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7"/>
  </bookViews>
  <sheets>
    <sheet name="бюджет" sheetId="1" r:id="rId1"/>
    <sheet name="ДСД" sheetId="2" r:id="rId2"/>
    <sheet name="Подкрепа за успех" sheetId="3" r:id="rId3"/>
    <sheet name="Образование за ....." sheetId="5" r:id="rId4"/>
    <sheet name="Активно приобщаване" sheetId="6" r:id="rId5"/>
    <sheet name="Амалипе" sheetId="7" r:id="rId6"/>
    <sheet name="Еразъм +" sheetId="4" r:id="rId7"/>
    <sheet name="ф.Земеделие" sheetId="8" r:id="rId8"/>
  </sheets>
  <calcPr calcId="145621"/>
</workbook>
</file>

<file path=xl/calcChain.xml><?xml version="1.0" encoding="utf-8"?>
<calcChain xmlns="http://schemas.openxmlformats.org/spreadsheetml/2006/main">
  <c r="F123" i="1" l="1"/>
  <c r="G112" i="6" l="1"/>
  <c r="G110" i="6"/>
  <c r="F87" i="2" l="1"/>
  <c r="H1107" i="1"/>
  <c r="K1115" i="1"/>
  <c r="K1112" i="1"/>
  <c r="K1110" i="1"/>
  <c r="F188" i="6" l="1"/>
  <c r="E1368" i="1"/>
  <c r="G881" i="1"/>
  <c r="F878" i="1"/>
  <c r="F876" i="1"/>
  <c r="F874" i="1"/>
  <c r="F872" i="1"/>
  <c r="G869" i="1"/>
  <c r="G865" i="1"/>
  <c r="F861" i="1"/>
  <c r="F857" i="1"/>
  <c r="F853" i="1"/>
  <c r="F851" i="1"/>
  <c r="F849" i="1"/>
  <c r="F847" i="1"/>
  <c r="F845" i="1"/>
  <c r="G842" i="1"/>
  <c r="G838" i="1"/>
  <c r="F834" i="1"/>
  <c r="G830" i="1"/>
  <c r="F882" i="1"/>
  <c r="G880" i="1"/>
  <c r="F879" i="1"/>
  <c r="G878" i="1"/>
  <c r="G877" i="1"/>
  <c r="F877" i="1"/>
  <c r="G876" i="1"/>
  <c r="G875" i="1"/>
  <c r="F875" i="1"/>
  <c r="G874" i="1"/>
  <c r="G873" i="1"/>
  <c r="F873" i="1"/>
  <c r="G872" i="1"/>
  <c r="G871" i="1"/>
  <c r="F871" i="1"/>
  <c r="G870" i="1"/>
  <c r="G868" i="1"/>
  <c r="G867" i="1"/>
  <c r="G866" i="1"/>
  <c r="G864" i="1"/>
  <c r="G863" i="1"/>
  <c r="F862" i="1"/>
  <c r="F860" i="1"/>
  <c r="F859" i="1"/>
  <c r="F858" i="1"/>
  <c r="F856" i="1"/>
  <c r="F855" i="1"/>
  <c r="F854" i="1"/>
  <c r="G852" i="1"/>
  <c r="F852" i="1"/>
  <c r="G851" i="1"/>
  <c r="G850" i="1"/>
  <c r="F850" i="1"/>
  <c r="G849" i="1"/>
  <c r="G848" i="1"/>
  <c r="F848" i="1"/>
  <c r="G847" i="1"/>
  <c r="G846" i="1"/>
  <c r="F846" i="1"/>
  <c r="G845" i="1"/>
  <c r="G844" i="1"/>
  <c r="F844" i="1"/>
  <c r="G843" i="1"/>
  <c r="F841" i="1"/>
  <c r="G840" i="1"/>
  <c r="G839" i="1"/>
  <c r="G837" i="1"/>
  <c r="F836" i="1"/>
  <c r="F835" i="1"/>
  <c r="F833" i="1"/>
  <c r="F832" i="1"/>
  <c r="G831" i="1"/>
  <c r="F829" i="1"/>
  <c r="F828" i="1"/>
  <c r="F827" i="1"/>
  <c r="C824" i="1"/>
  <c r="B824" i="1"/>
  <c r="G823" i="1"/>
  <c r="F823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G815" i="1"/>
  <c r="F815" i="1"/>
  <c r="G814" i="1"/>
  <c r="F814" i="1"/>
  <c r="G813" i="1"/>
  <c r="F813" i="1"/>
  <c r="G812" i="1"/>
  <c r="F812" i="1"/>
  <c r="G811" i="1"/>
  <c r="F811" i="1"/>
  <c r="G810" i="1"/>
  <c r="F810" i="1"/>
  <c r="G809" i="1"/>
  <c r="F809" i="1"/>
  <c r="G808" i="1"/>
  <c r="F808" i="1"/>
  <c r="G807" i="1"/>
  <c r="F807" i="1"/>
  <c r="G806" i="1"/>
  <c r="F806" i="1"/>
  <c r="G805" i="1"/>
  <c r="F805" i="1"/>
  <c r="G804" i="1"/>
  <c r="F804" i="1"/>
  <c r="G803" i="1"/>
  <c r="F803" i="1"/>
  <c r="G802" i="1"/>
  <c r="F802" i="1"/>
  <c r="G801" i="1"/>
  <c r="F801" i="1"/>
  <c r="G800" i="1"/>
  <c r="F800" i="1"/>
  <c r="G799" i="1"/>
  <c r="F799" i="1"/>
  <c r="G798" i="1"/>
  <c r="F798" i="1"/>
  <c r="G797" i="1"/>
  <c r="F797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80" i="1"/>
  <c r="F780" i="1"/>
  <c r="G779" i="1"/>
  <c r="F779" i="1"/>
  <c r="G778" i="1"/>
  <c r="F778" i="1"/>
  <c r="G777" i="1"/>
  <c r="F777" i="1"/>
  <c r="G776" i="1"/>
  <c r="F776" i="1"/>
  <c r="G775" i="1"/>
  <c r="F775" i="1"/>
  <c r="G774" i="1"/>
  <c r="F774" i="1"/>
  <c r="G773" i="1"/>
  <c r="F773" i="1"/>
  <c r="G772" i="1"/>
  <c r="F772" i="1"/>
  <c r="G771" i="1"/>
  <c r="F771" i="1"/>
  <c r="G770" i="1"/>
  <c r="F770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G744" i="1"/>
  <c r="F744" i="1"/>
  <c r="G743" i="1"/>
  <c r="F743" i="1"/>
  <c r="G742" i="1"/>
  <c r="F742" i="1"/>
  <c r="G741" i="1"/>
  <c r="F741" i="1"/>
  <c r="G740" i="1"/>
  <c r="F740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3" i="1"/>
  <c r="F733" i="1"/>
  <c r="G732" i="1"/>
  <c r="F732" i="1"/>
  <c r="G731" i="1"/>
  <c r="F731" i="1"/>
  <c r="G730" i="1"/>
  <c r="F730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F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G689" i="1"/>
  <c r="F689" i="1"/>
  <c r="G688" i="1"/>
  <c r="F688" i="1"/>
  <c r="G687" i="1"/>
  <c r="F687" i="1"/>
  <c r="G686" i="1"/>
  <c r="F686" i="1"/>
  <c r="G685" i="1"/>
  <c r="F685" i="1"/>
  <c r="G684" i="1"/>
  <c r="F684" i="1"/>
  <c r="G683" i="1"/>
  <c r="F683" i="1"/>
  <c r="G682" i="1"/>
  <c r="F682" i="1"/>
  <c r="G681" i="1"/>
  <c r="F681" i="1"/>
  <c r="G680" i="1"/>
  <c r="F680" i="1"/>
  <c r="G679" i="1"/>
  <c r="F679" i="1"/>
  <c r="G678" i="1"/>
  <c r="F678" i="1"/>
  <c r="G677" i="1"/>
  <c r="F677" i="1"/>
  <c r="G676" i="1"/>
  <c r="F676" i="1"/>
  <c r="G675" i="1"/>
  <c r="F675" i="1"/>
  <c r="G674" i="1"/>
  <c r="F674" i="1"/>
  <c r="G673" i="1"/>
  <c r="F673" i="1"/>
  <c r="G672" i="1"/>
  <c r="F672" i="1"/>
  <c r="G671" i="1"/>
  <c r="F671" i="1"/>
  <c r="G670" i="1"/>
  <c r="F670" i="1"/>
  <c r="G669" i="1"/>
  <c r="F669" i="1"/>
  <c r="G668" i="1"/>
  <c r="F668" i="1"/>
  <c r="G667" i="1"/>
  <c r="F667" i="1"/>
  <c r="G666" i="1"/>
  <c r="F666" i="1"/>
  <c r="G665" i="1"/>
  <c r="F665" i="1"/>
  <c r="G664" i="1"/>
  <c r="F664" i="1"/>
  <c r="G663" i="1"/>
  <c r="F663" i="1"/>
  <c r="G662" i="1"/>
  <c r="F662" i="1"/>
  <c r="G661" i="1"/>
  <c r="F661" i="1"/>
  <c r="G660" i="1"/>
  <c r="F660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2" i="1"/>
  <c r="F652" i="1"/>
  <c r="G651" i="1"/>
  <c r="F651" i="1"/>
  <c r="G650" i="1"/>
  <c r="F650" i="1"/>
  <c r="G649" i="1"/>
  <c r="F649" i="1"/>
  <c r="G648" i="1"/>
  <c r="F648" i="1"/>
  <c r="G647" i="1"/>
  <c r="F647" i="1"/>
  <c r="G646" i="1"/>
  <c r="F646" i="1"/>
  <c r="G645" i="1"/>
  <c r="F645" i="1"/>
  <c r="G644" i="1"/>
  <c r="F644" i="1"/>
  <c r="G643" i="1"/>
  <c r="F643" i="1"/>
  <c r="G642" i="1"/>
  <c r="F642" i="1"/>
  <c r="G641" i="1"/>
  <c r="F641" i="1"/>
  <c r="G640" i="1"/>
  <c r="F640" i="1"/>
  <c r="G639" i="1"/>
  <c r="F639" i="1"/>
  <c r="G638" i="1"/>
  <c r="F638" i="1"/>
  <c r="G637" i="1"/>
  <c r="F637" i="1"/>
  <c r="G636" i="1"/>
  <c r="F636" i="1"/>
  <c r="G635" i="1"/>
  <c r="F635" i="1"/>
  <c r="G634" i="1"/>
  <c r="F634" i="1"/>
  <c r="G633" i="1"/>
  <c r="F633" i="1"/>
  <c r="G632" i="1"/>
  <c r="F632" i="1"/>
  <c r="G631" i="1"/>
  <c r="F631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G612" i="1"/>
  <c r="F612" i="1"/>
  <c r="G611" i="1"/>
  <c r="F611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F603" i="1"/>
  <c r="G602" i="1"/>
  <c r="F602" i="1"/>
  <c r="G601" i="1"/>
  <c r="F601" i="1"/>
  <c r="G600" i="1"/>
  <c r="F600" i="1"/>
  <c r="F599" i="1"/>
  <c r="G598" i="1"/>
  <c r="F598" i="1"/>
  <c r="G597" i="1"/>
  <c r="F597" i="1"/>
  <c r="G595" i="1"/>
  <c r="F595" i="1"/>
  <c r="G594" i="1"/>
  <c r="F594" i="1"/>
  <c r="G593" i="1"/>
  <c r="F593" i="1"/>
  <c r="G592" i="1"/>
  <c r="F592" i="1"/>
  <c r="G591" i="1"/>
  <c r="F591" i="1"/>
  <c r="G590" i="1"/>
  <c r="F590" i="1"/>
  <c r="G589" i="1"/>
  <c r="F589" i="1"/>
  <c r="G588" i="1"/>
  <c r="F588" i="1"/>
  <c r="G587" i="1"/>
  <c r="F587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4" i="1"/>
  <c r="G573" i="1"/>
  <c r="G572" i="1"/>
  <c r="G571" i="1"/>
  <c r="F570" i="1"/>
  <c r="F569" i="1"/>
  <c r="F568" i="1"/>
  <c r="G567" i="1"/>
  <c r="G566" i="1"/>
  <c r="G564" i="1"/>
  <c r="G563" i="1"/>
  <c r="G562" i="1"/>
  <c r="G561" i="1"/>
  <c r="G560" i="1"/>
  <c r="F560" i="1"/>
  <c r="G559" i="1"/>
  <c r="F559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12" i="1"/>
  <c r="F512" i="1"/>
  <c r="G511" i="1"/>
  <c r="F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7" i="1"/>
  <c r="F497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F461" i="1"/>
  <c r="G460" i="1"/>
  <c r="F460" i="1"/>
  <c r="G459" i="1"/>
  <c r="F459" i="1"/>
  <c r="G458" i="1"/>
  <c r="F458" i="1"/>
  <c r="G457" i="1"/>
  <c r="F457" i="1"/>
  <c r="G456" i="1"/>
  <c r="F456" i="1"/>
  <c r="G455" i="1"/>
  <c r="F455" i="1"/>
  <c r="G454" i="1"/>
  <c r="F454" i="1"/>
  <c r="G453" i="1"/>
  <c r="F453" i="1"/>
  <c r="G452" i="1"/>
  <c r="F452" i="1"/>
  <c r="G451" i="1"/>
  <c r="F451" i="1"/>
  <c r="G450" i="1"/>
  <c r="F450" i="1"/>
  <c r="G449" i="1"/>
  <c r="F449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433" i="1"/>
  <c r="F433" i="1"/>
  <c r="G432" i="1"/>
  <c r="F432" i="1"/>
  <c r="G431" i="1"/>
  <c r="F431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G424" i="1"/>
  <c r="F424" i="1"/>
  <c r="G423" i="1"/>
  <c r="F423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7" i="1"/>
  <c r="G376" i="1"/>
  <c r="G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G362" i="1"/>
  <c r="G361" i="1"/>
  <c r="G360" i="1"/>
  <c r="G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G340" i="1"/>
  <c r="F340" i="1"/>
  <c r="G339" i="1"/>
  <c r="F339" i="1"/>
  <c r="F338" i="1"/>
  <c r="F337" i="1"/>
  <c r="F336" i="1"/>
  <c r="F335" i="1"/>
  <c r="F334" i="1"/>
  <c r="F333" i="1"/>
  <c r="G332" i="1"/>
  <c r="F331" i="1"/>
  <c r="F330" i="1"/>
  <c r="F329" i="1"/>
  <c r="F328" i="1"/>
  <c r="F327" i="1"/>
  <c r="F326" i="1"/>
  <c r="G325" i="1"/>
  <c r="F325" i="1"/>
  <c r="G324" i="1"/>
  <c r="F324" i="1"/>
  <c r="G323" i="1"/>
  <c r="F323" i="1"/>
  <c r="G322" i="1"/>
  <c r="F322" i="1"/>
  <c r="F321" i="1"/>
  <c r="F320" i="1"/>
  <c r="F319" i="1"/>
  <c r="F318" i="1"/>
  <c r="G317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G283" i="1"/>
  <c r="F283" i="1"/>
  <c r="G282" i="1"/>
  <c r="F282" i="1"/>
  <c r="F281" i="1"/>
  <c r="G279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F251" i="1"/>
  <c r="F250" i="1"/>
  <c r="F249" i="1"/>
  <c r="F248" i="1"/>
  <c r="G247" i="1"/>
  <c r="G246" i="1"/>
  <c r="F245" i="1"/>
  <c r="F244" i="1"/>
  <c r="F243" i="1"/>
  <c r="F242" i="1"/>
  <c r="F241" i="1"/>
  <c r="F240" i="1"/>
  <c r="G239" i="1"/>
  <c r="G238" i="1"/>
  <c r="G237" i="1"/>
  <c r="G236" i="1"/>
  <c r="F235" i="1"/>
  <c r="F234" i="1"/>
  <c r="G233" i="1"/>
  <c r="G232" i="1"/>
  <c r="F231" i="1"/>
  <c r="G230" i="1"/>
  <c r="G229" i="1"/>
  <c r="G228" i="1"/>
  <c r="G227" i="1"/>
  <c r="F226" i="1"/>
  <c r="F225" i="1"/>
  <c r="F224" i="1"/>
  <c r="G223" i="1"/>
  <c r="G222" i="1"/>
  <c r="G221" i="1"/>
  <c r="G220" i="1"/>
  <c r="G219" i="1"/>
  <c r="F218" i="1"/>
  <c r="G217" i="1"/>
  <c r="F216" i="1"/>
  <c r="G215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1" i="1"/>
  <c r="G190" i="1"/>
  <c r="G189" i="1"/>
  <c r="F189" i="1"/>
  <c r="G188" i="1"/>
  <c r="F188" i="1"/>
  <c r="G187" i="1"/>
  <c r="F187" i="1"/>
  <c r="G186" i="1"/>
  <c r="F186" i="1"/>
  <c r="G185" i="1"/>
  <c r="F184" i="1"/>
  <c r="F183" i="1"/>
  <c r="G182" i="1"/>
  <c r="G181" i="1"/>
  <c r="F180" i="1"/>
  <c r="G179" i="1"/>
  <c r="G178" i="1"/>
  <c r="F178" i="1"/>
  <c r="G177" i="1"/>
  <c r="F177" i="1"/>
  <c r="G176" i="1"/>
  <c r="F176" i="1"/>
  <c r="G175" i="1"/>
  <c r="F175" i="1"/>
  <c r="G173" i="1"/>
  <c r="F173" i="1"/>
  <c r="G172" i="1"/>
  <c r="F172" i="1"/>
  <c r="G171" i="1"/>
  <c r="F171" i="1"/>
  <c r="G170" i="1"/>
  <c r="G169" i="1"/>
  <c r="G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G155" i="1"/>
  <c r="F155" i="1"/>
  <c r="F154" i="1"/>
  <c r="F153" i="1"/>
  <c r="F152" i="1"/>
  <c r="F151" i="1"/>
  <c r="F150" i="1"/>
  <c r="F149" i="1"/>
  <c r="F148" i="1"/>
  <c r="F147" i="1"/>
  <c r="G146" i="1"/>
  <c r="G145" i="1"/>
  <c r="F144" i="1"/>
  <c r="F143" i="1"/>
  <c r="F142" i="1"/>
  <c r="G141" i="1"/>
  <c r="F140" i="1"/>
  <c r="F139" i="1"/>
  <c r="G138" i="1"/>
  <c r="G137" i="1"/>
  <c r="F136" i="1"/>
  <c r="G135" i="1"/>
  <c r="G134" i="1"/>
  <c r="F133" i="1"/>
  <c r="F132" i="1"/>
  <c r="F131" i="1"/>
  <c r="G130" i="1"/>
  <c r="F129" i="1"/>
  <c r="G128" i="1"/>
  <c r="G127" i="1"/>
  <c r="F126" i="1"/>
  <c r="G125" i="1"/>
  <c r="F124" i="1"/>
  <c r="G123" i="1"/>
  <c r="G122" i="1"/>
  <c r="F121" i="1"/>
  <c r="G120" i="1"/>
  <c r="F119" i="1"/>
  <c r="F118" i="1"/>
  <c r="G117" i="1"/>
  <c r="G116" i="1"/>
  <c r="F116" i="1"/>
  <c r="G115" i="1"/>
  <c r="F115" i="1"/>
  <c r="F114" i="1"/>
  <c r="G113" i="1"/>
  <c r="G112" i="1"/>
  <c r="F112" i="1"/>
  <c r="G111" i="1"/>
  <c r="G110" i="1"/>
  <c r="F110" i="1"/>
  <c r="D824" i="1"/>
  <c r="G109" i="1"/>
  <c r="F107" i="1"/>
  <c r="F106" i="1"/>
  <c r="F105" i="1"/>
  <c r="F104" i="1"/>
  <c r="F103" i="1"/>
  <c r="F102" i="1"/>
  <c r="F101" i="1"/>
  <c r="F100" i="1"/>
  <c r="F99" i="1"/>
  <c r="F98" i="1"/>
  <c r="G96" i="1"/>
  <c r="G95" i="1"/>
  <c r="G94" i="1"/>
  <c r="G93" i="1"/>
  <c r="G92" i="1"/>
  <c r="G91" i="1"/>
  <c r="G90" i="1"/>
  <c r="G89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G64" i="1"/>
  <c r="G63" i="1"/>
  <c r="G62" i="1"/>
  <c r="G61" i="1"/>
  <c r="G60" i="1"/>
  <c r="G59" i="1"/>
  <c r="G58" i="1"/>
  <c r="G57" i="1"/>
  <c r="G56" i="1"/>
  <c r="F56" i="1"/>
  <c r="G55" i="1"/>
  <c r="F55" i="1"/>
  <c r="G54" i="1"/>
  <c r="G53" i="1"/>
  <c r="G52" i="1"/>
  <c r="G51" i="1"/>
  <c r="F50" i="1"/>
  <c r="F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F20" i="1"/>
  <c r="G19" i="1"/>
  <c r="F19" i="1"/>
  <c r="F18" i="1"/>
  <c r="G17" i="1"/>
  <c r="F16" i="1"/>
  <c r="G15" i="1"/>
  <c r="G14" i="1"/>
  <c r="F13" i="1"/>
  <c r="G12" i="1"/>
  <c r="G10" i="1"/>
  <c r="F10" i="1"/>
  <c r="G9" i="1"/>
  <c r="F9" i="1"/>
  <c r="F824" i="1" l="1"/>
  <c r="G824" i="1"/>
  <c r="E824" i="1"/>
  <c r="E1371" i="8"/>
  <c r="E1370" i="8"/>
  <c r="E1369" i="8"/>
  <c r="E1368" i="8"/>
  <c r="E1367" i="8"/>
  <c r="G1364" i="8"/>
  <c r="I1364" i="8" s="1"/>
  <c r="G1363" i="8"/>
  <c r="I1363" i="8" s="1"/>
  <c r="I1362" i="8"/>
  <c r="G1362" i="8"/>
  <c r="H1361" i="8"/>
  <c r="F1361" i="8"/>
  <c r="D1361" i="8"/>
  <c r="G1361" i="8" s="1"/>
  <c r="I1361" i="8" s="1"/>
  <c r="I1358" i="8"/>
  <c r="I1357" i="8"/>
  <c r="I1356" i="8"/>
  <c r="H1355" i="8"/>
  <c r="F1354" i="8"/>
  <c r="F1355" i="8" s="1"/>
  <c r="D1354" i="8"/>
  <c r="D1355" i="8" s="1"/>
  <c r="G1355" i="8" s="1"/>
  <c r="I1355" i="8" s="1"/>
  <c r="H1351" i="8"/>
  <c r="F1351" i="8"/>
  <c r="D1351" i="8"/>
  <c r="H1348" i="8"/>
  <c r="F1348" i="8"/>
  <c r="D1348" i="8"/>
  <c r="G1348" i="8" s="1"/>
  <c r="I1348" i="8" s="1"/>
  <c r="G1344" i="8"/>
  <c r="I1345" i="8" s="1"/>
  <c r="F1343" i="8"/>
  <c r="D1343" i="8"/>
  <c r="H1341" i="8"/>
  <c r="F1340" i="8"/>
  <c r="F1341" i="8" s="1"/>
  <c r="D1340" i="8"/>
  <c r="D1341" i="8" s="1"/>
  <c r="G1341" i="8" s="1"/>
  <c r="I1341" i="8" s="1"/>
  <c r="H1337" i="8"/>
  <c r="F1337" i="8"/>
  <c r="D1337" i="8"/>
  <c r="H1334" i="8"/>
  <c r="F1334" i="8"/>
  <c r="D1334" i="8"/>
  <c r="H1322" i="8"/>
  <c r="F1322" i="8"/>
  <c r="D1322" i="8"/>
  <c r="G1322" i="8" s="1"/>
  <c r="I1322" i="8" s="1"/>
  <c r="H1314" i="8"/>
  <c r="F1314" i="8"/>
  <c r="D1314" i="8"/>
  <c r="G1314" i="8" s="1"/>
  <c r="I1314" i="8" s="1"/>
  <c r="H1305" i="8"/>
  <c r="F1305" i="8"/>
  <c r="D1305" i="8"/>
  <c r="H1301" i="8"/>
  <c r="G1301" i="8"/>
  <c r="H1297" i="8"/>
  <c r="F1297" i="8"/>
  <c r="D1297" i="8"/>
  <c r="G1297" i="8" s="1"/>
  <c r="I1297" i="8" s="1"/>
  <c r="G1293" i="8"/>
  <c r="I1293" i="8" s="1"/>
  <c r="G1292" i="8"/>
  <c r="I1292" i="8" s="1"/>
  <c r="G1291" i="8"/>
  <c r="I1291" i="8" s="1"/>
  <c r="G1290" i="8"/>
  <c r="I1290" i="8" s="1"/>
  <c r="H1289" i="8"/>
  <c r="F1289" i="8"/>
  <c r="D1289" i="8"/>
  <c r="H1286" i="8"/>
  <c r="F1286" i="8"/>
  <c r="D1286" i="8"/>
  <c r="G1286" i="8" s="1"/>
  <c r="I1286" i="8" s="1"/>
  <c r="H1277" i="8"/>
  <c r="D1277" i="8"/>
  <c r="G1260" i="8"/>
  <c r="G1277" i="8" s="1"/>
  <c r="I1277" i="8" s="1"/>
  <c r="H1259" i="8"/>
  <c r="I1259" i="8" s="1"/>
  <c r="F1259" i="8"/>
  <c r="D1259" i="8"/>
  <c r="G1255" i="8"/>
  <c r="I1255" i="8" s="1"/>
  <c r="H1254" i="8"/>
  <c r="F1254" i="8"/>
  <c r="F1277" i="8" s="1"/>
  <c r="D1254" i="8"/>
  <c r="G1254" i="8" s="1"/>
  <c r="I1254" i="8" s="1"/>
  <c r="H1236" i="8"/>
  <c r="I1236" i="8" s="1"/>
  <c r="F1236" i="8"/>
  <c r="D1236" i="8"/>
  <c r="H1232" i="8"/>
  <c r="I1232" i="8" s="1"/>
  <c r="F1232" i="8"/>
  <c r="D1232" i="8"/>
  <c r="H1228" i="8"/>
  <c r="I1228" i="8" s="1"/>
  <c r="F1228" i="8"/>
  <c r="D1228" i="8"/>
  <c r="G1224" i="8"/>
  <c r="I1224" i="8" s="1"/>
  <c r="H1223" i="8"/>
  <c r="I1223" i="8" s="1"/>
  <c r="F1223" i="8"/>
  <c r="D1223" i="8"/>
  <c r="H1219" i="8"/>
  <c r="F1219" i="8"/>
  <c r="D1219" i="8"/>
  <c r="G1219" i="8" s="1"/>
  <c r="I1219" i="8" s="1"/>
  <c r="H1212" i="8"/>
  <c r="F1212" i="8"/>
  <c r="D1212" i="8"/>
  <c r="H1206" i="8"/>
  <c r="F1206" i="8"/>
  <c r="D1206" i="8"/>
  <c r="G1206" i="8" s="1"/>
  <c r="I1206" i="8" s="1"/>
  <c r="H1201" i="8"/>
  <c r="F1201" i="8"/>
  <c r="D1201" i="8"/>
  <c r="H1194" i="8"/>
  <c r="F1194" i="8"/>
  <c r="D1194" i="8"/>
  <c r="G1194" i="8" s="1"/>
  <c r="I1194" i="8" s="1"/>
  <c r="H1191" i="8"/>
  <c r="F1191" i="8"/>
  <c r="D1191" i="8"/>
  <c r="H1186" i="8"/>
  <c r="F1186" i="8"/>
  <c r="D1186" i="8"/>
  <c r="G1186" i="8" s="1"/>
  <c r="I1186" i="8" s="1"/>
  <c r="H1183" i="8"/>
  <c r="F1183" i="8"/>
  <c r="D1183" i="8"/>
  <c r="H1179" i="8"/>
  <c r="G1175" i="8"/>
  <c r="H1174" i="8"/>
  <c r="F1174" i="8"/>
  <c r="D1174" i="8"/>
  <c r="G1174" i="8" s="1"/>
  <c r="I1174" i="8" s="1"/>
  <c r="H1171" i="8"/>
  <c r="G1169" i="8"/>
  <c r="G1171" i="8" s="1"/>
  <c r="I1171" i="8" s="1"/>
  <c r="H1168" i="8"/>
  <c r="F1168" i="8"/>
  <c r="D1168" i="8"/>
  <c r="H1160" i="8"/>
  <c r="F1160" i="8"/>
  <c r="D1160" i="8"/>
  <c r="G1160" i="8" s="1"/>
  <c r="I1160" i="8" s="1"/>
  <c r="H1145" i="8"/>
  <c r="F1145" i="8"/>
  <c r="D1145" i="8"/>
  <c r="I1126" i="8"/>
  <c r="G1126" i="8"/>
  <c r="H1125" i="8"/>
  <c r="G1123" i="8"/>
  <c r="H1122" i="8"/>
  <c r="G1120" i="8"/>
  <c r="H1119" i="8"/>
  <c r="F1119" i="8"/>
  <c r="D1119" i="8"/>
  <c r="G1119" i="8" s="1"/>
  <c r="I1119" i="8" s="1"/>
  <c r="H1116" i="8"/>
  <c r="F1116" i="8"/>
  <c r="D1116" i="8"/>
  <c r="G1116" i="8" s="1"/>
  <c r="I1116" i="8" s="1"/>
  <c r="G1094" i="8"/>
  <c r="I1094" i="8" s="1"/>
  <c r="G1093" i="8"/>
  <c r="I1093" i="8" s="1"/>
  <c r="G1092" i="8"/>
  <c r="I1092" i="8" s="1"/>
  <c r="I1091" i="8"/>
  <c r="D1091" i="8"/>
  <c r="H1089" i="8"/>
  <c r="D1089" i="8"/>
  <c r="G1088" i="8"/>
  <c r="I1089" i="8" s="1"/>
  <c r="H1086" i="8"/>
  <c r="D1086" i="8"/>
  <c r="G1085" i="8" s="1"/>
  <c r="I1086" i="8" s="1"/>
  <c r="H1083" i="8"/>
  <c r="F1083" i="8"/>
  <c r="D1083" i="8"/>
  <c r="H1075" i="8"/>
  <c r="F1075" i="8"/>
  <c r="D1075" i="8"/>
  <c r="G1075" i="8" s="1"/>
  <c r="I1075" i="8" s="1"/>
  <c r="H1067" i="8"/>
  <c r="D1067" i="8"/>
  <c r="G1066" i="8" s="1"/>
  <c r="I1067" i="8" s="1"/>
  <c r="G1064" i="8"/>
  <c r="I1064" i="8" s="1"/>
  <c r="G1063" i="8"/>
  <c r="I1063" i="8" s="1"/>
  <c r="G1062" i="8"/>
  <c r="I1062" i="8" s="1"/>
  <c r="G1061" i="8"/>
  <c r="I1061" i="8" s="1"/>
  <c r="G1060" i="8"/>
  <c r="I1060" i="8" s="1"/>
  <c r="G1059" i="8"/>
  <c r="I1059" i="8" s="1"/>
  <c r="G1058" i="8"/>
  <c r="I1058" i="8" s="1"/>
  <c r="G1057" i="8"/>
  <c r="I1057" i="8" s="1"/>
  <c r="G1056" i="8"/>
  <c r="I1056" i="8" s="1"/>
  <c r="G1055" i="8"/>
  <c r="I1055" i="8" s="1"/>
  <c r="H1054" i="8"/>
  <c r="F1054" i="8"/>
  <c r="D1054" i="8"/>
  <c r="H1050" i="8"/>
  <c r="F1050" i="8"/>
  <c r="D1050" i="8"/>
  <c r="G1050" i="8" s="1"/>
  <c r="I1050" i="8" s="1"/>
  <c r="F1040" i="8"/>
  <c r="D1040" i="8"/>
  <c r="G1040" i="8" s="1"/>
  <c r="I1040" i="8" s="1"/>
  <c r="G1038" i="8"/>
  <c r="I1038" i="8" s="1"/>
  <c r="G1031" i="8"/>
  <c r="I1031" i="8" s="1"/>
  <c r="G1030" i="8"/>
  <c r="I1030" i="8" s="1"/>
  <c r="G1029" i="8"/>
  <c r="I1029" i="8" s="1"/>
  <c r="H1028" i="8"/>
  <c r="D1028" i="8"/>
  <c r="G1024" i="8" s="1"/>
  <c r="I1028" i="8" s="1"/>
  <c r="H1021" i="8"/>
  <c r="I1021" i="8" s="1"/>
  <c r="F1021" i="8"/>
  <c r="D1021" i="8"/>
  <c r="H1018" i="8"/>
  <c r="I1018" i="8" s="1"/>
  <c r="F1018" i="8"/>
  <c r="D1018" i="8"/>
  <c r="H1015" i="8"/>
  <c r="D1015" i="8"/>
  <c r="G1013" i="8" s="1"/>
  <c r="I1015" i="8" s="1"/>
  <c r="G1011" i="8"/>
  <c r="I1011" i="8" s="1"/>
  <c r="G1010" i="8"/>
  <c r="I1010" i="8" s="1"/>
  <c r="G1009" i="8"/>
  <c r="I1009" i="8" s="1"/>
  <c r="G1008" i="8"/>
  <c r="I1008" i="8" s="1"/>
  <c r="F1007" i="8"/>
  <c r="D1007" i="8"/>
  <c r="G1004" i="8"/>
  <c r="I1004" i="8" s="1"/>
  <c r="G1003" i="8"/>
  <c r="I1003" i="8" s="1"/>
  <c r="H1002" i="8"/>
  <c r="G1000" i="8"/>
  <c r="H999" i="8"/>
  <c r="D999" i="8"/>
  <c r="G998" i="8" s="1"/>
  <c r="I996" i="8"/>
  <c r="G996" i="8"/>
  <c r="I995" i="8"/>
  <c r="G995" i="8"/>
  <c r="I994" i="8"/>
  <c r="G994" i="8"/>
  <c r="H993" i="8"/>
  <c r="D993" i="8"/>
  <c r="G992" i="8" s="1"/>
  <c r="I990" i="8"/>
  <c r="G990" i="8"/>
  <c r="H989" i="8"/>
  <c r="D989" i="8"/>
  <c r="G982" i="8" s="1"/>
  <c r="H979" i="8"/>
  <c r="D979" i="8"/>
  <c r="G975" i="8" s="1"/>
  <c r="H972" i="8"/>
  <c r="F972" i="8"/>
  <c r="H957" i="8"/>
  <c r="D957" i="8"/>
  <c r="G955" i="8" s="1"/>
  <c r="H952" i="8"/>
  <c r="D952" i="8"/>
  <c r="D972" i="8" s="1"/>
  <c r="G972" i="8" s="1"/>
  <c r="I972" i="8" s="1"/>
  <c r="G949" i="8"/>
  <c r="I949" i="8" s="1"/>
  <c r="H948" i="8"/>
  <c r="F948" i="8"/>
  <c r="D948" i="8"/>
  <c r="G948" i="8" s="1"/>
  <c r="I948" i="8" s="1"/>
  <c r="H944" i="8"/>
  <c r="D944" i="8"/>
  <c r="G943" i="8" s="1"/>
  <c r="I944" i="8" s="1"/>
  <c r="H941" i="8"/>
  <c r="G939" i="8"/>
  <c r="H938" i="8"/>
  <c r="D938" i="8"/>
  <c r="G935" i="8" s="1"/>
  <c r="H931" i="8"/>
  <c r="D931" i="8"/>
  <c r="G923" i="8"/>
  <c r="I931" i="8" s="1"/>
  <c r="G914" i="8"/>
  <c r="I914" i="8" s="1"/>
  <c r="F913" i="8"/>
  <c r="G913" i="8" s="1"/>
  <c r="I913" i="8" s="1"/>
  <c r="E883" i="8"/>
  <c r="D883" i="8"/>
  <c r="C883" i="8"/>
  <c r="B883" i="8"/>
  <c r="F882" i="8"/>
  <c r="G881" i="8"/>
  <c r="G880" i="8"/>
  <c r="F879" i="8"/>
  <c r="G878" i="8"/>
  <c r="F878" i="8"/>
  <c r="G877" i="8"/>
  <c r="F877" i="8"/>
  <c r="G876" i="8"/>
  <c r="F876" i="8"/>
  <c r="G875" i="8"/>
  <c r="F875" i="8"/>
  <c r="G874" i="8"/>
  <c r="F874" i="8"/>
  <c r="G873" i="8"/>
  <c r="F873" i="8"/>
  <c r="G872" i="8"/>
  <c r="F872" i="8"/>
  <c r="G871" i="8"/>
  <c r="F871" i="8"/>
  <c r="G870" i="8"/>
  <c r="G869" i="8"/>
  <c r="G868" i="8"/>
  <c r="G867" i="8"/>
  <c r="G866" i="8"/>
  <c r="G865" i="8"/>
  <c r="G864" i="8"/>
  <c r="G863" i="8"/>
  <c r="F862" i="8"/>
  <c r="F861" i="8"/>
  <c r="F860" i="8"/>
  <c r="F859" i="8"/>
  <c r="F858" i="8"/>
  <c r="F857" i="8"/>
  <c r="F856" i="8"/>
  <c r="F855" i="8"/>
  <c r="F854" i="8"/>
  <c r="F853" i="8"/>
  <c r="G852" i="8"/>
  <c r="F852" i="8"/>
  <c r="G851" i="8"/>
  <c r="F851" i="8"/>
  <c r="G850" i="8"/>
  <c r="F850" i="8"/>
  <c r="G849" i="8"/>
  <c r="F849" i="8"/>
  <c r="G848" i="8"/>
  <c r="F848" i="8"/>
  <c r="G847" i="8"/>
  <c r="F847" i="8"/>
  <c r="G846" i="8"/>
  <c r="F846" i="8"/>
  <c r="G845" i="8"/>
  <c r="F845" i="8"/>
  <c r="G844" i="8"/>
  <c r="F844" i="8"/>
  <c r="G843" i="8"/>
  <c r="G842" i="8"/>
  <c r="F841" i="8"/>
  <c r="G840" i="8"/>
  <c r="G839" i="8"/>
  <c r="G838" i="8"/>
  <c r="G837" i="8"/>
  <c r="F836" i="8"/>
  <c r="F835" i="8"/>
  <c r="F834" i="8"/>
  <c r="F833" i="8"/>
  <c r="F832" i="8"/>
  <c r="G831" i="8"/>
  <c r="G830" i="8"/>
  <c r="G883" i="8" s="1"/>
  <c r="F829" i="8"/>
  <c r="F828" i="8"/>
  <c r="F827" i="8"/>
  <c r="E824" i="8"/>
  <c r="E885" i="8" s="1"/>
  <c r="E8" i="8" s="1"/>
  <c r="D824" i="8"/>
  <c r="D885" i="8" s="1"/>
  <c r="C824" i="8"/>
  <c r="C885" i="8" s="1"/>
  <c r="C8" i="8" s="1"/>
  <c r="B824" i="8"/>
  <c r="B885" i="8" s="1"/>
  <c r="G823" i="8"/>
  <c r="F823" i="8"/>
  <c r="G822" i="8"/>
  <c r="F822" i="8"/>
  <c r="G821" i="8"/>
  <c r="F821" i="8"/>
  <c r="G820" i="8"/>
  <c r="F820" i="8"/>
  <c r="G819" i="8"/>
  <c r="F819" i="8"/>
  <c r="G818" i="8"/>
  <c r="F818" i="8"/>
  <c r="G817" i="8"/>
  <c r="F817" i="8"/>
  <c r="G816" i="8"/>
  <c r="F816" i="8"/>
  <c r="G815" i="8"/>
  <c r="F815" i="8"/>
  <c r="G814" i="8"/>
  <c r="F814" i="8"/>
  <c r="G813" i="8"/>
  <c r="F813" i="8"/>
  <c r="G812" i="8"/>
  <c r="F812" i="8"/>
  <c r="G811" i="8"/>
  <c r="F811" i="8"/>
  <c r="G810" i="8"/>
  <c r="F810" i="8"/>
  <c r="G809" i="8"/>
  <c r="F809" i="8"/>
  <c r="G808" i="8"/>
  <c r="F808" i="8"/>
  <c r="G807" i="8"/>
  <c r="F807" i="8"/>
  <c r="G806" i="8"/>
  <c r="F806" i="8"/>
  <c r="G805" i="8"/>
  <c r="F805" i="8"/>
  <c r="G804" i="8"/>
  <c r="F804" i="8"/>
  <c r="G803" i="8"/>
  <c r="F803" i="8"/>
  <c r="G802" i="8"/>
  <c r="F802" i="8"/>
  <c r="G801" i="8"/>
  <c r="F801" i="8"/>
  <c r="G800" i="8"/>
  <c r="F800" i="8"/>
  <c r="G799" i="8"/>
  <c r="F799" i="8"/>
  <c r="G798" i="8"/>
  <c r="F798" i="8"/>
  <c r="G797" i="8"/>
  <c r="F797" i="8"/>
  <c r="G796" i="8"/>
  <c r="F796" i="8"/>
  <c r="G795" i="8"/>
  <c r="F795" i="8"/>
  <c r="G794" i="8"/>
  <c r="F794" i="8"/>
  <c r="G793" i="8"/>
  <c r="F793" i="8"/>
  <c r="G792" i="8"/>
  <c r="F792" i="8"/>
  <c r="G791" i="8"/>
  <c r="F791" i="8"/>
  <c r="G790" i="8"/>
  <c r="F790" i="8"/>
  <c r="G789" i="8"/>
  <c r="F789" i="8"/>
  <c r="G788" i="8"/>
  <c r="F788" i="8"/>
  <c r="G787" i="8"/>
  <c r="F787" i="8"/>
  <c r="G786" i="8"/>
  <c r="F786" i="8"/>
  <c r="G785" i="8"/>
  <c r="F785" i="8"/>
  <c r="G784" i="8"/>
  <c r="F784" i="8"/>
  <c r="G783" i="8"/>
  <c r="F783" i="8"/>
  <c r="G782" i="8"/>
  <c r="F782" i="8"/>
  <c r="G781" i="8"/>
  <c r="F781" i="8"/>
  <c r="G780" i="8"/>
  <c r="F780" i="8"/>
  <c r="G779" i="8"/>
  <c r="F779" i="8"/>
  <c r="G778" i="8"/>
  <c r="F778" i="8"/>
  <c r="G777" i="8"/>
  <c r="F777" i="8"/>
  <c r="G776" i="8"/>
  <c r="F776" i="8"/>
  <c r="G775" i="8"/>
  <c r="F775" i="8"/>
  <c r="G774" i="8"/>
  <c r="F774" i="8"/>
  <c r="G773" i="8"/>
  <c r="F773" i="8"/>
  <c r="G772" i="8"/>
  <c r="F772" i="8"/>
  <c r="G771" i="8"/>
  <c r="F771" i="8"/>
  <c r="G770" i="8"/>
  <c r="F770" i="8"/>
  <c r="G769" i="8"/>
  <c r="F769" i="8"/>
  <c r="G768" i="8"/>
  <c r="F768" i="8"/>
  <c r="G767" i="8"/>
  <c r="F767" i="8"/>
  <c r="G766" i="8"/>
  <c r="F766" i="8"/>
  <c r="G765" i="8"/>
  <c r="F765" i="8"/>
  <c r="G764" i="8"/>
  <c r="F764" i="8"/>
  <c r="G763" i="8"/>
  <c r="F763" i="8"/>
  <c r="G762" i="8"/>
  <c r="F762" i="8"/>
  <c r="G761" i="8"/>
  <c r="F761" i="8"/>
  <c r="G760" i="8"/>
  <c r="F760" i="8"/>
  <c r="G759" i="8"/>
  <c r="F759" i="8"/>
  <c r="G758" i="8"/>
  <c r="F758" i="8"/>
  <c r="G757" i="8"/>
  <c r="F757" i="8"/>
  <c r="G756" i="8"/>
  <c r="F756" i="8"/>
  <c r="G755" i="8"/>
  <c r="F755" i="8"/>
  <c r="G754" i="8"/>
  <c r="F754" i="8"/>
  <c r="G753" i="8"/>
  <c r="F753" i="8"/>
  <c r="G752" i="8"/>
  <c r="F752" i="8"/>
  <c r="G751" i="8"/>
  <c r="F751" i="8"/>
  <c r="G750" i="8"/>
  <c r="F750" i="8"/>
  <c r="G749" i="8"/>
  <c r="F749" i="8"/>
  <c r="G748" i="8"/>
  <c r="F748" i="8"/>
  <c r="G747" i="8"/>
  <c r="F747" i="8"/>
  <c r="G746" i="8"/>
  <c r="F746" i="8"/>
  <c r="G745" i="8"/>
  <c r="F745" i="8"/>
  <c r="G744" i="8"/>
  <c r="F744" i="8"/>
  <c r="G743" i="8"/>
  <c r="F743" i="8"/>
  <c r="G742" i="8"/>
  <c r="F742" i="8"/>
  <c r="G741" i="8"/>
  <c r="F741" i="8"/>
  <c r="G740" i="8"/>
  <c r="F740" i="8"/>
  <c r="G739" i="8"/>
  <c r="F739" i="8"/>
  <c r="G738" i="8"/>
  <c r="F738" i="8"/>
  <c r="G737" i="8"/>
  <c r="F737" i="8"/>
  <c r="G736" i="8"/>
  <c r="F736" i="8"/>
  <c r="G735" i="8"/>
  <c r="F735" i="8"/>
  <c r="G734" i="8"/>
  <c r="F734" i="8"/>
  <c r="G733" i="8"/>
  <c r="F733" i="8"/>
  <c r="G732" i="8"/>
  <c r="F732" i="8"/>
  <c r="G731" i="8"/>
  <c r="F731" i="8"/>
  <c r="G730" i="8"/>
  <c r="F730" i="8"/>
  <c r="G729" i="8"/>
  <c r="F729" i="8"/>
  <c r="G728" i="8"/>
  <c r="F728" i="8"/>
  <c r="G727" i="8"/>
  <c r="F727" i="8"/>
  <c r="G726" i="8"/>
  <c r="F726" i="8"/>
  <c r="G725" i="8"/>
  <c r="F725" i="8"/>
  <c r="G724" i="8"/>
  <c r="F724" i="8"/>
  <c r="G723" i="8"/>
  <c r="F723" i="8"/>
  <c r="G722" i="8"/>
  <c r="F722" i="8"/>
  <c r="G721" i="8"/>
  <c r="F721" i="8"/>
  <c r="G720" i="8"/>
  <c r="F720" i="8"/>
  <c r="G719" i="8"/>
  <c r="F719" i="8"/>
  <c r="G718" i="8"/>
  <c r="F718" i="8"/>
  <c r="G717" i="8"/>
  <c r="F717" i="8"/>
  <c r="G716" i="8"/>
  <c r="F716" i="8"/>
  <c r="G715" i="8"/>
  <c r="F715" i="8"/>
  <c r="G714" i="8"/>
  <c r="F714" i="8"/>
  <c r="G713" i="8"/>
  <c r="F713" i="8"/>
  <c r="G712" i="8"/>
  <c r="F712" i="8"/>
  <c r="G711" i="8"/>
  <c r="F711" i="8"/>
  <c r="G710" i="8"/>
  <c r="F710" i="8"/>
  <c r="G709" i="8"/>
  <c r="F709" i="8"/>
  <c r="G708" i="8"/>
  <c r="F708" i="8"/>
  <c r="G707" i="8"/>
  <c r="F707" i="8"/>
  <c r="G706" i="8"/>
  <c r="F706" i="8"/>
  <c r="G705" i="8"/>
  <c r="F705" i="8"/>
  <c r="G704" i="8"/>
  <c r="F704" i="8"/>
  <c r="G703" i="8"/>
  <c r="F703" i="8"/>
  <c r="G702" i="8"/>
  <c r="F702" i="8"/>
  <c r="G701" i="8"/>
  <c r="F701" i="8"/>
  <c r="G700" i="8"/>
  <c r="F700" i="8"/>
  <c r="G699" i="8"/>
  <c r="F699" i="8"/>
  <c r="G698" i="8"/>
  <c r="F698" i="8"/>
  <c r="G697" i="8"/>
  <c r="F697" i="8"/>
  <c r="G696" i="8"/>
  <c r="F696" i="8"/>
  <c r="G695" i="8"/>
  <c r="F695" i="8"/>
  <c r="G694" i="8"/>
  <c r="F694" i="8"/>
  <c r="G693" i="8"/>
  <c r="F693" i="8"/>
  <c r="G692" i="8"/>
  <c r="F692" i="8"/>
  <c r="G691" i="8"/>
  <c r="F691" i="8"/>
  <c r="G690" i="8"/>
  <c r="F690" i="8"/>
  <c r="G689" i="8"/>
  <c r="F689" i="8"/>
  <c r="G688" i="8"/>
  <c r="F688" i="8"/>
  <c r="G687" i="8"/>
  <c r="F687" i="8"/>
  <c r="G686" i="8"/>
  <c r="F686" i="8"/>
  <c r="G685" i="8"/>
  <c r="F685" i="8"/>
  <c r="G684" i="8"/>
  <c r="F684" i="8"/>
  <c r="G683" i="8"/>
  <c r="F683" i="8"/>
  <c r="G682" i="8"/>
  <c r="F682" i="8"/>
  <c r="G681" i="8"/>
  <c r="F681" i="8"/>
  <c r="G680" i="8"/>
  <c r="F680" i="8"/>
  <c r="G679" i="8"/>
  <c r="F679" i="8"/>
  <c r="G678" i="8"/>
  <c r="F678" i="8"/>
  <c r="G677" i="8"/>
  <c r="F677" i="8"/>
  <c r="G676" i="8"/>
  <c r="F676" i="8"/>
  <c r="G675" i="8"/>
  <c r="F675" i="8"/>
  <c r="G674" i="8"/>
  <c r="F674" i="8"/>
  <c r="G673" i="8"/>
  <c r="F673" i="8"/>
  <c r="G672" i="8"/>
  <c r="F672" i="8"/>
  <c r="G671" i="8"/>
  <c r="F671" i="8"/>
  <c r="G670" i="8"/>
  <c r="F670" i="8"/>
  <c r="G669" i="8"/>
  <c r="F669" i="8"/>
  <c r="G668" i="8"/>
  <c r="F668" i="8"/>
  <c r="G667" i="8"/>
  <c r="F667" i="8"/>
  <c r="G666" i="8"/>
  <c r="F666" i="8"/>
  <c r="G665" i="8"/>
  <c r="F665" i="8"/>
  <c r="G664" i="8"/>
  <c r="F664" i="8"/>
  <c r="G663" i="8"/>
  <c r="F663" i="8"/>
  <c r="G662" i="8"/>
  <c r="F662" i="8"/>
  <c r="G661" i="8"/>
  <c r="F661" i="8"/>
  <c r="G660" i="8"/>
  <c r="F660" i="8"/>
  <c r="G659" i="8"/>
  <c r="F659" i="8"/>
  <c r="G658" i="8"/>
  <c r="F658" i="8"/>
  <c r="G657" i="8"/>
  <c r="F657" i="8"/>
  <c r="G656" i="8"/>
  <c r="F656" i="8"/>
  <c r="G655" i="8"/>
  <c r="F655" i="8"/>
  <c r="G654" i="8"/>
  <c r="F654" i="8"/>
  <c r="G653" i="8"/>
  <c r="F653" i="8"/>
  <c r="G652" i="8"/>
  <c r="F652" i="8"/>
  <c r="G651" i="8"/>
  <c r="F651" i="8"/>
  <c r="G650" i="8"/>
  <c r="F650" i="8"/>
  <c r="G649" i="8"/>
  <c r="F649" i="8"/>
  <c r="G648" i="8"/>
  <c r="F648" i="8"/>
  <c r="G647" i="8"/>
  <c r="F647" i="8"/>
  <c r="G646" i="8"/>
  <c r="F646" i="8"/>
  <c r="G645" i="8"/>
  <c r="F645" i="8"/>
  <c r="G644" i="8"/>
  <c r="F644" i="8"/>
  <c r="G643" i="8"/>
  <c r="F643" i="8"/>
  <c r="G642" i="8"/>
  <c r="F642" i="8"/>
  <c r="G641" i="8"/>
  <c r="F641" i="8"/>
  <c r="G640" i="8"/>
  <c r="F640" i="8"/>
  <c r="G639" i="8"/>
  <c r="F639" i="8"/>
  <c r="G638" i="8"/>
  <c r="F638" i="8"/>
  <c r="G637" i="8"/>
  <c r="F637" i="8"/>
  <c r="G636" i="8"/>
  <c r="F636" i="8"/>
  <c r="G635" i="8"/>
  <c r="F635" i="8"/>
  <c r="G634" i="8"/>
  <c r="F634" i="8"/>
  <c r="G633" i="8"/>
  <c r="F633" i="8"/>
  <c r="G632" i="8"/>
  <c r="F632" i="8"/>
  <c r="G631" i="8"/>
  <c r="F631" i="8"/>
  <c r="G630" i="8"/>
  <c r="F630" i="8"/>
  <c r="G629" i="8"/>
  <c r="F629" i="8"/>
  <c r="G628" i="8"/>
  <c r="F628" i="8"/>
  <c r="G627" i="8"/>
  <c r="F627" i="8"/>
  <c r="G626" i="8"/>
  <c r="F626" i="8"/>
  <c r="G625" i="8"/>
  <c r="F625" i="8"/>
  <c r="G624" i="8"/>
  <c r="F624" i="8"/>
  <c r="G623" i="8"/>
  <c r="F623" i="8"/>
  <c r="G622" i="8"/>
  <c r="F622" i="8"/>
  <c r="G621" i="8"/>
  <c r="F621" i="8"/>
  <c r="G620" i="8"/>
  <c r="F620" i="8"/>
  <c r="G619" i="8"/>
  <c r="F619" i="8"/>
  <c r="A619" i="8"/>
  <c r="G618" i="8"/>
  <c r="F618" i="8"/>
  <c r="G617" i="8"/>
  <c r="F617" i="8"/>
  <c r="G616" i="8"/>
  <c r="F616" i="8"/>
  <c r="G615" i="8"/>
  <c r="F615" i="8"/>
  <c r="G614" i="8"/>
  <c r="F614" i="8"/>
  <c r="G613" i="8"/>
  <c r="F613" i="8"/>
  <c r="G612" i="8"/>
  <c r="F612" i="8"/>
  <c r="G611" i="8"/>
  <c r="F611" i="8"/>
  <c r="G610" i="8"/>
  <c r="F610" i="8"/>
  <c r="G609" i="8"/>
  <c r="F609" i="8"/>
  <c r="G608" i="8"/>
  <c r="F608" i="8"/>
  <c r="G607" i="8"/>
  <c r="F607" i="8"/>
  <c r="G606" i="8"/>
  <c r="F606" i="8"/>
  <c r="G605" i="8"/>
  <c r="F605" i="8"/>
  <c r="G604" i="8"/>
  <c r="F604" i="8"/>
  <c r="F603" i="8"/>
  <c r="G602" i="8"/>
  <c r="F602" i="8"/>
  <c r="G601" i="8"/>
  <c r="F601" i="8"/>
  <c r="G600" i="8"/>
  <c r="F600" i="8"/>
  <c r="F599" i="8"/>
  <c r="G598" i="8"/>
  <c r="F598" i="8"/>
  <c r="G597" i="8"/>
  <c r="F597" i="8"/>
  <c r="G595" i="8"/>
  <c r="F595" i="8"/>
  <c r="G594" i="8"/>
  <c r="F594" i="8"/>
  <c r="G593" i="8"/>
  <c r="F593" i="8"/>
  <c r="G592" i="8"/>
  <c r="F592" i="8"/>
  <c r="G591" i="8"/>
  <c r="F591" i="8"/>
  <c r="G590" i="8"/>
  <c r="F590" i="8"/>
  <c r="G589" i="8"/>
  <c r="F589" i="8"/>
  <c r="G588" i="8"/>
  <c r="F588" i="8"/>
  <c r="G587" i="8"/>
  <c r="F587" i="8"/>
  <c r="G586" i="8"/>
  <c r="F586" i="8"/>
  <c r="G585" i="8"/>
  <c r="F585" i="8"/>
  <c r="G584" i="8"/>
  <c r="F584" i="8"/>
  <c r="G583" i="8"/>
  <c r="F583" i="8"/>
  <c r="G582" i="8"/>
  <c r="F582" i="8"/>
  <c r="G581" i="8"/>
  <c r="F581" i="8"/>
  <c r="G580" i="8"/>
  <c r="F580" i="8"/>
  <c r="G579" i="8"/>
  <c r="F579" i="8"/>
  <c r="G578" i="8"/>
  <c r="F578" i="8"/>
  <c r="G577" i="8"/>
  <c r="F577" i="8"/>
  <c r="G576" i="8"/>
  <c r="F576" i="8"/>
  <c r="G575" i="8"/>
  <c r="F574" i="8"/>
  <c r="G573" i="8"/>
  <c r="G572" i="8"/>
  <c r="G571" i="8"/>
  <c r="F570" i="8"/>
  <c r="F569" i="8"/>
  <c r="F568" i="8"/>
  <c r="G567" i="8"/>
  <c r="G566" i="8"/>
  <c r="G564" i="8"/>
  <c r="G563" i="8"/>
  <c r="G562" i="8"/>
  <c r="G561" i="8"/>
  <c r="G560" i="8"/>
  <c r="F560" i="8"/>
  <c r="G559" i="8"/>
  <c r="F559" i="8"/>
  <c r="G558" i="8"/>
  <c r="F558" i="8"/>
  <c r="G557" i="8"/>
  <c r="F557" i="8"/>
  <c r="A557" i="8"/>
  <c r="A558" i="8" s="1"/>
  <c r="A559" i="8" s="1"/>
  <c r="G556" i="8"/>
  <c r="F556" i="8"/>
  <c r="G555" i="8"/>
  <c r="F555" i="8"/>
  <c r="G554" i="8"/>
  <c r="F554" i="8"/>
  <c r="G553" i="8"/>
  <c r="F553" i="8"/>
  <c r="G552" i="8"/>
  <c r="F552" i="8"/>
  <c r="A552" i="8"/>
  <c r="A553" i="8" s="1"/>
  <c r="A554" i="8" s="1"/>
  <c r="G551" i="8"/>
  <c r="F551" i="8"/>
  <c r="G550" i="8"/>
  <c r="F550" i="8"/>
  <c r="G549" i="8"/>
  <c r="F549" i="8"/>
  <c r="G548" i="8"/>
  <c r="F548" i="8"/>
  <c r="G547" i="8"/>
  <c r="F547" i="8"/>
  <c r="A547" i="8"/>
  <c r="A548" i="8" s="1"/>
  <c r="G546" i="8"/>
  <c r="F546" i="8"/>
  <c r="A546" i="8"/>
  <c r="G545" i="8"/>
  <c r="F545" i="8"/>
  <c r="G544" i="8"/>
  <c r="F544" i="8"/>
  <c r="G543" i="8"/>
  <c r="F543" i="8"/>
  <c r="G542" i="8"/>
  <c r="F542" i="8"/>
  <c r="G541" i="8"/>
  <c r="F541" i="8"/>
  <c r="G540" i="8"/>
  <c r="F540" i="8"/>
  <c r="G539" i="8"/>
  <c r="F539" i="8"/>
  <c r="G538" i="8"/>
  <c r="F538" i="8"/>
  <c r="G537" i="8"/>
  <c r="F537" i="8"/>
  <c r="G536" i="8"/>
  <c r="F536" i="8"/>
  <c r="G535" i="8"/>
  <c r="F535" i="8"/>
  <c r="G534" i="8"/>
  <c r="F534" i="8"/>
  <c r="G533" i="8"/>
  <c r="F533" i="8"/>
  <c r="G532" i="8"/>
  <c r="F532" i="8"/>
  <c r="G531" i="8"/>
  <c r="F531" i="8"/>
  <c r="G530" i="8"/>
  <c r="F530" i="8"/>
  <c r="G529" i="8"/>
  <c r="F529" i="8"/>
  <c r="G528" i="8"/>
  <c r="F528" i="8"/>
  <c r="G527" i="8"/>
  <c r="F527" i="8"/>
  <c r="G526" i="8"/>
  <c r="F526" i="8"/>
  <c r="G525" i="8"/>
  <c r="F525" i="8"/>
  <c r="G524" i="8"/>
  <c r="F524" i="8"/>
  <c r="G523" i="8"/>
  <c r="F523" i="8"/>
  <c r="G522" i="8"/>
  <c r="F522" i="8"/>
  <c r="G521" i="8"/>
  <c r="F521" i="8"/>
  <c r="G520" i="8"/>
  <c r="F520" i="8"/>
  <c r="G519" i="8"/>
  <c r="F519" i="8"/>
  <c r="G518" i="8"/>
  <c r="F518" i="8"/>
  <c r="G517" i="8"/>
  <c r="F517" i="8"/>
  <c r="G516" i="8"/>
  <c r="F516" i="8"/>
  <c r="G515" i="8"/>
  <c r="F515" i="8"/>
  <c r="G514" i="8"/>
  <c r="F514" i="8"/>
  <c r="G513" i="8"/>
  <c r="F513" i="8"/>
  <c r="G512" i="8"/>
  <c r="F512" i="8"/>
  <c r="G511" i="8"/>
  <c r="F511" i="8"/>
  <c r="G510" i="8"/>
  <c r="F510" i="8"/>
  <c r="G509" i="8"/>
  <c r="F509" i="8"/>
  <c r="G508" i="8"/>
  <c r="F508" i="8"/>
  <c r="G507" i="8"/>
  <c r="F507" i="8"/>
  <c r="G506" i="8"/>
  <c r="F506" i="8"/>
  <c r="G505" i="8"/>
  <c r="F505" i="8"/>
  <c r="G504" i="8"/>
  <c r="F504" i="8"/>
  <c r="G503" i="8"/>
  <c r="F503" i="8"/>
  <c r="G502" i="8"/>
  <c r="F502" i="8"/>
  <c r="G501" i="8"/>
  <c r="F501" i="8"/>
  <c r="G500" i="8"/>
  <c r="F500" i="8"/>
  <c r="G499" i="8"/>
  <c r="F499" i="8"/>
  <c r="G498" i="8"/>
  <c r="F498" i="8"/>
  <c r="G497" i="8"/>
  <c r="F497" i="8"/>
  <c r="G496" i="8"/>
  <c r="F496" i="8"/>
  <c r="G495" i="8"/>
  <c r="F495" i="8"/>
  <c r="G494" i="8"/>
  <c r="F494" i="8"/>
  <c r="G493" i="8"/>
  <c r="F493" i="8"/>
  <c r="G492" i="8"/>
  <c r="F492" i="8"/>
  <c r="G491" i="8"/>
  <c r="F491" i="8"/>
  <c r="G490" i="8"/>
  <c r="F490" i="8"/>
  <c r="G489" i="8"/>
  <c r="F489" i="8"/>
  <c r="G488" i="8"/>
  <c r="F488" i="8"/>
  <c r="G487" i="8"/>
  <c r="F487" i="8"/>
  <c r="G486" i="8"/>
  <c r="F486" i="8"/>
  <c r="G485" i="8"/>
  <c r="F485" i="8"/>
  <c r="G484" i="8"/>
  <c r="F484" i="8"/>
  <c r="G483" i="8"/>
  <c r="F483" i="8"/>
  <c r="G482" i="8"/>
  <c r="F482" i="8"/>
  <c r="G481" i="8"/>
  <c r="F481" i="8"/>
  <c r="G480" i="8"/>
  <c r="F480" i="8"/>
  <c r="G479" i="8"/>
  <c r="F479" i="8"/>
  <c r="G478" i="8"/>
  <c r="F478" i="8"/>
  <c r="G477" i="8"/>
  <c r="F477" i="8"/>
  <c r="G476" i="8"/>
  <c r="F476" i="8"/>
  <c r="G475" i="8"/>
  <c r="F475" i="8"/>
  <c r="G474" i="8"/>
  <c r="F474" i="8"/>
  <c r="G473" i="8"/>
  <c r="F473" i="8"/>
  <c r="G472" i="8"/>
  <c r="F472" i="8"/>
  <c r="G471" i="8"/>
  <c r="F471" i="8"/>
  <c r="G470" i="8"/>
  <c r="F470" i="8"/>
  <c r="G469" i="8"/>
  <c r="F469" i="8"/>
  <c r="G468" i="8"/>
  <c r="F468" i="8"/>
  <c r="G467" i="8"/>
  <c r="F467" i="8"/>
  <c r="G466" i="8"/>
  <c r="F466" i="8"/>
  <c r="G465" i="8"/>
  <c r="F465" i="8"/>
  <c r="G464" i="8"/>
  <c r="F464" i="8"/>
  <c r="G463" i="8"/>
  <c r="F463" i="8"/>
  <c r="G462" i="8"/>
  <c r="F462" i="8"/>
  <c r="G461" i="8"/>
  <c r="F461" i="8"/>
  <c r="G460" i="8"/>
  <c r="F460" i="8"/>
  <c r="G459" i="8"/>
  <c r="F459" i="8"/>
  <c r="G458" i="8"/>
  <c r="F458" i="8"/>
  <c r="G457" i="8"/>
  <c r="F457" i="8"/>
  <c r="G456" i="8"/>
  <c r="F456" i="8"/>
  <c r="G455" i="8"/>
  <c r="F455" i="8"/>
  <c r="G454" i="8"/>
  <c r="F454" i="8"/>
  <c r="G453" i="8"/>
  <c r="F453" i="8"/>
  <c r="G452" i="8"/>
  <c r="F452" i="8"/>
  <c r="G451" i="8"/>
  <c r="F451" i="8"/>
  <c r="G450" i="8"/>
  <c r="F450" i="8"/>
  <c r="G449" i="8"/>
  <c r="F449" i="8"/>
  <c r="G448" i="8"/>
  <c r="F448" i="8"/>
  <c r="G447" i="8"/>
  <c r="F447" i="8"/>
  <c r="G446" i="8"/>
  <c r="F446" i="8"/>
  <c r="G445" i="8"/>
  <c r="F445" i="8"/>
  <c r="G444" i="8"/>
  <c r="F444" i="8"/>
  <c r="G443" i="8"/>
  <c r="F443" i="8"/>
  <c r="G442" i="8"/>
  <c r="F442" i="8"/>
  <c r="G441" i="8"/>
  <c r="F441" i="8"/>
  <c r="G440" i="8"/>
  <c r="F440" i="8"/>
  <c r="G439" i="8"/>
  <c r="F439" i="8"/>
  <c r="G438" i="8"/>
  <c r="F438" i="8"/>
  <c r="G437" i="8"/>
  <c r="F437" i="8"/>
  <c r="G436" i="8"/>
  <c r="F436" i="8"/>
  <c r="G435" i="8"/>
  <c r="F435" i="8"/>
  <c r="G434" i="8"/>
  <c r="F434" i="8"/>
  <c r="G433" i="8"/>
  <c r="F433" i="8"/>
  <c r="G432" i="8"/>
  <c r="F432" i="8"/>
  <c r="G431" i="8"/>
  <c r="F431" i="8"/>
  <c r="G430" i="8"/>
  <c r="F430" i="8"/>
  <c r="G429" i="8"/>
  <c r="F429" i="8"/>
  <c r="G428" i="8"/>
  <c r="F428" i="8"/>
  <c r="G427" i="8"/>
  <c r="F427" i="8"/>
  <c r="G426" i="8"/>
  <c r="F426" i="8"/>
  <c r="G425" i="8"/>
  <c r="F425" i="8"/>
  <c r="G424" i="8"/>
  <c r="F424" i="8"/>
  <c r="G423" i="8"/>
  <c r="F423" i="8"/>
  <c r="G422" i="8"/>
  <c r="F422" i="8"/>
  <c r="G421" i="8"/>
  <c r="F421" i="8"/>
  <c r="G420" i="8"/>
  <c r="F420" i="8"/>
  <c r="G419" i="8"/>
  <c r="F419" i="8"/>
  <c r="G418" i="8"/>
  <c r="F418" i="8"/>
  <c r="G417" i="8"/>
  <c r="F417" i="8"/>
  <c r="G416" i="8"/>
  <c r="F416" i="8"/>
  <c r="G415" i="8"/>
  <c r="F415" i="8"/>
  <c r="G414" i="8"/>
  <c r="F414" i="8"/>
  <c r="G413" i="8"/>
  <c r="F413" i="8"/>
  <c r="G412" i="8"/>
  <c r="F412" i="8"/>
  <c r="G411" i="8"/>
  <c r="F410" i="8"/>
  <c r="G409" i="8"/>
  <c r="F409" i="8"/>
  <c r="G408" i="8"/>
  <c r="F408" i="8"/>
  <c r="G407" i="8"/>
  <c r="F407" i="8"/>
  <c r="G406" i="8"/>
  <c r="F406" i="8"/>
  <c r="G405" i="8"/>
  <c r="F405" i="8"/>
  <c r="G404" i="8"/>
  <c r="F404" i="8"/>
  <c r="G403" i="8"/>
  <c r="F403" i="8"/>
  <c r="G402" i="8"/>
  <c r="F402" i="8"/>
  <c r="G401" i="8"/>
  <c r="F401" i="8"/>
  <c r="G400" i="8"/>
  <c r="F400" i="8"/>
  <c r="G399" i="8"/>
  <c r="F399" i="8"/>
  <c r="G398" i="8"/>
  <c r="F398" i="8"/>
  <c r="G397" i="8"/>
  <c r="F397" i="8"/>
  <c r="G396" i="8"/>
  <c r="F396" i="8"/>
  <c r="G395" i="8"/>
  <c r="F395" i="8"/>
  <c r="G394" i="8"/>
  <c r="F394" i="8"/>
  <c r="G393" i="8"/>
  <c r="F393" i="8"/>
  <c r="G392" i="8"/>
  <c r="F392" i="8"/>
  <c r="G391" i="8"/>
  <c r="F391" i="8"/>
  <c r="G390" i="8"/>
  <c r="F390" i="8"/>
  <c r="G389" i="8"/>
  <c r="F389" i="8"/>
  <c r="G388" i="8"/>
  <c r="F388" i="8"/>
  <c r="G387" i="8"/>
  <c r="F387" i="8"/>
  <c r="G386" i="8"/>
  <c r="F386" i="8"/>
  <c r="G385" i="8"/>
  <c r="F385" i="8"/>
  <c r="G384" i="8"/>
  <c r="F384" i="8"/>
  <c r="G383" i="8"/>
  <c r="F383" i="8"/>
  <c r="G382" i="8"/>
  <c r="F382" i="8"/>
  <c r="G381" i="8"/>
  <c r="F381" i="8"/>
  <c r="G380" i="8"/>
  <c r="F380" i="8"/>
  <c r="G379" i="8"/>
  <c r="F379" i="8"/>
  <c r="G377" i="8"/>
  <c r="G376" i="8"/>
  <c r="G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G362" i="8"/>
  <c r="G361" i="8"/>
  <c r="G360" i="8"/>
  <c r="G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G340" i="8"/>
  <c r="F340" i="8"/>
  <c r="G339" i="8"/>
  <c r="F339" i="8"/>
  <c r="F338" i="8"/>
  <c r="F337" i="8"/>
  <c r="F336" i="8"/>
  <c r="F335" i="8"/>
  <c r="F334" i="8"/>
  <c r="F333" i="8"/>
  <c r="G332" i="8"/>
  <c r="F331" i="8"/>
  <c r="F330" i="8"/>
  <c r="F329" i="8"/>
  <c r="F328" i="8"/>
  <c r="F327" i="8"/>
  <c r="F326" i="8"/>
  <c r="G325" i="8"/>
  <c r="F325" i="8"/>
  <c r="G324" i="8"/>
  <c r="F324" i="8"/>
  <c r="G323" i="8"/>
  <c r="F323" i="8"/>
  <c r="G322" i="8"/>
  <c r="F322" i="8"/>
  <c r="F321" i="8"/>
  <c r="F320" i="8"/>
  <c r="F319" i="8"/>
  <c r="F318" i="8"/>
  <c r="G317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G283" i="8"/>
  <c r="F283" i="8"/>
  <c r="G282" i="8"/>
  <c r="F282" i="8"/>
  <c r="F281" i="8"/>
  <c r="G279" i="8"/>
  <c r="F278" i="8"/>
  <c r="G277" i="8"/>
  <c r="F277" i="8"/>
  <c r="G276" i="8"/>
  <c r="F276" i="8"/>
  <c r="G275" i="8"/>
  <c r="F275" i="8"/>
  <c r="G274" i="8"/>
  <c r="F274" i="8"/>
  <c r="G273" i="8"/>
  <c r="F273" i="8"/>
  <c r="G272" i="8"/>
  <c r="F272" i="8"/>
  <c r="G271" i="8"/>
  <c r="F271" i="8"/>
  <c r="G270" i="8"/>
  <c r="F270" i="8"/>
  <c r="G269" i="8"/>
  <c r="F269" i="8"/>
  <c r="G268" i="8"/>
  <c r="F268" i="8"/>
  <c r="G267" i="8"/>
  <c r="F267" i="8"/>
  <c r="G266" i="8"/>
  <c r="F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F251" i="8"/>
  <c r="F250" i="8"/>
  <c r="F249" i="8"/>
  <c r="F248" i="8"/>
  <c r="G247" i="8"/>
  <c r="G246" i="8"/>
  <c r="F245" i="8"/>
  <c r="F244" i="8"/>
  <c r="F243" i="8"/>
  <c r="F242" i="8"/>
  <c r="F241" i="8"/>
  <c r="F240" i="8"/>
  <c r="G239" i="8"/>
  <c r="G238" i="8"/>
  <c r="G237" i="8"/>
  <c r="G236" i="8"/>
  <c r="F235" i="8"/>
  <c r="F234" i="8"/>
  <c r="G233" i="8"/>
  <c r="G232" i="8"/>
  <c r="F231" i="8"/>
  <c r="G230" i="8"/>
  <c r="G229" i="8"/>
  <c r="G228" i="8"/>
  <c r="G227" i="8"/>
  <c r="F226" i="8"/>
  <c r="F225" i="8"/>
  <c r="F224" i="8"/>
  <c r="G223" i="8"/>
  <c r="G222" i="8"/>
  <c r="G221" i="8"/>
  <c r="G220" i="8"/>
  <c r="G219" i="8"/>
  <c r="F218" i="8"/>
  <c r="G217" i="8"/>
  <c r="F216" i="8"/>
  <c r="G215" i="8"/>
  <c r="F214" i="8"/>
  <c r="G213" i="8"/>
  <c r="F213" i="8"/>
  <c r="G212" i="8"/>
  <c r="F212" i="8"/>
  <c r="G211" i="8"/>
  <c r="F211" i="8"/>
  <c r="G210" i="8"/>
  <c r="F210" i="8"/>
  <c r="G209" i="8"/>
  <c r="F209" i="8"/>
  <c r="G208" i="8"/>
  <c r="F208" i="8"/>
  <c r="G207" i="8"/>
  <c r="F207" i="8"/>
  <c r="G206" i="8"/>
  <c r="F206" i="8"/>
  <c r="G205" i="8"/>
  <c r="F205" i="8"/>
  <c r="G204" i="8"/>
  <c r="F204" i="8"/>
  <c r="G203" i="8"/>
  <c r="F203" i="8"/>
  <c r="G202" i="8"/>
  <c r="F202" i="8"/>
  <c r="G201" i="8"/>
  <c r="F201" i="8"/>
  <c r="G200" i="8"/>
  <c r="F200" i="8"/>
  <c r="G199" i="8"/>
  <c r="F199" i="8"/>
  <c r="G198" i="8"/>
  <c r="F198" i="8"/>
  <c r="G197" i="8"/>
  <c r="F197" i="8"/>
  <c r="G196" i="8"/>
  <c r="F196" i="8"/>
  <c r="G195" i="8"/>
  <c r="F195" i="8"/>
  <c r="G194" i="8"/>
  <c r="F194" i="8"/>
  <c r="G193" i="8"/>
  <c r="F193" i="8"/>
  <c r="G192" i="8"/>
  <c r="F191" i="8"/>
  <c r="G190" i="8"/>
  <c r="G189" i="8"/>
  <c r="F189" i="8"/>
  <c r="G188" i="8"/>
  <c r="F188" i="8"/>
  <c r="G187" i="8"/>
  <c r="F187" i="8"/>
  <c r="G186" i="8"/>
  <c r="F186" i="8"/>
  <c r="G185" i="8"/>
  <c r="F184" i="8"/>
  <c r="F183" i="8"/>
  <c r="G182" i="8"/>
  <c r="G181" i="8"/>
  <c r="F180" i="8"/>
  <c r="G179" i="8"/>
  <c r="G178" i="8"/>
  <c r="F178" i="8"/>
  <c r="G177" i="8"/>
  <c r="F177" i="8"/>
  <c r="G176" i="8"/>
  <c r="F176" i="8"/>
  <c r="G175" i="8"/>
  <c r="F175" i="8"/>
  <c r="G173" i="8"/>
  <c r="F173" i="8"/>
  <c r="G172" i="8"/>
  <c r="F172" i="8"/>
  <c r="G171" i="8"/>
  <c r="F171" i="8"/>
  <c r="G170" i="8"/>
  <c r="G169" i="8"/>
  <c r="G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G155" i="8"/>
  <c r="F155" i="8"/>
  <c r="F154" i="8"/>
  <c r="F153" i="8"/>
  <c r="F152" i="8"/>
  <c r="F151" i="8"/>
  <c r="F150" i="8"/>
  <c r="F149" i="8"/>
  <c r="F148" i="8"/>
  <c r="F147" i="8"/>
  <c r="G146" i="8"/>
  <c r="G145" i="8"/>
  <c r="F144" i="8"/>
  <c r="F143" i="8"/>
  <c r="F142" i="8"/>
  <c r="G141" i="8"/>
  <c r="F140" i="8"/>
  <c r="F139" i="8"/>
  <c r="G138" i="8"/>
  <c r="G137" i="8"/>
  <c r="F136" i="8"/>
  <c r="G135" i="8"/>
  <c r="G134" i="8"/>
  <c r="F133" i="8"/>
  <c r="F132" i="8"/>
  <c r="F131" i="8"/>
  <c r="G130" i="8"/>
  <c r="F129" i="8"/>
  <c r="G128" i="8"/>
  <c r="G127" i="8"/>
  <c r="F126" i="8"/>
  <c r="G125" i="8"/>
  <c r="F124" i="8"/>
  <c r="G123" i="8"/>
  <c r="G122" i="8"/>
  <c r="F121" i="8"/>
  <c r="G120" i="8"/>
  <c r="F119" i="8"/>
  <c r="F118" i="8"/>
  <c r="G117" i="8"/>
  <c r="G116" i="8"/>
  <c r="F116" i="8"/>
  <c r="G115" i="8"/>
  <c r="F115" i="8"/>
  <c r="F114" i="8"/>
  <c r="G113" i="8"/>
  <c r="G112" i="8"/>
  <c r="F112" i="8"/>
  <c r="G111" i="8"/>
  <c r="G110" i="8"/>
  <c r="F110" i="8"/>
  <c r="G109" i="8"/>
  <c r="F107" i="8"/>
  <c r="F106" i="8"/>
  <c r="F105" i="8"/>
  <c r="F104" i="8"/>
  <c r="F103" i="8"/>
  <c r="F102" i="8"/>
  <c r="F101" i="8"/>
  <c r="F100" i="8"/>
  <c r="F99" i="8"/>
  <c r="F98" i="8"/>
  <c r="G96" i="8"/>
  <c r="G95" i="8"/>
  <c r="G94" i="8"/>
  <c r="G93" i="8"/>
  <c r="G92" i="8"/>
  <c r="G91" i="8"/>
  <c r="G90" i="8"/>
  <c r="G89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G64" i="8"/>
  <c r="G63" i="8"/>
  <c r="G62" i="8"/>
  <c r="G61" i="8"/>
  <c r="G60" i="8"/>
  <c r="G59" i="8"/>
  <c r="G58" i="8"/>
  <c r="G57" i="8"/>
  <c r="G56" i="8"/>
  <c r="F56" i="8"/>
  <c r="G55" i="8"/>
  <c r="F55" i="8"/>
  <c r="G54" i="8"/>
  <c r="G53" i="8"/>
  <c r="G52" i="8"/>
  <c r="G51" i="8"/>
  <c r="F50" i="8"/>
  <c r="F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F20" i="8"/>
  <c r="G19" i="8"/>
  <c r="F19" i="8"/>
  <c r="F18" i="8"/>
  <c r="G17" i="8"/>
  <c r="F16" i="8"/>
  <c r="G15" i="8"/>
  <c r="G14" i="8"/>
  <c r="F13" i="8"/>
  <c r="G12" i="8"/>
  <c r="G10" i="8"/>
  <c r="F10" i="8"/>
  <c r="G9" i="8"/>
  <c r="F9" i="8"/>
  <c r="D8" i="8"/>
  <c r="B8" i="8"/>
  <c r="A5" i="8"/>
  <c r="F3" i="8"/>
  <c r="D3" i="8"/>
  <c r="E1374" i="4"/>
  <c r="E1373" i="4"/>
  <c r="E1372" i="4"/>
  <c r="E1371" i="4"/>
  <c r="E1370" i="4"/>
  <c r="G1367" i="4"/>
  <c r="I1367" i="4" s="1"/>
  <c r="G1366" i="4"/>
  <c r="I1366" i="4" s="1"/>
  <c r="G1365" i="4"/>
  <c r="I1365" i="4" s="1"/>
  <c r="H1364" i="4"/>
  <c r="F1364" i="4"/>
  <c r="D1364" i="4"/>
  <c r="G1364" i="4" s="1"/>
  <c r="I1364" i="4" s="1"/>
  <c r="I1361" i="4"/>
  <c r="I1360" i="4"/>
  <c r="I1359" i="4"/>
  <c r="H1358" i="4"/>
  <c r="F1357" i="4"/>
  <c r="F1358" i="4" s="1"/>
  <c r="D1357" i="4"/>
  <c r="D1358" i="4" s="1"/>
  <c r="H1354" i="4"/>
  <c r="F1354" i="4"/>
  <c r="D1354" i="4"/>
  <c r="G1354" i="4" s="1"/>
  <c r="I1354" i="4" s="1"/>
  <c r="H1351" i="4"/>
  <c r="F1351" i="4"/>
  <c r="D1351" i="4"/>
  <c r="G1351" i="4" s="1"/>
  <c r="I1351" i="4" s="1"/>
  <c r="G1347" i="4"/>
  <c r="I1348" i="4" s="1"/>
  <c r="F1346" i="4"/>
  <c r="D1346" i="4"/>
  <c r="G1346" i="4" s="1"/>
  <c r="I1346" i="4" s="1"/>
  <c r="H1344" i="4"/>
  <c r="F1343" i="4"/>
  <c r="F1344" i="4" s="1"/>
  <c r="D1343" i="4"/>
  <c r="D1344" i="4" s="1"/>
  <c r="H1340" i="4"/>
  <c r="F1340" i="4"/>
  <c r="D1340" i="4"/>
  <c r="G1340" i="4" s="1"/>
  <c r="I1340" i="4" s="1"/>
  <c r="H1337" i="4"/>
  <c r="F1337" i="4"/>
  <c r="D1337" i="4"/>
  <c r="G1337" i="4" s="1"/>
  <c r="I1337" i="4" s="1"/>
  <c r="H1325" i="4"/>
  <c r="F1325" i="4"/>
  <c r="D1325" i="4"/>
  <c r="G1325" i="4" s="1"/>
  <c r="I1325" i="4" s="1"/>
  <c r="H1317" i="4"/>
  <c r="F1317" i="4"/>
  <c r="D1317" i="4"/>
  <c r="G1317" i="4" s="1"/>
  <c r="I1317" i="4" s="1"/>
  <c r="H1308" i="4"/>
  <c r="F1308" i="4"/>
  <c r="D1308" i="4"/>
  <c r="G1308" i="4" s="1"/>
  <c r="I1308" i="4" s="1"/>
  <c r="H1304" i="4"/>
  <c r="G1304" i="4"/>
  <c r="I1304" i="4" s="1"/>
  <c r="H1300" i="4"/>
  <c r="F1300" i="4"/>
  <c r="D1300" i="4"/>
  <c r="G1300" i="4" s="1"/>
  <c r="I1300" i="4" s="1"/>
  <c r="G1296" i="4"/>
  <c r="I1296" i="4" s="1"/>
  <c r="G1295" i="4"/>
  <c r="I1295" i="4" s="1"/>
  <c r="G1294" i="4"/>
  <c r="I1294" i="4" s="1"/>
  <c r="G1293" i="4"/>
  <c r="I1293" i="4" s="1"/>
  <c r="H1292" i="4"/>
  <c r="F1292" i="4"/>
  <c r="D1292" i="4"/>
  <c r="G1292" i="4" s="1"/>
  <c r="I1292" i="4" s="1"/>
  <c r="H1289" i="4"/>
  <c r="F1289" i="4"/>
  <c r="D1289" i="4"/>
  <c r="G1289" i="4" s="1"/>
  <c r="I1289" i="4" s="1"/>
  <c r="H1280" i="4"/>
  <c r="D1280" i="4"/>
  <c r="G1263" i="4"/>
  <c r="G1280" i="4" s="1"/>
  <c r="I1280" i="4" s="1"/>
  <c r="H1262" i="4"/>
  <c r="I1262" i="4" s="1"/>
  <c r="F1262" i="4"/>
  <c r="D1262" i="4"/>
  <c r="G1258" i="4"/>
  <c r="I1258" i="4" s="1"/>
  <c r="H1257" i="4"/>
  <c r="F1257" i="4"/>
  <c r="F1280" i="4" s="1"/>
  <c r="D1257" i="4"/>
  <c r="G1257" i="4" s="1"/>
  <c r="I1257" i="4" s="1"/>
  <c r="I1239" i="4"/>
  <c r="H1239" i="4"/>
  <c r="F1239" i="4"/>
  <c r="D1239" i="4"/>
  <c r="I1235" i="4"/>
  <c r="H1235" i="4"/>
  <c r="F1235" i="4"/>
  <c r="D1235" i="4"/>
  <c r="I1231" i="4"/>
  <c r="H1231" i="4"/>
  <c r="F1231" i="4"/>
  <c r="D1231" i="4"/>
  <c r="I1227" i="4"/>
  <c r="G1227" i="4"/>
  <c r="I1226" i="4"/>
  <c r="H1226" i="4"/>
  <c r="F1226" i="4"/>
  <c r="D1226" i="4"/>
  <c r="H1222" i="4"/>
  <c r="F1222" i="4"/>
  <c r="D1222" i="4"/>
  <c r="G1222" i="4" s="1"/>
  <c r="I1222" i="4" s="1"/>
  <c r="H1215" i="4"/>
  <c r="F1215" i="4"/>
  <c r="D1215" i="4"/>
  <c r="G1215" i="4" s="1"/>
  <c r="I1215" i="4" s="1"/>
  <c r="H1209" i="4"/>
  <c r="F1209" i="4"/>
  <c r="D1209" i="4"/>
  <c r="G1209" i="4" s="1"/>
  <c r="I1209" i="4" s="1"/>
  <c r="H1204" i="4"/>
  <c r="F1204" i="4"/>
  <c r="D1204" i="4"/>
  <c r="G1204" i="4" s="1"/>
  <c r="I1204" i="4" s="1"/>
  <c r="H1197" i="4"/>
  <c r="F1197" i="4"/>
  <c r="D1197" i="4"/>
  <c r="G1197" i="4" s="1"/>
  <c r="I1197" i="4" s="1"/>
  <c r="H1194" i="4"/>
  <c r="F1194" i="4"/>
  <c r="D1194" i="4"/>
  <c r="G1194" i="4" s="1"/>
  <c r="I1194" i="4" s="1"/>
  <c r="H1189" i="4"/>
  <c r="F1189" i="4"/>
  <c r="D1189" i="4"/>
  <c r="G1189" i="4" s="1"/>
  <c r="I1189" i="4" s="1"/>
  <c r="H1186" i="4"/>
  <c r="F1186" i="4"/>
  <c r="D1186" i="4"/>
  <c r="G1186" i="4" s="1"/>
  <c r="I1186" i="4" s="1"/>
  <c r="H1182" i="4"/>
  <c r="G1178" i="4"/>
  <c r="I1182" i="4" s="1"/>
  <c r="H1177" i="4"/>
  <c r="F1177" i="4"/>
  <c r="D1177" i="4"/>
  <c r="G1177" i="4" s="1"/>
  <c r="I1177" i="4" s="1"/>
  <c r="H1174" i="4"/>
  <c r="G1174" i="4"/>
  <c r="I1174" i="4" s="1"/>
  <c r="G1172" i="4"/>
  <c r="H1171" i="4"/>
  <c r="F1171" i="4"/>
  <c r="D1171" i="4"/>
  <c r="G1171" i="4" s="1"/>
  <c r="I1171" i="4" s="1"/>
  <c r="H1163" i="4"/>
  <c r="F1163" i="4"/>
  <c r="D1163" i="4"/>
  <c r="G1163" i="4" s="1"/>
  <c r="I1163" i="4" s="1"/>
  <c r="H1148" i="4"/>
  <c r="F1148" i="4"/>
  <c r="D1148" i="4"/>
  <c r="G1148" i="4" s="1"/>
  <c r="I1148" i="4" s="1"/>
  <c r="G1129" i="4"/>
  <c r="I1129" i="4" s="1"/>
  <c r="H1128" i="4"/>
  <c r="G1126" i="4"/>
  <c r="I1128" i="4" s="1"/>
  <c r="H1125" i="4"/>
  <c r="G1123" i="4"/>
  <c r="I1125" i="4" s="1"/>
  <c r="H1122" i="4"/>
  <c r="F1122" i="4"/>
  <c r="D1122" i="4"/>
  <c r="G1122" i="4" s="1"/>
  <c r="I1122" i="4" s="1"/>
  <c r="H1119" i="4"/>
  <c r="F1119" i="4"/>
  <c r="D1119" i="4"/>
  <c r="G1119" i="4" s="1"/>
  <c r="I1119" i="4" s="1"/>
  <c r="I1097" i="4"/>
  <c r="G1097" i="4"/>
  <c r="I1096" i="4"/>
  <c r="G1096" i="4"/>
  <c r="I1095" i="4"/>
  <c r="G1095" i="4"/>
  <c r="I1094" i="4"/>
  <c r="D1094" i="4"/>
  <c r="I1092" i="4"/>
  <c r="H1092" i="4"/>
  <c r="D1092" i="4"/>
  <c r="G1091" i="4"/>
  <c r="H1089" i="4"/>
  <c r="D1089" i="4"/>
  <c r="G1088" i="4" s="1"/>
  <c r="I1089" i="4" s="1"/>
  <c r="H1086" i="4"/>
  <c r="F1086" i="4"/>
  <c r="D1086" i="4"/>
  <c r="G1086" i="4" s="1"/>
  <c r="I1086" i="4" s="1"/>
  <c r="H1078" i="4"/>
  <c r="F1078" i="4"/>
  <c r="D1078" i="4"/>
  <c r="G1078" i="4" s="1"/>
  <c r="I1078" i="4" s="1"/>
  <c r="H1070" i="4"/>
  <c r="D1070" i="4"/>
  <c r="G1069" i="4" s="1"/>
  <c r="I1070" i="4" s="1"/>
  <c r="I1067" i="4"/>
  <c r="G1067" i="4"/>
  <c r="I1066" i="4"/>
  <c r="G1066" i="4"/>
  <c r="I1065" i="4"/>
  <c r="G1065" i="4"/>
  <c r="I1064" i="4"/>
  <c r="G1064" i="4"/>
  <c r="I1063" i="4"/>
  <c r="G1063" i="4"/>
  <c r="I1062" i="4"/>
  <c r="G1062" i="4"/>
  <c r="I1061" i="4"/>
  <c r="G1061" i="4"/>
  <c r="I1060" i="4"/>
  <c r="G1060" i="4"/>
  <c r="I1059" i="4"/>
  <c r="G1059" i="4"/>
  <c r="I1058" i="4"/>
  <c r="G1058" i="4"/>
  <c r="H1057" i="4"/>
  <c r="F1057" i="4"/>
  <c r="D1057" i="4"/>
  <c r="G1057" i="4" s="1"/>
  <c r="I1057" i="4" s="1"/>
  <c r="H1053" i="4"/>
  <c r="F1053" i="4"/>
  <c r="D1053" i="4"/>
  <c r="G1053" i="4" s="1"/>
  <c r="I1053" i="4" s="1"/>
  <c r="F1043" i="4"/>
  <c r="D1043" i="4"/>
  <c r="G1043" i="4" s="1"/>
  <c r="I1043" i="4" s="1"/>
  <c r="I1041" i="4"/>
  <c r="G1041" i="4"/>
  <c r="G1034" i="4"/>
  <c r="I1034" i="4" s="1"/>
  <c r="G1033" i="4"/>
  <c r="I1033" i="4" s="1"/>
  <c r="I1032" i="4"/>
  <c r="G1032" i="4"/>
  <c r="H1031" i="4"/>
  <c r="D1031" i="4"/>
  <c r="G1027" i="4" s="1"/>
  <c r="I1031" i="4" s="1"/>
  <c r="H1024" i="4"/>
  <c r="I1024" i="4" s="1"/>
  <c r="F1024" i="4"/>
  <c r="D1024" i="4"/>
  <c r="H1021" i="4"/>
  <c r="I1021" i="4" s="1"/>
  <c r="F1021" i="4"/>
  <c r="D1021" i="4"/>
  <c r="H1018" i="4"/>
  <c r="D1018" i="4"/>
  <c r="G1016" i="4" s="1"/>
  <c r="I1018" i="4" s="1"/>
  <c r="G1014" i="4"/>
  <c r="I1014" i="4" s="1"/>
  <c r="I1013" i="4"/>
  <c r="G1013" i="4"/>
  <c r="I1012" i="4"/>
  <c r="G1012" i="4"/>
  <c r="I1011" i="4"/>
  <c r="G1011" i="4"/>
  <c r="F1010" i="4"/>
  <c r="D1010" i="4"/>
  <c r="G1010" i="4" s="1"/>
  <c r="I1010" i="4" s="1"/>
  <c r="G1007" i="4"/>
  <c r="I1007" i="4" s="1"/>
  <c r="G1006" i="4"/>
  <c r="I1006" i="4" s="1"/>
  <c r="H1005" i="4"/>
  <c r="G1003" i="4"/>
  <c r="I1005" i="4" s="1"/>
  <c r="H1002" i="4"/>
  <c r="D1002" i="4"/>
  <c r="G1001" i="4" s="1"/>
  <c r="I1002" i="4" s="1"/>
  <c r="G999" i="4"/>
  <c r="I999" i="4" s="1"/>
  <c r="G998" i="4"/>
  <c r="I998" i="4" s="1"/>
  <c r="G997" i="4"/>
  <c r="I997" i="4" s="1"/>
  <c r="H996" i="4"/>
  <c r="D996" i="4"/>
  <c r="G995" i="4"/>
  <c r="I996" i="4" s="1"/>
  <c r="G993" i="4"/>
  <c r="I993" i="4" s="1"/>
  <c r="H992" i="4"/>
  <c r="D992" i="4"/>
  <c r="G985" i="4"/>
  <c r="I992" i="4" s="1"/>
  <c r="H982" i="4"/>
  <c r="D982" i="4"/>
  <c r="G978" i="4"/>
  <c r="I982" i="4" s="1"/>
  <c r="H975" i="4"/>
  <c r="F975" i="4"/>
  <c r="H960" i="4"/>
  <c r="D960" i="4"/>
  <c r="G958" i="4" s="1"/>
  <c r="I960" i="4" s="1"/>
  <c r="H955" i="4"/>
  <c r="D955" i="4"/>
  <c r="D975" i="4" s="1"/>
  <c r="G975" i="4" s="1"/>
  <c r="I975" i="4" s="1"/>
  <c r="I952" i="4"/>
  <c r="G952" i="4"/>
  <c r="H951" i="4"/>
  <c r="F951" i="4"/>
  <c r="D951" i="4"/>
  <c r="G951" i="4" s="1"/>
  <c r="I951" i="4" s="1"/>
  <c r="H947" i="4"/>
  <c r="D947" i="4"/>
  <c r="G946" i="4"/>
  <c r="I947" i="4" s="1"/>
  <c r="H944" i="4"/>
  <c r="G942" i="4"/>
  <c r="I944" i="4" s="1"/>
  <c r="H941" i="4"/>
  <c r="D941" i="4"/>
  <c r="G938" i="4" s="1"/>
  <c r="I941" i="4" s="1"/>
  <c r="H934" i="4"/>
  <c r="D934" i="4"/>
  <c r="G926" i="4" s="1"/>
  <c r="I934" i="4" s="1"/>
  <c r="G917" i="4"/>
  <c r="I917" i="4" s="1"/>
  <c r="F916" i="4"/>
  <c r="G916" i="4" s="1"/>
  <c r="I916" i="4" s="1"/>
  <c r="E893" i="4"/>
  <c r="D893" i="4"/>
  <c r="F893" i="4" s="1"/>
  <c r="E892" i="4"/>
  <c r="D892" i="4"/>
  <c r="F892" i="4" s="1"/>
  <c r="E890" i="4"/>
  <c r="D890" i="4"/>
  <c r="E889" i="4"/>
  <c r="D889" i="4"/>
  <c r="E886" i="4"/>
  <c r="D886" i="4"/>
  <c r="C886" i="4"/>
  <c r="B886" i="4"/>
  <c r="F885" i="4"/>
  <c r="G884" i="4"/>
  <c r="G883" i="4"/>
  <c r="F882" i="4"/>
  <c r="G881" i="4"/>
  <c r="F881" i="4"/>
  <c r="G880" i="4"/>
  <c r="F880" i="4"/>
  <c r="G879" i="4"/>
  <c r="F879" i="4"/>
  <c r="G878" i="4"/>
  <c r="F878" i="4"/>
  <c r="G877" i="4"/>
  <c r="F877" i="4"/>
  <c r="G876" i="4"/>
  <c r="F876" i="4"/>
  <c r="G875" i="4"/>
  <c r="F875" i="4"/>
  <c r="G874" i="4"/>
  <c r="F874" i="4"/>
  <c r="G873" i="4"/>
  <c r="G872" i="4"/>
  <c r="G871" i="4"/>
  <c r="G870" i="4"/>
  <c r="G869" i="4"/>
  <c r="G868" i="4"/>
  <c r="G867" i="4"/>
  <c r="G866" i="4"/>
  <c r="F865" i="4"/>
  <c r="F864" i="4"/>
  <c r="F863" i="4"/>
  <c r="F862" i="4"/>
  <c r="F861" i="4"/>
  <c r="F860" i="4"/>
  <c r="F859" i="4"/>
  <c r="F858" i="4"/>
  <c r="F857" i="4"/>
  <c r="F856" i="4"/>
  <c r="G855" i="4"/>
  <c r="B893" i="4" s="1"/>
  <c r="F855" i="4"/>
  <c r="G854" i="4"/>
  <c r="F854" i="4"/>
  <c r="G853" i="4"/>
  <c r="F853" i="4"/>
  <c r="G852" i="4"/>
  <c r="F852" i="4"/>
  <c r="G851" i="4"/>
  <c r="F851" i="4"/>
  <c r="G850" i="4"/>
  <c r="F850" i="4"/>
  <c r="G849" i="4"/>
  <c r="B892" i="4" s="1"/>
  <c r="B894" i="4" s="1"/>
  <c r="F849" i="4"/>
  <c r="G848" i="4"/>
  <c r="F848" i="4"/>
  <c r="G847" i="4"/>
  <c r="F847" i="4"/>
  <c r="G846" i="4"/>
  <c r="G845" i="4"/>
  <c r="F844" i="4"/>
  <c r="G843" i="4"/>
  <c r="G842" i="4"/>
  <c r="G841" i="4"/>
  <c r="G840" i="4"/>
  <c r="F839" i="4"/>
  <c r="F838" i="4"/>
  <c r="F837" i="4"/>
  <c r="F836" i="4"/>
  <c r="F835" i="4"/>
  <c r="G834" i="4"/>
  <c r="G833" i="4"/>
  <c r="G886" i="4" s="1"/>
  <c r="F832" i="4"/>
  <c r="F831" i="4"/>
  <c r="F830" i="4"/>
  <c r="F886" i="4" s="1"/>
  <c r="E827" i="4"/>
  <c r="E888" i="4" s="1"/>
  <c r="E11" i="4" s="1"/>
  <c r="D827" i="4"/>
  <c r="D888" i="4" s="1"/>
  <c r="D11" i="4" s="1"/>
  <c r="C827" i="4"/>
  <c r="C888" i="4" s="1"/>
  <c r="C11" i="4" s="1"/>
  <c r="B827" i="4"/>
  <c r="B888" i="4" s="1"/>
  <c r="B11" i="4" s="1"/>
  <c r="G826" i="4"/>
  <c r="F826" i="4"/>
  <c r="G825" i="4"/>
  <c r="F825" i="4"/>
  <c r="G824" i="4"/>
  <c r="F824" i="4"/>
  <c r="G823" i="4"/>
  <c r="F823" i="4"/>
  <c r="G822" i="4"/>
  <c r="F822" i="4"/>
  <c r="G821" i="4"/>
  <c r="F821" i="4"/>
  <c r="G820" i="4"/>
  <c r="F820" i="4"/>
  <c r="G819" i="4"/>
  <c r="F819" i="4"/>
  <c r="G818" i="4"/>
  <c r="F818" i="4"/>
  <c r="G817" i="4"/>
  <c r="F817" i="4"/>
  <c r="G816" i="4"/>
  <c r="F816" i="4"/>
  <c r="G815" i="4"/>
  <c r="F815" i="4"/>
  <c r="G814" i="4"/>
  <c r="F814" i="4"/>
  <c r="G813" i="4"/>
  <c r="F813" i="4"/>
  <c r="G812" i="4"/>
  <c r="F812" i="4"/>
  <c r="G811" i="4"/>
  <c r="F811" i="4"/>
  <c r="G810" i="4"/>
  <c r="F810" i="4"/>
  <c r="G809" i="4"/>
  <c r="F809" i="4"/>
  <c r="G808" i="4"/>
  <c r="F808" i="4"/>
  <c r="G807" i="4"/>
  <c r="F807" i="4"/>
  <c r="G806" i="4"/>
  <c r="F806" i="4"/>
  <c r="G805" i="4"/>
  <c r="F805" i="4"/>
  <c r="G804" i="4"/>
  <c r="F804" i="4"/>
  <c r="G803" i="4"/>
  <c r="F803" i="4"/>
  <c r="G802" i="4"/>
  <c r="F802" i="4"/>
  <c r="G801" i="4"/>
  <c r="F801" i="4"/>
  <c r="G800" i="4"/>
  <c r="F800" i="4"/>
  <c r="G799" i="4"/>
  <c r="F799" i="4"/>
  <c r="G798" i="4"/>
  <c r="F798" i="4"/>
  <c r="G797" i="4"/>
  <c r="F797" i="4"/>
  <c r="G796" i="4"/>
  <c r="F796" i="4"/>
  <c r="G795" i="4"/>
  <c r="F795" i="4"/>
  <c r="G794" i="4"/>
  <c r="F794" i="4"/>
  <c r="G793" i="4"/>
  <c r="F793" i="4"/>
  <c r="G792" i="4"/>
  <c r="F792" i="4"/>
  <c r="G791" i="4"/>
  <c r="F791" i="4"/>
  <c r="G790" i="4"/>
  <c r="F790" i="4"/>
  <c r="G789" i="4"/>
  <c r="F789" i="4"/>
  <c r="G788" i="4"/>
  <c r="F788" i="4"/>
  <c r="G787" i="4"/>
  <c r="F787" i="4"/>
  <c r="G786" i="4"/>
  <c r="F786" i="4"/>
  <c r="G785" i="4"/>
  <c r="F785" i="4"/>
  <c r="G784" i="4"/>
  <c r="F784" i="4"/>
  <c r="G783" i="4"/>
  <c r="F783" i="4"/>
  <c r="G782" i="4"/>
  <c r="F782" i="4"/>
  <c r="G781" i="4"/>
  <c r="F781" i="4"/>
  <c r="G780" i="4"/>
  <c r="F780" i="4"/>
  <c r="G779" i="4"/>
  <c r="F779" i="4"/>
  <c r="G778" i="4"/>
  <c r="F778" i="4"/>
  <c r="G777" i="4"/>
  <c r="F777" i="4"/>
  <c r="G776" i="4"/>
  <c r="F776" i="4"/>
  <c r="G775" i="4"/>
  <c r="F775" i="4"/>
  <c r="G774" i="4"/>
  <c r="F774" i="4"/>
  <c r="G773" i="4"/>
  <c r="F773" i="4"/>
  <c r="G772" i="4"/>
  <c r="F772" i="4"/>
  <c r="G771" i="4"/>
  <c r="F771" i="4"/>
  <c r="G770" i="4"/>
  <c r="F770" i="4"/>
  <c r="G769" i="4"/>
  <c r="F769" i="4"/>
  <c r="G768" i="4"/>
  <c r="F768" i="4"/>
  <c r="G767" i="4"/>
  <c r="F767" i="4"/>
  <c r="G766" i="4"/>
  <c r="F766" i="4"/>
  <c r="G765" i="4"/>
  <c r="F765" i="4"/>
  <c r="G764" i="4"/>
  <c r="F764" i="4"/>
  <c r="G763" i="4"/>
  <c r="F763" i="4"/>
  <c r="G762" i="4"/>
  <c r="F762" i="4"/>
  <c r="G761" i="4"/>
  <c r="F761" i="4"/>
  <c r="G760" i="4"/>
  <c r="F760" i="4"/>
  <c r="G759" i="4"/>
  <c r="F759" i="4"/>
  <c r="G758" i="4"/>
  <c r="F758" i="4"/>
  <c r="G757" i="4"/>
  <c r="F757" i="4"/>
  <c r="G756" i="4"/>
  <c r="F756" i="4"/>
  <c r="G755" i="4"/>
  <c r="F755" i="4"/>
  <c r="G754" i="4"/>
  <c r="F754" i="4"/>
  <c r="G753" i="4"/>
  <c r="F753" i="4"/>
  <c r="G752" i="4"/>
  <c r="F752" i="4"/>
  <c r="G751" i="4"/>
  <c r="F751" i="4"/>
  <c r="G750" i="4"/>
  <c r="F750" i="4"/>
  <c r="G749" i="4"/>
  <c r="F749" i="4"/>
  <c r="G748" i="4"/>
  <c r="F748" i="4"/>
  <c r="G747" i="4"/>
  <c r="F747" i="4"/>
  <c r="G746" i="4"/>
  <c r="F746" i="4"/>
  <c r="G745" i="4"/>
  <c r="F745" i="4"/>
  <c r="G744" i="4"/>
  <c r="F744" i="4"/>
  <c r="G743" i="4"/>
  <c r="F743" i="4"/>
  <c r="G742" i="4"/>
  <c r="F742" i="4"/>
  <c r="G741" i="4"/>
  <c r="F741" i="4"/>
  <c r="G740" i="4"/>
  <c r="F740" i="4"/>
  <c r="G739" i="4"/>
  <c r="F739" i="4"/>
  <c r="G738" i="4"/>
  <c r="F738" i="4"/>
  <c r="G737" i="4"/>
  <c r="F737" i="4"/>
  <c r="G736" i="4"/>
  <c r="F736" i="4"/>
  <c r="G735" i="4"/>
  <c r="F735" i="4"/>
  <c r="G734" i="4"/>
  <c r="F734" i="4"/>
  <c r="G733" i="4"/>
  <c r="F733" i="4"/>
  <c r="G732" i="4"/>
  <c r="F732" i="4"/>
  <c r="G731" i="4"/>
  <c r="F731" i="4"/>
  <c r="G730" i="4"/>
  <c r="F730" i="4"/>
  <c r="G729" i="4"/>
  <c r="F729" i="4"/>
  <c r="G728" i="4"/>
  <c r="F728" i="4"/>
  <c r="G727" i="4"/>
  <c r="F727" i="4"/>
  <c r="G726" i="4"/>
  <c r="F726" i="4"/>
  <c r="G725" i="4"/>
  <c r="F725" i="4"/>
  <c r="G724" i="4"/>
  <c r="F724" i="4"/>
  <c r="G723" i="4"/>
  <c r="F723" i="4"/>
  <c r="G722" i="4"/>
  <c r="F722" i="4"/>
  <c r="G721" i="4"/>
  <c r="F721" i="4"/>
  <c r="G720" i="4"/>
  <c r="F720" i="4"/>
  <c r="G719" i="4"/>
  <c r="F719" i="4"/>
  <c r="G718" i="4"/>
  <c r="F718" i="4"/>
  <c r="G717" i="4"/>
  <c r="F717" i="4"/>
  <c r="G716" i="4"/>
  <c r="F716" i="4"/>
  <c r="G715" i="4"/>
  <c r="F715" i="4"/>
  <c r="G714" i="4"/>
  <c r="F714" i="4"/>
  <c r="G713" i="4"/>
  <c r="F713" i="4"/>
  <c r="G712" i="4"/>
  <c r="F712" i="4"/>
  <c r="G711" i="4"/>
  <c r="F711" i="4"/>
  <c r="G710" i="4"/>
  <c r="F710" i="4"/>
  <c r="G709" i="4"/>
  <c r="F709" i="4"/>
  <c r="G708" i="4"/>
  <c r="F708" i="4"/>
  <c r="G707" i="4"/>
  <c r="F707" i="4"/>
  <c r="G706" i="4"/>
  <c r="F706" i="4"/>
  <c r="G705" i="4"/>
  <c r="F705" i="4"/>
  <c r="G704" i="4"/>
  <c r="F704" i="4"/>
  <c r="G703" i="4"/>
  <c r="F703" i="4"/>
  <c r="G702" i="4"/>
  <c r="F702" i="4"/>
  <c r="G701" i="4"/>
  <c r="F701" i="4"/>
  <c r="G700" i="4"/>
  <c r="F700" i="4"/>
  <c r="G699" i="4"/>
  <c r="F699" i="4"/>
  <c r="G698" i="4"/>
  <c r="F698" i="4"/>
  <c r="G697" i="4"/>
  <c r="F697" i="4"/>
  <c r="G696" i="4"/>
  <c r="F696" i="4"/>
  <c r="G695" i="4"/>
  <c r="F695" i="4"/>
  <c r="G694" i="4"/>
  <c r="F694" i="4"/>
  <c r="G693" i="4"/>
  <c r="F693" i="4"/>
  <c r="G692" i="4"/>
  <c r="F692" i="4"/>
  <c r="G691" i="4"/>
  <c r="F691" i="4"/>
  <c r="G690" i="4"/>
  <c r="F690" i="4"/>
  <c r="G689" i="4"/>
  <c r="F689" i="4"/>
  <c r="G688" i="4"/>
  <c r="F688" i="4"/>
  <c r="G687" i="4"/>
  <c r="F687" i="4"/>
  <c r="G686" i="4"/>
  <c r="F686" i="4"/>
  <c r="G685" i="4"/>
  <c r="F685" i="4"/>
  <c r="G684" i="4"/>
  <c r="F684" i="4"/>
  <c r="G683" i="4"/>
  <c r="F683" i="4"/>
  <c r="G682" i="4"/>
  <c r="F682" i="4"/>
  <c r="G681" i="4"/>
  <c r="F681" i="4"/>
  <c r="G680" i="4"/>
  <c r="F680" i="4"/>
  <c r="G679" i="4"/>
  <c r="F679" i="4"/>
  <c r="G678" i="4"/>
  <c r="F678" i="4"/>
  <c r="G677" i="4"/>
  <c r="F677" i="4"/>
  <c r="G676" i="4"/>
  <c r="F676" i="4"/>
  <c r="G675" i="4"/>
  <c r="F675" i="4"/>
  <c r="G674" i="4"/>
  <c r="F674" i="4"/>
  <c r="G673" i="4"/>
  <c r="F673" i="4"/>
  <c r="G672" i="4"/>
  <c r="F672" i="4"/>
  <c r="G671" i="4"/>
  <c r="F671" i="4"/>
  <c r="G670" i="4"/>
  <c r="F670" i="4"/>
  <c r="G669" i="4"/>
  <c r="F669" i="4"/>
  <c r="G668" i="4"/>
  <c r="F668" i="4"/>
  <c r="G667" i="4"/>
  <c r="F667" i="4"/>
  <c r="G666" i="4"/>
  <c r="F666" i="4"/>
  <c r="G665" i="4"/>
  <c r="F665" i="4"/>
  <c r="G664" i="4"/>
  <c r="F664" i="4"/>
  <c r="G663" i="4"/>
  <c r="F663" i="4"/>
  <c r="G662" i="4"/>
  <c r="F662" i="4"/>
  <c r="G661" i="4"/>
  <c r="F661" i="4"/>
  <c r="G660" i="4"/>
  <c r="F660" i="4"/>
  <c r="G659" i="4"/>
  <c r="F659" i="4"/>
  <c r="G658" i="4"/>
  <c r="F658" i="4"/>
  <c r="G657" i="4"/>
  <c r="F657" i="4"/>
  <c r="G656" i="4"/>
  <c r="F656" i="4"/>
  <c r="G655" i="4"/>
  <c r="F655" i="4"/>
  <c r="G654" i="4"/>
  <c r="F654" i="4"/>
  <c r="G653" i="4"/>
  <c r="F653" i="4"/>
  <c r="G652" i="4"/>
  <c r="F652" i="4"/>
  <c r="G651" i="4"/>
  <c r="F651" i="4"/>
  <c r="G650" i="4"/>
  <c r="F650" i="4"/>
  <c r="G649" i="4"/>
  <c r="F649" i="4"/>
  <c r="G648" i="4"/>
  <c r="F648" i="4"/>
  <c r="G647" i="4"/>
  <c r="F647" i="4"/>
  <c r="G646" i="4"/>
  <c r="F646" i="4"/>
  <c r="G645" i="4"/>
  <c r="F645" i="4"/>
  <c r="G644" i="4"/>
  <c r="F644" i="4"/>
  <c r="G643" i="4"/>
  <c r="F643" i="4"/>
  <c r="G642" i="4"/>
  <c r="F642" i="4"/>
  <c r="G641" i="4"/>
  <c r="F641" i="4"/>
  <c r="G640" i="4"/>
  <c r="F640" i="4"/>
  <c r="G639" i="4"/>
  <c r="F639" i="4"/>
  <c r="G638" i="4"/>
  <c r="F638" i="4"/>
  <c r="G637" i="4"/>
  <c r="F637" i="4"/>
  <c r="G636" i="4"/>
  <c r="F636" i="4"/>
  <c r="G635" i="4"/>
  <c r="F635" i="4"/>
  <c r="G634" i="4"/>
  <c r="F634" i="4"/>
  <c r="G633" i="4"/>
  <c r="F633" i="4"/>
  <c r="G632" i="4"/>
  <c r="F632" i="4"/>
  <c r="G631" i="4"/>
  <c r="F631" i="4"/>
  <c r="G630" i="4"/>
  <c r="F630" i="4"/>
  <c r="G629" i="4"/>
  <c r="F629" i="4"/>
  <c r="G628" i="4"/>
  <c r="F628" i="4"/>
  <c r="G627" i="4"/>
  <c r="F627" i="4"/>
  <c r="G626" i="4"/>
  <c r="F626" i="4"/>
  <c r="G625" i="4"/>
  <c r="F625" i="4"/>
  <c r="G624" i="4"/>
  <c r="F624" i="4"/>
  <c r="G623" i="4"/>
  <c r="F623" i="4"/>
  <c r="G622" i="4"/>
  <c r="F622" i="4"/>
  <c r="A622" i="4"/>
  <c r="G621" i="4"/>
  <c r="F621" i="4"/>
  <c r="G620" i="4"/>
  <c r="F620" i="4"/>
  <c r="G619" i="4"/>
  <c r="F619" i="4"/>
  <c r="G618" i="4"/>
  <c r="F618" i="4"/>
  <c r="G617" i="4"/>
  <c r="F617" i="4"/>
  <c r="G616" i="4"/>
  <c r="F616" i="4"/>
  <c r="G615" i="4"/>
  <c r="F615" i="4"/>
  <c r="G614" i="4"/>
  <c r="F614" i="4"/>
  <c r="G613" i="4"/>
  <c r="F613" i="4"/>
  <c r="G612" i="4"/>
  <c r="F612" i="4"/>
  <c r="G611" i="4"/>
  <c r="F611" i="4"/>
  <c r="G610" i="4"/>
  <c r="F610" i="4"/>
  <c r="G609" i="4"/>
  <c r="F609" i="4"/>
  <c r="G608" i="4"/>
  <c r="F608" i="4"/>
  <c r="G607" i="4"/>
  <c r="F607" i="4"/>
  <c r="F606" i="4"/>
  <c r="G605" i="4"/>
  <c r="F605" i="4"/>
  <c r="G604" i="4"/>
  <c r="F604" i="4"/>
  <c r="G603" i="4"/>
  <c r="F603" i="4"/>
  <c r="F602" i="4"/>
  <c r="G601" i="4"/>
  <c r="F601" i="4"/>
  <c r="G600" i="4"/>
  <c r="F600" i="4"/>
  <c r="G598" i="4"/>
  <c r="F598" i="4"/>
  <c r="G597" i="4"/>
  <c r="F597" i="4"/>
  <c r="G596" i="4"/>
  <c r="F596" i="4"/>
  <c r="G595" i="4"/>
  <c r="F595" i="4"/>
  <c r="G594" i="4"/>
  <c r="F594" i="4"/>
  <c r="G593" i="4"/>
  <c r="F593" i="4"/>
  <c r="G592" i="4"/>
  <c r="F592" i="4"/>
  <c r="G591" i="4"/>
  <c r="F591" i="4"/>
  <c r="G590" i="4"/>
  <c r="F590" i="4"/>
  <c r="G589" i="4"/>
  <c r="F589" i="4"/>
  <c r="G588" i="4"/>
  <c r="F588" i="4"/>
  <c r="G587" i="4"/>
  <c r="F587" i="4"/>
  <c r="G586" i="4"/>
  <c r="F586" i="4"/>
  <c r="G585" i="4"/>
  <c r="F585" i="4"/>
  <c r="G584" i="4"/>
  <c r="F584" i="4"/>
  <c r="G583" i="4"/>
  <c r="F583" i="4"/>
  <c r="G582" i="4"/>
  <c r="F582" i="4"/>
  <c r="G581" i="4"/>
  <c r="F581" i="4"/>
  <c r="G580" i="4"/>
  <c r="F580" i="4"/>
  <c r="G579" i="4"/>
  <c r="F579" i="4"/>
  <c r="G578" i="4"/>
  <c r="F577" i="4"/>
  <c r="G576" i="4"/>
  <c r="G575" i="4"/>
  <c r="G574" i="4"/>
  <c r="F573" i="4"/>
  <c r="F572" i="4"/>
  <c r="F571" i="4"/>
  <c r="G570" i="4"/>
  <c r="G569" i="4"/>
  <c r="G567" i="4"/>
  <c r="G566" i="4"/>
  <c r="G565" i="4"/>
  <c r="G564" i="4"/>
  <c r="G563" i="4"/>
  <c r="F563" i="4"/>
  <c r="G562" i="4"/>
  <c r="F562" i="4"/>
  <c r="G561" i="4"/>
  <c r="F561" i="4"/>
  <c r="G560" i="4"/>
  <c r="F560" i="4"/>
  <c r="A560" i="4"/>
  <c r="A561" i="4" s="1"/>
  <c r="A562" i="4" s="1"/>
  <c r="G559" i="4"/>
  <c r="F559" i="4"/>
  <c r="G558" i="4"/>
  <c r="F558" i="4"/>
  <c r="G557" i="4"/>
  <c r="F557" i="4"/>
  <c r="G556" i="4"/>
  <c r="F556" i="4"/>
  <c r="A556" i="4"/>
  <c r="A557" i="4" s="1"/>
  <c r="G555" i="4"/>
  <c r="F555" i="4"/>
  <c r="A555" i="4"/>
  <c r="G554" i="4"/>
  <c r="F554" i="4"/>
  <c r="G553" i="4"/>
  <c r="F553" i="4"/>
  <c r="G552" i="4"/>
  <c r="F552" i="4"/>
  <c r="G551" i="4"/>
  <c r="F551" i="4"/>
  <c r="G550" i="4"/>
  <c r="F550" i="4"/>
  <c r="G549" i="4"/>
  <c r="F549" i="4"/>
  <c r="A549" i="4"/>
  <c r="A550" i="4" s="1"/>
  <c r="A551" i="4" s="1"/>
  <c r="G548" i="4"/>
  <c r="F548" i="4"/>
  <c r="G547" i="4"/>
  <c r="F547" i="4"/>
  <c r="G546" i="4"/>
  <c r="F546" i="4"/>
  <c r="G545" i="4"/>
  <c r="F545" i="4"/>
  <c r="G544" i="4"/>
  <c r="F544" i="4"/>
  <c r="G543" i="4"/>
  <c r="F543" i="4"/>
  <c r="G542" i="4"/>
  <c r="F542" i="4"/>
  <c r="G541" i="4"/>
  <c r="F541" i="4"/>
  <c r="G540" i="4"/>
  <c r="F540" i="4"/>
  <c r="G539" i="4"/>
  <c r="F539" i="4"/>
  <c r="G538" i="4"/>
  <c r="F538" i="4"/>
  <c r="G537" i="4"/>
  <c r="F537" i="4"/>
  <c r="G536" i="4"/>
  <c r="F536" i="4"/>
  <c r="G535" i="4"/>
  <c r="F535" i="4"/>
  <c r="G534" i="4"/>
  <c r="F534" i="4"/>
  <c r="G533" i="4"/>
  <c r="F533" i="4"/>
  <c r="G532" i="4"/>
  <c r="F532" i="4"/>
  <c r="G531" i="4"/>
  <c r="F531" i="4"/>
  <c r="G530" i="4"/>
  <c r="F530" i="4"/>
  <c r="G529" i="4"/>
  <c r="F529" i="4"/>
  <c r="G528" i="4"/>
  <c r="F528" i="4"/>
  <c r="G527" i="4"/>
  <c r="F527" i="4"/>
  <c r="G526" i="4"/>
  <c r="F526" i="4"/>
  <c r="G525" i="4"/>
  <c r="F525" i="4"/>
  <c r="G524" i="4"/>
  <c r="F524" i="4"/>
  <c r="G523" i="4"/>
  <c r="F523" i="4"/>
  <c r="G522" i="4"/>
  <c r="F522" i="4"/>
  <c r="G521" i="4"/>
  <c r="F521" i="4"/>
  <c r="G520" i="4"/>
  <c r="F520" i="4"/>
  <c r="G519" i="4"/>
  <c r="F519" i="4"/>
  <c r="G518" i="4"/>
  <c r="F518" i="4"/>
  <c r="G517" i="4"/>
  <c r="F517" i="4"/>
  <c r="G516" i="4"/>
  <c r="F516" i="4"/>
  <c r="G515" i="4"/>
  <c r="F515" i="4"/>
  <c r="G514" i="4"/>
  <c r="F514" i="4"/>
  <c r="G513" i="4"/>
  <c r="F513" i="4"/>
  <c r="G512" i="4"/>
  <c r="F512" i="4"/>
  <c r="G511" i="4"/>
  <c r="F511" i="4"/>
  <c r="G510" i="4"/>
  <c r="F510" i="4"/>
  <c r="G509" i="4"/>
  <c r="F509" i="4"/>
  <c r="G508" i="4"/>
  <c r="F508" i="4"/>
  <c r="G507" i="4"/>
  <c r="F507" i="4"/>
  <c r="G506" i="4"/>
  <c r="F506" i="4"/>
  <c r="G505" i="4"/>
  <c r="F505" i="4"/>
  <c r="G504" i="4"/>
  <c r="F504" i="4"/>
  <c r="G503" i="4"/>
  <c r="F503" i="4"/>
  <c r="G502" i="4"/>
  <c r="F502" i="4"/>
  <c r="G501" i="4"/>
  <c r="F501" i="4"/>
  <c r="G500" i="4"/>
  <c r="F500" i="4"/>
  <c r="G499" i="4"/>
  <c r="F499" i="4"/>
  <c r="G498" i="4"/>
  <c r="F498" i="4"/>
  <c r="G497" i="4"/>
  <c r="F497" i="4"/>
  <c r="G496" i="4"/>
  <c r="F496" i="4"/>
  <c r="G495" i="4"/>
  <c r="F495" i="4"/>
  <c r="G494" i="4"/>
  <c r="F494" i="4"/>
  <c r="G493" i="4"/>
  <c r="F493" i="4"/>
  <c r="G492" i="4"/>
  <c r="F492" i="4"/>
  <c r="G491" i="4"/>
  <c r="F491" i="4"/>
  <c r="G490" i="4"/>
  <c r="F490" i="4"/>
  <c r="G489" i="4"/>
  <c r="F489" i="4"/>
  <c r="G488" i="4"/>
  <c r="F488" i="4"/>
  <c r="G487" i="4"/>
  <c r="F487" i="4"/>
  <c r="G486" i="4"/>
  <c r="F486" i="4"/>
  <c r="G485" i="4"/>
  <c r="F485" i="4"/>
  <c r="G484" i="4"/>
  <c r="F484" i="4"/>
  <c r="G483" i="4"/>
  <c r="F483" i="4"/>
  <c r="G482" i="4"/>
  <c r="F482" i="4"/>
  <c r="G481" i="4"/>
  <c r="F481" i="4"/>
  <c r="G480" i="4"/>
  <c r="F480" i="4"/>
  <c r="G479" i="4"/>
  <c r="F479" i="4"/>
  <c r="G478" i="4"/>
  <c r="F478" i="4"/>
  <c r="G477" i="4"/>
  <c r="F477" i="4"/>
  <c r="G476" i="4"/>
  <c r="F476" i="4"/>
  <c r="G475" i="4"/>
  <c r="F475" i="4"/>
  <c r="G474" i="4"/>
  <c r="F474" i="4"/>
  <c r="G473" i="4"/>
  <c r="F473" i="4"/>
  <c r="G472" i="4"/>
  <c r="F472" i="4"/>
  <c r="G471" i="4"/>
  <c r="F471" i="4"/>
  <c r="G470" i="4"/>
  <c r="F470" i="4"/>
  <c r="G469" i="4"/>
  <c r="F469" i="4"/>
  <c r="G468" i="4"/>
  <c r="F468" i="4"/>
  <c r="G467" i="4"/>
  <c r="F467" i="4"/>
  <c r="G466" i="4"/>
  <c r="F466" i="4"/>
  <c r="G465" i="4"/>
  <c r="F465" i="4"/>
  <c r="G464" i="4"/>
  <c r="F464" i="4"/>
  <c r="G463" i="4"/>
  <c r="F463" i="4"/>
  <c r="G462" i="4"/>
  <c r="F462" i="4"/>
  <c r="G461" i="4"/>
  <c r="F461" i="4"/>
  <c r="G460" i="4"/>
  <c r="F460" i="4"/>
  <c r="G459" i="4"/>
  <c r="F459" i="4"/>
  <c r="G458" i="4"/>
  <c r="F458" i="4"/>
  <c r="G457" i="4"/>
  <c r="F457" i="4"/>
  <c r="G456" i="4"/>
  <c r="F456" i="4"/>
  <c r="G455" i="4"/>
  <c r="F455" i="4"/>
  <c r="G454" i="4"/>
  <c r="F454" i="4"/>
  <c r="G453" i="4"/>
  <c r="F453" i="4"/>
  <c r="G452" i="4"/>
  <c r="F452" i="4"/>
  <c r="G451" i="4"/>
  <c r="F451" i="4"/>
  <c r="G450" i="4"/>
  <c r="F450" i="4"/>
  <c r="G449" i="4"/>
  <c r="F449" i="4"/>
  <c r="G448" i="4"/>
  <c r="F448" i="4"/>
  <c r="G447" i="4"/>
  <c r="F447" i="4"/>
  <c r="G446" i="4"/>
  <c r="F446" i="4"/>
  <c r="G445" i="4"/>
  <c r="F445" i="4"/>
  <c r="G444" i="4"/>
  <c r="F444" i="4"/>
  <c r="G443" i="4"/>
  <c r="F443" i="4"/>
  <c r="G442" i="4"/>
  <c r="F442" i="4"/>
  <c r="G441" i="4"/>
  <c r="F441" i="4"/>
  <c r="G440" i="4"/>
  <c r="F440" i="4"/>
  <c r="G439" i="4"/>
  <c r="F439" i="4"/>
  <c r="G438" i="4"/>
  <c r="F438" i="4"/>
  <c r="G437" i="4"/>
  <c r="F437" i="4"/>
  <c r="G436" i="4"/>
  <c r="F436" i="4"/>
  <c r="G435" i="4"/>
  <c r="F435" i="4"/>
  <c r="G434" i="4"/>
  <c r="F434" i="4"/>
  <c r="G433" i="4"/>
  <c r="F433" i="4"/>
  <c r="G432" i="4"/>
  <c r="F432" i="4"/>
  <c r="G431" i="4"/>
  <c r="F431" i="4"/>
  <c r="G430" i="4"/>
  <c r="F430" i="4"/>
  <c r="G429" i="4"/>
  <c r="F429" i="4"/>
  <c r="G428" i="4"/>
  <c r="F428" i="4"/>
  <c r="G427" i="4"/>
  <c r="F427" i="4"/>
  <c r="G426" i="4"/>
  <c r="F426" i="4"/>
  <c r="G425" i="4"/>
  <c r="F425" i="4"/>
  <c r="G424" i="4"/>
  <c r="F424" i="4"/>
  <c r="G423" i="4"/>
  <c r="F423" i="4"/>
  <c r="G422" i="4"/>
  <c r="F422" i="4"/>
  <c r="G421" i="4"/>
  <c r="F421" i="4"/>
  <c r="G420" i="4"/>
  <c r="F420" i="4"/>
  <c r="G419" i="4"/>
  <c r="F419" i="4"/>
  <c r="G418" i="4"/>
  <c r="F418" i="4"/>
  <c r="G417" i="4"/>
  <c r="F417" i="4"/>
  <c r="G416" i="4"/>
  <c r="F416" i="4"/>
  <c r="G415" i="4"/>
  <c r="F415" i="4"/>
  <c r="G414" i="4"/>
  <c r="F413" i="4"/>
  <c r="G412" i="4"/>
  <c r="F412" i="4"/>
  <c r="G411" i="4"/>
  <c r="F411" i="4"/>
  <c r="G410" i="4"/>
  <c r="F410" i="4"/>
  <c r="G409" i="4"/>
  <c r="F409" i="4"/>
  <c r="G408" i="4"/>
  <c r="F408" i="4"/>
  <c r="G407" i="4"/>
  <c r="F407" i="4"/>
  <c r="G406" i="4"/>
  <c r="F406" i="4"/>
  <c r="G405" i="4"/>
  <c r="F405" i="4"/>
  <c r="G404" i="4"/>
  <c r="F404" i="4"/>
  <c r="G403" i="4"/>
  <c r="F403" i="4"/>
  <c r="G402" i="4"/>
  <c r="F402" i="4"/>
  <c r="G401" i="4"/>
  <c r="F401" i="4"/>
  <c r="G400" i="4"/>
  <c r="F400" i="4"/>
  <c r="G399" i="4"/>
  <c r="F399" i="4"/>
  <c r="G398" i="4"/>
  <c r="F398" i="4"/>
  <c r="G397" i="4"/>
  <c r="F397" i="4"/>
  <c r="G396" i="4"/>
  <c r="F396" i="4"/>
  <c r="G395" i="4"/>
  <c r="F395" i="4"/>
  <c r="G394" i="4"/>
  <c r="F394" i="4"/>
  <c r="G393" i="4"/>
  <c r="F393" i="4"/>
  <c r="G392" i="4"/>
  <c r="F392" i="4"/>
  <c r="G391" i="4"/>
  <c r="F391" i="4"/>
  <c r="G390" i="4"/>
  <c r="F390" i="4"/>
  <c r="G389" i="4"/>
  <c r="F389" i="4"/>
  <c r="G388" i="4"/>
  <c r="F388" i="4"/>
  <c r="G387" i="4"/>
  <c r="F387" i="4"/>
  <c r="G386" i="4"/>
  <c r="F386" i="4"/>
  <c r="G385" i="4"/>
  <c r="F385" i="4"/>
  <c r="G384" i="4"/>
  <c r="F384" i="4"/>
  <c r="G383" i="4"/>
  <c r="F383" i="4"/>
  <c r="G382" i="4"/>
  <c r="F382" i="4"/>
  <c r="G380" i="4"/>
  <c r="G379" i="4"/>
  <c r="G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G365" i="4"/>
  <c r="G364" i="4"/>
  <c r="G363" i="4"/>
  <c r="G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G343" i="4"/>
  <c r="F343" i="4"/>
  <c r="G342" i="4"/>
  <c r="F342" i="4"/>
  <c r="F341" i="4"/>
  <c r="F340" i="4"/>
  <c r="F339" i="4"/>
  <c r="F338" i="4"/>
  <c r="F337" i="4"/>
  <c r="F336" i="4"/>
  <c r="G335" i="4"/>
  <c r="F334" i="4"/>
  <c r="F333" i="4"/>
  <c r="F332" i="4"/>
  <c r="F331" i="4"/>
  <c r="F330" i="4"/>
  <c r="F329" i="4"/>
  <c r="G328" i="4"/>
  <c r="F328" i="4"/>
  <c r="G327" i="4"/>
  <c r="F327" i="4"/>
  <c r="G326" i="4"/>
  <c r="F326" i="4"/>
  <c r="G325" i="4"/>
  <c r="F325" i="4"/>
  <c r="F324" i="4"/>
  <c r="F323" i="4"/>
  <c r="F322" i="4"/>
  <c r="F321" i="4"/>
  <c r="G320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G286" i="4"/>
  <c r="F286" i="4"/>
  <c r="G285" i="4"/>
  <c r="F285" i="4"/>
  <c r="F284" i="4"/>
  <c r="G282" i="4"/>
  <c r="F281" i="4"/>
  <c r="G280" i="4"/>
  <c r="F280" i="4"/>
  <c r="G279" i="4"/>
  <c r="F279" i="4"/>
  <c r="G278" i="4"/>
  <c r="F278" i="4"/>
  <c r="G277" i="4"/>
  <c r="F277" i="4"/>
  <c r="G276" i="4"/>
  <c r="F276" i="4"/>
  <c r="G275" i="4"/>
  <c r="F275" i="4"/>
  <c r="G274" i="4"/>
  <c r="F274" i="4"/>
  <c r="G273" i="4"/>
  <c r="F273" i="4"/>
  <c r="G272" i="4"/>
  <c r="F272" i="4"/>
  <c r="G271" i="4"/>
  <c r="F271" i="4"/>
  <c r="G270" i="4"/>
  <c r="F270" i="4"/>
  <c r="G269" i="4"/>
  <c r="F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F254" i="4"/>
  <c r="F253" i="4"/>
  <c r="F252" i="4"/>
  <c r="F251" i="4"/>
  <c r="G250" i="4"/>
  <c r="G249" i="4"/>
  <c r="F248" i="4"/>
  <c r="F247" i="4"/>
  <c r="F246" i="4"/>
  <c r="F245" i="4"/>
  <c r="F244" i="4"/>
  <c r="F243" i="4"/>
  <c r="G242" i="4"/>
  <c r="G241" i="4"/>
  <c r="G240" i="4"/>
  <c r="G239" i="4"/>
  <c r="F238" i="4"/>
  <c r="F237" i="4"/>
  <c r="G236" i="4"/>
  <c r="G235" i="4"/>
  <c r="F234" i="4"/>
  <c r="G233" i="4"/>
  <c r="G232" i="4"/>
  <c r="G231" i="4"/>
  <c r="G230" i="4"/>
  <c r="F229" i="4"/>
  <c r="F228" i="4"/>
  <c r="F227" i="4"/>
  <c r="G226" i="4"/>
  <c r="G225" i="4"/>
  <c r="G224" i="4"/>
  <c r="G223" i="4"/>
  <c r="G222" i="4"/>
  <c r="F221" i="4"/>
  <c r="G220" i="4"/>
  <c r="F219" i="4"/>
  <c r="G218" i="4"/>
  <c r="F217" i="4"/>
  <c r="G216" i="4"/>
  <c r="F216" i="4"/>
  <c r="G215" i="4"/>
  <c r="F215" i="4"/>
  <c r="G214" i="4"/>
  <c r="F214" i="4"/>
  <c r="G213" i="4"/>
  <c r="F213" i="4"/>
  <c r="G212" i="4"/>
  <c r="F212" i="4"/>
  <c r="G211" i="4"/>
  <c r="F211" i="4"/>
  <c r="G210" i="4"/>
  <c r="F210" i="4"/>
  <c r="G209" i="4"/>
  <c r="F209" i="4"/>
  <c r="G208" i="4"/>
  <c r="F208" i="4"/>
  <c r="G207" i="4"/>
  <c r="F207" i="4"/>
  <c r="G206" i="4"/>
  <c r="F206" i="4"/>
  <c r="G205" i="4"/>
  <c r="F205" i="4"/>
  <c r="G204" i="4"/>
  <c r="F204" i="4"/>
  <c r="G203" i="4"/>
  <c r="F203" i="4"/>
  <c r="G202" i="4"/>
  <c r="F202" i="4"/>
  <c r="G201" i="4"/>
  <c r="F201" i="4"/>
  <c r="G200" i="4"/>
  <c r="F200" i="4"/>
  <c r="G199" i="4"/>
  <c r="F199" i="4"/>
  <c r="G198" i="4"/>
  <c r="F198" i="4"/>
  <c r="G197" i="4"/>
  <c r="F197" i="4"/>
  <c r="G196" i="4"/>
  <c r="F196" i="4"/>
  <c r="G195" i="4"/>
  <c r="F194" i="4"/>
  <c r="G193" i="4"/>
  <c r="G192" i="4"/>
  <c r="F192" i="4"/>
  <c r="G191" i="4"/>
  <c r="F191" i="4"/>
  <c r="G190" i="4"/>
  <c r="F190" i="4"/>
  <c r="G189" i="4"/>
  <c r="F189" i="4"/>
  <c r="G188" i="4"/>
  <c r="F187" i="4"/>
  <c r="F186" i="4"/>
  <c r="G185" i="4"/>
  <c r="G184" i="4"/>
  <c r="F183" i="4"/>
  <c r="G182" i="4"/>
  <c r="G181" i="4"/>
  <c r="F181" i="4"/>
  <c r="G180" i="4"/>
  <c r="F180" i="4"/>
  <c r="G179" i="4"/>
  <c r="F179" i="4"/>
  <c r="G178" i="4"/>
  <c r="F178" i="4"/>
  <c r="G176" i="4"/>
  <c r="F176" i="4"/>
  <c r="G175" i="4"/>
  <c r="F175" i="4"/>
  <c r="G174" i="4"/>
  <c r="F174" i="4"/>
  <c r="G173" i="4"/>
  <c r="G172" i="4"/>
  <c r="G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G158" i="4"/>
  <c r="F158" i="4"/>
  <c r="F157" i="4"/>
  <c r="F156" i="4"/>
  <c r="F155" i="4"/>
  <c r="F154" i="4"/>
  <c r="F153" i="4"/>
  <c r="F152" i="4"/>
  <c r="F151" i="4"/>
  <c r="F150" i="4"/>
  <c r="G149" i="4"/>
  <c r="G148" i="4"/>
  <c r="F147" i="4"/>
  <c r="F146" i="4"/>
  <c r="F145" i="4"/>
  <c r="G144" i="4"/>
  <c r="F143" i="4"/>
  <c r="F142" i="4"/>
  <c r="G141" i="4"/>
  <c r="G140" i="4"/>
  <c r="F139" i="4"/>
  <c r="G138" i="4"/>
  <c r="G137" i="4"/>
  <c r="F136" i="4"/>
  <c r="F135" i="4"/>
  <c r="F134" i="4"/>
  <c r="G133" i="4"/>
  <c r="F132" i="4"/>
  <c r="G131" i="4"/>
  <c r="G130" i="4"/>
  <c r="F129" i="4"/>
  <c r="G128" i="4"/>
  <c r="F127" i="4"/>
  <c r="G126" i="4"/>
  <c r="G125" i="4"/>
  <c r="F124" i="4"/>
  <c r="G123" i="4"/>
  <c r="F122" i="4"/>
  <c r="F121" i="4"/>
  <c r="G120" i="4"/>
  <c r="G119" i="4"/>
  <c r="F119" i="4"/>
  <c r="G118" i="4"/>
  <c r="F118" i="4"/>
  <c r="F117" i="4"/>
  <c r="G116" i="4"/>
  <c r="G115" i="4"/>
  <c r="F115" i="4"/>
  <c r="G114" i="4"/>
  <c r="G113" i="4"/>
  <c r="F113" i="4"/>
  <c r="G112" i="4"/>
  <c r="F110" i="4"/>
  <c r="F109" i="4"/>
  <c r="F108" i="4"/>
  <c r="F107" i="4"/>
  <c r="F106" i="4"/>
  <c r="F105" i="4"/>
  <c r="F104" i="4"/>
  <c r="F103" i="4"/>
  <c r="F102" i="4"/>
  <c r="F101" i="4"/>
  <c r="G99" i="4"/>
  <c r="G98" i="4"/>
  <c r="G97" i="4"/>
  <c r="G96" i="4"/>
  <c r="G95" i="4"/>
  <c r="G94" i="4"/>
  <c r="G93" i="4"/>
  <c r="G92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G67" i="4"/>
  <c r="G66" i="4"/>
  <c r="G65" i="4"/>
  <c r="G64" i="4"/>
  <c r="G63" i="4"/>
  <c r="G62" i="4"/>
  <c r="G61" i="4"/>
  <c r="G60" i="4"/>
  <c r="G59" i="4"/>
  <c r="F59" i="4"/>
  <c r="G58" i="4"/>
  <c r="F58" i="4"/>
  <c r="G57" i="4"/>
  <c r="G56" i="4"/>
  <c r="G55" i="4"/>
  <c r="G54" i="4"/>
  <c r="F53" i="4"/>
  <c r="F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F23" i="4"/>
  <c r="G22" i="4"/>
  <c r="F22" i="4"/>
  <c r="F21" i="4"/>
  <c r="G20" i="4"/>
  <c r="F19" i="4"/>
  <c r="G18" i="4"/>
  <c r="G17" i="4"/>
  <c r="F16" i="4"/>
  <c r="G15" i="4"/>
  <c r="G13" i="4"/>
  <c r="F13" i="4"/>
  <c r="G12" i="4"/>
  <c r="G827" i="4" s="1"/>
  <c r="G888" i="4" s="1"/>
  <c r="G11" i="4" s="1"/>
  <c r="F12" i="4"/>
  <c r="F827" i="4" s="1"/>
  <c r="F888" i="4" s="1"/>
  <c r="F11" i="4" s="1"/>
  <c r="A8" i="4"/>
  <c r="F6" i="4"/>
  <c r="D6" i="4"/>
  <c r="E1374" i="7"/>
  <c r="E1373" i="7"/>
  <c r="E1372" i="7"/>
  <c r="E1371" i="7"/>
  <c r="E1370" i="7"/>
  <c r="I1367" i="7"/>
  <c r="G1367" i="7"/>
  <c r="I1366" i="7"/>
  <c r="G1366" i="7"/>
  <c r="I1365" i="7"/>
  <c r="G1365" i="7"/>
  <c r="H1364" i="7"/>
  <c r="F1364" i="7"/>
  <c r="D1364" i="7"/>
  <c r="G1364" i="7" s="1"/>
  <c r="I1364" i="7" s="1"/>
  <c r="I1361" i="7"/>
  <c r="I1360" i="7"/>
  <c r="I1359" i="7"/>
  <c r="H1358" i="7"/>
  <c r="F1357" i="7"/>
  <c r="F1358" i="7" s="1"/>
  <c r="D1357" i="7"/>
  <c r="D1358" i="7" s="1"/>
  <c r="G1358" i="7" s="1"/>
  <c r="I1358" i="7" s="1"/>
  <c r="H1354" i="7"/>
  <c r="F1354" i="7"/>
  <c r="D1354" i="7"/>
  <c r="G1354" i="7" s="1"/>
  <c r="I1354" i="7" s="1"/>
  <c r="H1351" i="7"/>
  <c r="F1351" i="7"/>
  <c r="D1351" i="7"/>
  <c r="G1351" i="7" s="1"/>
  <c r="I1351" i="7" s="1"/>
  <c r="G1347" i="7"/>
  <c r="I1348" i="7" s="1"/>
  <c r="F1346" i="7"/>
  <c r="D1346" i="7"/>
  <c r="G1346" i="7" s="1"/>
  <c r="I1346" i="7" s="1"/>
  <c r="H1344" i="7"/>
  <c r="F1343" i="7"/>
  <c r="F1344" i="7" s="1"/>
  <c r="D1343" i="7"/>
  <c r="D1344" i="7" s="1"/>
  <c r="H1340" i="7"/>
  <c r="F1340" i="7"/>
  <c r="D1340" i="7"/>
  <c r="G1340" i="7" s="1"/>
  <c r="I1340" i="7" s="1"/>
  <c r="H1337" i="7"/>
  <c r="F1337" i="7"/>
  <c r="D1337" i="7"/>
  <c r="H1325" i="7"/>
  <c r="F1325" i="7"/>
  <c r="D1325" i="7"/>
  <c r="G1325" i="7" s="1"/>
  <c r="I1325" i="7" s="1"/>
  <c r="H1317" i="7"/>
  <c r="F1317" i="7"/>
  <c r="D1317" i="7"/>
  <c r="H1308" i="7"/>
  <c r="F1308" i="7"/>
  <c r="D1308" i="7"/>
  <c r="G1308" i="7" s="1"/>
  <c r="I1308" i="7" s="1"/>
  <c r="H1304" i="7"/>
  <c r="G1304" i="7"/>
  <c r="I1304" i="7" s="1"/>
  <c r="H1300" i="7"/>
  <c r="F1300" i="7"/>
  <c r="D1300" i="7"/>
  <c r="G1300" i="7" s="1"/>
  <c r="I1300" i="7" s="1"/>
  <c r="G1296" i="7"/>
  <c r="I1296" i="7" s="1"/>
  <c r="G1295" i="7"/>
  <c r="I1295" i="7" s="1"/>
  <c r="G1294" i="7"/>
  <c r="I1294" i="7" s="1"/>
  <c r="G1293" i="7"/>
  <c r="I1293" i="7" s="1"/>
  <c r="H1292" i="7"/>
  <c r="F1292" i="7"/>
  <c r="D1292" i="7"/>
  <c r="G1292" i="7" s="1"/>
  <c r="I1292" i="7" s="1"/>
  <c r="H1289" i="7"/>
  <c r="F1289" i="7"/>
  <c r="D1289" i="7"/>
  <c r="G1289" i="7" s="1"/>
  <c r="I1289" i="7" s="1"/>
  <c r="H1280" i="7"/>
  <c r="D1280" i="7"/>
  <c r="G1263" i="7"/>
  <c r="G1280" i="7" s="1"/>
  <c r="H1262" i="7"/>
  <c r="I1262" i="7" s="1"/>
  <c r="F1262" i="7"/>
  <c r="D1262" i="7"/>
  <c r="G1258" i="7"/>
  <c r="I1258" i="7" s="1"/>
  <c r="H1257" i="7"/>
  <c r="F1257" i="7"/>
  <c r="F1280" i="7" s="1"/>
  <c r="D1257" i="7"/>
  <c r="G1257" i="7" s="1"/>
  <c r="I1257" i="7" s="1"/>
  <c r="I1239" i="7"/>
  <c r="H1239" i="7"/>
  <c r="F1239" i="7"/>
  <c r="D1239" i="7"/>
  <c r="I1235" i="7"/>
  <c r="H1235" i="7"/>
  <c r="F1235" i="7"/>
  <c r="D1235" i="7"/>
  <c r="I1231" i="7"/>
  <c r="H1231" i="7"/>
  <c r="F1231" i="7"/>
  <c r="D1231" i="7"/>
  <c r="I1227" i="7"/>
  <c r="G1227" i="7"/>
  <c r="I1226" i="7"/>
  <c r="H1226" i="7"/>
  <c r="F1226" i="7"/>
  <c r="D1226" i="7"/>
  <c r="H1222" i="7"/>
  <c r="F1222" i="7"/>
  <c r="D1222" i="7"/>
  <c r="G1222" i="7" s="1"/>
  <c r="I1222" i="7" s="1"/>
  <c r="H1215" i="7"/>
  <c r="F1215" i="7"/>
  <c r="D1215" i="7"/>
  <c r="G1215" i="7" s="1"/>
  <c r="I1215" i="7" s="1"/>
  <c r="H1209" i="7"/>
  <c r="F1209" i="7"/>
  <c r="D1209" i="7"/>
  <c r="G1209" i="7" s="1"/>
  <c r="I1209" i="7" s="1"/>
  <c r="H1204" i="7"/>
  <c r="F1204" i="7"/>
  <c r="D1204" i="7"/>
  <c r="G1204" i="7" s="1"/>
  <c r="I1204" i="7" s="1"/>
  <c r="H1197" i="7"/>
  <c r="F1197" i="7"/>
  <c r="D1197" i="7"/>
  <c r="G1197" i="7" s="1"/>
  <c r="I1197" i="7" s="1"/>
  <c r="H1194" i="7"/>
  <c r="F1194" i="7"/>
  <c r="D1194" i="7"/>
  <c r="G1194" i="7" s="1"/>
  <c r="I1194" i="7" s="1"/>
  <c r="H1189" i="7"/>
  <c r="F1189" i="7"/>
  <c r="D1189" i="7"/>
  <c r="G1189" i="7" s="1"/>
  <c r="I1189" i="7" s="1"/>
  <c r="H1186" i="7"/>
  <c r="F1186" i="7"/>
  <c r="D1186" i="7"/>
  <c r="G1186" i="7" s="1"/>
  <c r="I1186" i="7" s="1"/>
  <c r="H1182" i="7"/>
  <c r="G1178" i="7"/>
  <c r="I1182" i="7" s="1"/>
  <c r="H1177" i="7"/>
  <c r="F1177" i="7"/>
  <c r="D1177" i="7"/>
  <c r="G1177" i="7" s="1"/>
  <c r="I1177" i="7" s="1"/>
  <c r="H1174" i="7"/>
  <c r="G1174" i="7"/>
  <c r="I1174" i="7" s="1"/>
  <c r="G1172" i="7"/>
  <c r="H1171" i="7"/>
  <c r="F1171" i="7"/>
  <c r="D1171" i="7"/>
  <c r="G1171" i="7" s="1"/>
  <c r="I1171" i="7" s="1"/>
  <c r="H1163" i="7"/>
  <c r="F1163" i="7"/>
  <c r="D1163" i="7"/>
  <c r="G1163" i="7" s="1"/>
  <c r="I1163" i="7" s="1"/>
  <c r="H1148" i="7"/>
  <c r="F1148" i="7"/>
  <c r="D1148" i="7"/>
  <c r="G1148" i="7" s="1"/>
  <c r="I1148" i="7" s="1"/>
  <c r="G1129" i="7"/>
  <c r="I1129" i="7" s="1"/>
  <c r="H1128" i="7"/>
  <c r="G1126" i="7"/>
  <c r="I1128" i="7" s="1"/>
  <c r="H1125" i="7"/>
  <c r="G1123" i="7"/>
  <c r="I1125" i="7" s="1"/>
  <c r="H1122" i="7"/>
  <c r="F1122" i="7"/>
  <c r="D1122" i="7"/>
  <c r="G1122" i="7" s="1"/>
  <c r="I1122" i="7" s="1"/>
  <c r="H1119" i="7"/>
  <c r="F1119" i="7"/>
  <c r="D1119" i="7"/>
  <c r="G1119" i="7" s="1"/>
  <c r="I1119" i="7" s="1"/>
  <c r="G1097" i="7"/>
  <c r="I1097" i="7" s="1"/>
  <c r="G1096" i="7"/>
  <c r="I1096" i="7" s="1"/>
  <c r="G1095" i="7"/>
  <c r="I1095" i="7" s="1"/>
  <c r="I1094" i="7"/>
  <c r="D1094" i="7"/>
  <c r="H1092" i="7"/>
  <c r="D1092" i="7"/>
  <c r="G1091" i="7"/>
  <c r="I1092" i="7" s="1"/>
  <c r="H1089" i="7"/>
  <c r="D1089" i="7"/>
  <c r="G1088" i="7"/>
  <c r="I1089" i="7" s="1"/>
  <c r="H1086" i="7"/>
  <c r="F1086" i="7"/>
  <c r="D1086" i="7"/>
  <c r="H1078" i="7"/>
  <c r="F1078" i="7"/>
  <c r="D1078" i="7"/>
  <c r="G1078" i="7" s="1"/>
  <c r="I1078" i="7" s="1"/>
  <c r="H1070" i="7"/>
  <c r="D1070" i="7"/>
  <c r="G1069" i="7"/>
  <c r="I1070" i="7" s="1"/>
  <c r="G1067" i="7"/>
  <c r="I1067" i="7" s="1"/>
  <c r="G1066" i="7"/>
  <c r="I1066" i="7" s="1"/>
  <c r="G1065" i="7"/>
  <c r="I1065" i="7" s="1"/>
  <c r="G1064" i="7"/>
  <c r="I1064" i="7" s="1"/>
  <c r="G1063" i="7"/>
  <c r="I1063" i="7" s="1"/>
  <c r="G1062" i="7"/>
  <c r="I1062" i="7" s="1"/>
  <c r="G1061" i="7"/>
  <c r="I1061" i="7" s="1"/>
  <c r="G1060" i="7"/>
  <c r="I1060" i="7" s="1"/>
  <c r="G1059" i="7"/>
  <c r="I1059" i="7" s="1"/>
  <c r="G1058" i="7"/>
  <c r="I1058" i="7" s="1"/>
  <c r="H1057" i="7"/>
  <c r="F1057" i="7"/>
  <c r="D1057" i="7"/>
  <c r="G1057" i="7" s="1"/>
  <c r="I1057" i="7" s="1"/>
  <c r="H1053" i="7"/>
  <c r="F1053" i="7"/>
  <c r="D1053" i="7"/>
  <c r="G1053" i="7" s="1"/>
  <c r="I1053" i="7" s="1"/>
  <c r="F1043" i="7"/>
  <c r="D1043" i="7"/>
  <c r="G1043" i="7" s="1"/>
  <c r="I1043" i="7" s="1"/>
  <c r="G1041" i="7"/>
  <c r="I1041" i="7" s="1"/>
  <c r="G1034" i="7"/>
  <c r="I1034" i="7" s="1"/>
  <c r="G1033" i="7"/>
  <c r="I1033" i="7" s="1"/>
  <c r="G1032" i="7"/>
  <c r="I1032" i="7" s="1"/>
  <c r="H1031" i="7"/>
  <c r="D1031" i="7"/>
  <c r="G1027" i="7"/>
  <c r="I1031" i="7" s="1"/>
  <c r="H1024" i="7"/>
  <c r="I1024" i="7" s="1"/>
  <c r="F1024" i="7"/>
  <c r="D1024" i="7"/>
  <c r="H1021" i="7"/>
  <c r="I1021" i="7" s="1"/>
  <c r="F1021" i="7"/>
  <c r="D1021" i="7"/>
  <c r="H1018" i="7"/>
  <c r="D1018" i="7"/>
  <c r="G1016" i="7"/>
  <c r="I1018" i="7" s="1"/>
  <c r="G1014" i="7"/>
  <c r="I1014" i="7" s="1"/>
  <c r="G1013" i="7"/>
  <c r="I1013" i="7" s="1"/>
  <c r="G1012" i="7"/>
  <c r="I1012" i="7" s="1"/>
  <c r="G1011" i="7"/>
  <c r="I1011" i="7" s="1"/>
  <c r="F1010" i="7"/>
  <c r="D1010" i="7"/>
  <c r="G1010" i="7" s="1"/>
  <c r="I1010" i="7" s="1"/>
  <c r="G1007" i="7"/>
  <c r="I1007" i="7" s="1"/>
  <c r="G1006" i="7"/>
  <c r="I1006" i="7" s="1"/>
  <c r="H1005" i="7"/>
  <c r="G1003" i="7"/>
  <c r="H1002" i="7"/>
  <c r="D1002" i="7"/>
  <c r="G1001" i="7" s="1"/>
  <c r="I1002" i="7" s="1"/>
  <c r="I999" i="7"/>
  <c r="G999" i="7"/>
  <c r="I998" i="7"/>
  <c r="G998" i="7"/>
  <c r="I997" i="7"/>
  <c r="G997" i="7"/>
  <c r="H996" i="7"/>
  <c r="D996" i="7"/>
  <c r="G995" i="7" s="1"/>
  <c r="I996" i="7" s="1"/>
  <c r="I993" i="7"/>
  <c r="G993" i="7"/>
  <c r="H992" i="7"/>
  <c r="D992" i="7"/>
  <c r="G985" i="7" s="1"/>
  <c r="I992" i="7" s="1"/>
  <c r="H982" i="7"/>
  <c r="D982" i="7"/>
  <c r="G978" i="7" s="1"/>
  <c r="I982" i="7" s="1"/>
  <c r="H975" i="7"/>
  <c r="F975" i="7"/>
  <c r="D975" i="7"/>
  <c r="G975" i="7" s="1"/>
  <c r="I975" i="7" s="1"/>
  <c r="H960" i="7"/>
  <c r="D960" i="7"/>
  <c r="G958" i="7"/>
  <c r="I960" i="7" s="1"/>
  <c r="H955" i="7"/>
  <c r="D955" i="7"/>
  <c r="G954" i="7"/>
  <c r="I955" i="7" s="1"/>
  <c r="G952" i="7"/>
  <c r="I952" i="7" s="1"/>
  <c r="H951" i="7"/>
  <c r="F951" i="7"/>
  <c r="D951" i="7"/>
  <c r="G951" i="7" s="1"/>
  <c r="I951" i="7" s="1"/>
  <c r="H947" i="7"/>
  <c r="D947" i="7"/>
  <c r="G946" i="7"/>
  <c r="I947" i="7" s="1"/>
  <c r="H944" i="7"/>
  <c r="G942" i="7"/>
  <c r="I944" i="7" s="1"/>
  <c r="H941" i="7"/>
  <c r="D941" i="7"/>
  <c r="G938" i="7" s="1"/>
  <c r="I941" i="7" s="1"/>
  <c r="H934" i="7"/>
  <c r="D934" i="7"/>
  <c r="G926" i="7" s="1"/>
  <c r="I934" i="7" s="1"/>
  <c r="I917" i="7"/>
  <c r="G917" i="7"/>
  <c r="F916" i="7"/>
  <c r="G916" i="7" s="1"/>
  <c r="I916" i="7" s="1"/>
  <c r="E893" i="7"/>
  <c r="D893" i="7"/>
  <c r="F893" i="7" s="1"/>
  <c r="E892" i="7"/>
  <c r="D892" i="7"/>
  <c r="F892" i="7" s="1"/>
  <c r="E890" i="7"/>
  <c r="D890" i="7"/>
  <c r="E889" i="7"/>
  <c r="D889" i="7"/>
  <c r="E886" i="7"/>
  <c r="E888" i="7" s="1"/>
  <c r="E11" i="7" s="1"/>
  <c r="D886" i="7"/>
  <c r="C886" i="7"/>
  <c r="C888" i="7" s="1"/>
  <c r="C11" i="7" s="1"/>
  <c r="B886" i="7"/>
  <c r="F885" i="7"/>
  <c r="G884" i="7"/>
  <c r="G883" i="7"/>
  <c r="F882" i="7"/>
  <c r="G881" i="7"/>
  <c r="F881" i="7"/>
  <c r="G880" i="7"/>
  <c r="F880" i="7"/>
  <c r="G879" i="7"/>
  <c r="F879" i="7"/>
  <c r="G878" i="7"/>
  <c r="F878" i="7"/>
  <c r="G877" i="7"/>
  <c r="F877" i="7"/>
  <c r="G876" i="7"/>
  <c r="F876" i="7"/>
  <c r="G875" i="7"/>
  <c r="F875" i="7"/>
  <c r="G874" i="7"/>
  <c r="F874" i="7"/>
  <c r="G873" i="7"/>
  <c r="G872" i="7"/>
  <c r="G871" i="7"/>
  <c r="G870" i="7"/>
  <c r="G869" i="7"/>
  <c r="G868" i="7"/>
  <c r="G867" i="7"/>
  <c r="G866" i="7"/>
  <c r="F865" i="7"/>
  <c r="F864" i="7"/>
  <c r="F863" i="7"/>
  <c r="F862" i="7"/>
  <c r="F861" i="7"/>
  <c r="F860" i="7"/>
  <c r="F859" i="7"/>
  <c r="F858" i="7"/>
  <c r="F857" i="7"/>
  <c r="F856" i="7"/>
  <c r="G855" i="7"/>
  <c r="B893" i="7" s="1"/>
  <c r="F855" i="7"/>
  <c r="G854" i="7"/>
  <c r="F854" i="7"/>
  <c r="G853" i="7"/>
  <c r="F853" i="7"/>
  <c r="G852" i="7"/>
  <c r="F852" i="7"/>
  <c r="G851" i="7"/>
  <c r="F851" i="7"/>
  <c r="G850" i="7"/>
  <c r="F850" i="7"/>
  <c r="G849" i="7"/>
  <c r="B892" i="7" s="1"/>
  <c r="B894" i="7" s="1"/>
  <c r="F849" i="7"/>
  <c r="G848" i="7"/>
  <c r="F848" i="7"/>
  <c r="G847" i="7"/>
  <c r="F847" i="7"/>
  <c r="G846" i="7"/>
  <c r="G845" i="7"/>
  <c r="F844" i="7"/>
  <c r="G843" i="7"/>
  <c r="G842" i="7"/>
  <c r="G841" i="7"/>
  <c r="G840" i="7"/>
  <c r="F839" i="7"/>
  <c r="F838" i="7"/>
  <c r="F837" i="7"/>
  <c r="F836" i="7"/>
  <c r="F835" i="7"/>
  <c r="G834" i="7"/>
  <c r="G886" i="7" s="1"/>
  <c r="G833" i="7"/>
  <c r="F832" i="7"/>
  <c r="F831" i="7"/>
  <c r="F830" i="7"/>
  <c r="F886" i="7" s="1"/>
  <c r="E827" i="7"/>
  <c r="D827" i="7"/>
  <c r="D888" i="7" s="1"/>
  <c r="D11" i="7" s="1"/>
  <c r="C827" i="7"/>
  <c r="B827" i="7"/>
  <c r="B888" i="7" s="1"/>
  <c r="B11" i="7" s="1"/>
  <c r="G826" i="7"/>
  <c r="F826" i="7"/>
  <c r="G825" i="7"/>
  <c r="F825" i="7"/>
  <c r="G824" i="7"/>
  <c r="F824" i="7"/>
  <c r="G823" i="7"/>
  <c r="F823" i="7"/>
  <c r="G822" i="7"/>
  <c r="F822" i="7"/>
  <c r="G821" i="7"/>
  <c r="F821" i="7"/>
  <c r="G820" i="7"/>
  <c r="F820" i="7"/>
  <c r="G819" i="7"/>
  <c r="F819" i="7"/>
  <c r="G818" i="7"/>
  <c r="F818" i="7"/>
  <c r="G817" i="7"/>
  <c r="F817" i="7"/>
  <c r="G816" i="7"/>
  <c r="F816" i="7"/>
  <c r="G815" i="7"/>
  <c r="F815" i="7"/>
  <c r="G814" i="7"/>
  <c r="F814" i="7"/>
  <c r="G813" i="7"/>
  <c r="F813" i="7"/>
  <c r="G812" i="7"/>
  <c r="F812" i="7"/>
  <c r="G811" i="7"/>
  <c r="F811" i="7"/>
  <c r="G810" i="7"/>
  <c r="F810" i="7"/>
  <c r="G809" i="7"/>
  <c r="F809" i="7"/>
  <c r="G808" i="7"/>
  <c r="F808" i="7"/>
  <c r="G807" i="7"/>
  <c r="F807" i="7"/>
  <c r="G806" i="7"/>
  <c r="F806" i="7"/>
  <c r="G805" i="7"/>
  <c r="F805" i="7"/>
  <c r="G804" i="7"/>
  <c r="F804" i="7"/>
  <c r="G803" i="7"/>
  <c r="F803" i="7"/>
  <c r="G802" i="7"/>
  <c r="F802" i="7"/>
  <c r="G801" i="7"/>
  <c r="F801" i="7"/>
  <c r="G800" i="7"/>
  <c r="F800" i="7"/>
  <c r="G799" i="7"/>
  <c r="F799" i="7"/>
  <c r="G798" i="7"/>
  <c r="F798" i="7"/>
  <c r="G797" i="7"/>
  <c r="F797" i="7"/>
  <c r="G796" i="7"/>
  <c r="F796" i="7"/>
  <c r="G795" i="7"/>
  <c r="F795" i="7"/>
  <c r="G794" i="7"/>
  <c r="F794" i="7"/>
  <c r="G793" i="7"/>
  <c r="F793" i="7"/>
  <c r="G792" i="7"/>
  <c r="F792" i="7"/>
  <c r="G791" i="7"/>
  <c r="F791" i="7"/>
  <c r="G790" i="7"/>
  <c r="F790" i="7"/>
  <c r="G789" i="7"/>
  <c r="F789" i="7"/>
  <c r="G788" i="7"/>
  <c r="F788" i="7"/>
  <c r="G787" i="7"/>
  <c r="F787" i="7"/>
  <c r="G786" i="7"/>
  <c r="F786" i="7"/>
  <c r="G785" i="7"/>
  <c r="F785" i="7"/>
  <c r="G784" i="7"/>
  <c r="F784" i="7"/>
  <c r="G783" i="7"/>
  <c r="F783" i="7"/>
  <c r="G782" i="7"/>
  <c r="F782" i="7"/>
  <c r="G781" i="7"/>
  <c r="F781" i="7"/>
  <c r="G780" i="7"/>
  <c r="F780" i="7"/>
  <c r="G779" i="7"/>
  <c r="F779" i="7"/>
  <c r="G778" i="7"/>
  <c r="F778" i="7"/>
  <c r="G777" i="7"/>
  <c r="F777" i="7"/>
  <c r="G776" i="7"/>
  <c r="F776" i="7"/>
  <c r="G775" i="7"/>
  <c r="F775" i="7"/>
  <c r="G774" i="7"/>
  <c r="F774" i="7"/>
  <c r="G773" i="7"/>
  <c r="F773" i="7"/>
  <c r="G772" i="7"/>
  <c r="F772" i="7"/>
  <c r="G771" i="7"/>
  <c r="F771" i="7"/>
  <c r="G770" i="7"/>
  <c r="F770" i="7"/>
  <c r="G769" i="7"/>
  <c r="F769" i="7"/>
  <c r="G768" i="7"/>
  <c r="F768" i="7"/>
  <c r="G767" i="7"/>
  <c r="F767" i="7"/>
  <c r="G766" i="7"/>
  <c r="F766" i="7"/>
  <c r="G765" i="7"/>
  <c r="F765" i="7"/>
  <c r="G764" i="7"/>
  <c r="F764" i="7"/>
  <c r="G763" i="7"/>
  <c r="F763" i="7"/>
  <c r="G762" i="7"/>
  <c r="F762" i="7"/>
  <c r="G761" i="7"/>
  <c r="F761" i="7"/>
  <c r="G760" i="7"/>
  <c r="F760" i="7"/>
  <c r="G759" i="7"/>
  <c r="F759" i="7"/>
  <c r="G758" i="7"/>
  <c r="F758" i="7"/>
  <c r="G757" i="7"/>
  <c r="F757" i="7"/>
  <c r="G756" i="7"/>
  <c r="F756" i="7"/>
  <c r="G755" i="7"/>
  <c r="F755" i="7"/>
  <c r="G754" i="7"/>
  <c r="F754" i="7"/>
  <c r="G753" i="7"/>
  <c r="F753" i="7"/>
  <c r="G752" i="7"/>
  <c r="F752" i="7"/>
  <c r="G751" i="7"/>
  <c r="F751" i="7"/>
  <c r="G750" i="7"/>
  <c r="F750" i="7"/>
  <c r="G749" i="7"/>
  <c r="F749" i="7"/>
  <c r="G748" i="7"/>
  <c r="F748" i="7"/>
  <c r="G747" i="7"/>
  <c r="F747" i="7"/>
  <c r="G746" i="7"/>
  <c r="F746" i="7"/>
  <c r="G745" i="7"/>
  <c r="F745" i="7"/>
  <c r="G744" i="7"/>
  <c r="F744" i="7"/>
  <c r="G743" i="7"/>
  <c r="F743" i="7"/>
  <c r="G742" i="7"/>
  <c r="F742" i="7"/>
  <c r="G741" i="7"/>
  <c r="F741" i="7"/>
  <c r="G740" i="7"/>
  <c r="F740" i="7"/>
  <c r="G739" i="7"/>
  <c r="F739" i="7"/>
  <c r="G738" i="7"/>
  <c r="F738" i="7"/>
  <c r="G737" i="7"/>
  <c r="F737" i="7"/>
  <c r="G736" i="7"/>
  <c r="F736" i="7"/>
  <c r="G735" i="7"/>
  <c r="F735" i="7"/>
  <c r="G734" i="7"/>
  <c r="F734" i="7"/>
  <c r="G733" i="7"/>
  <c r="F733" i="7"/>
  <c r="G732" i="7"/>
  <c r="F732" i="7"/>
  <c r="G731" i="7"/>
  <c r="F731" i="7"/>
  <c r="G730" i="7"/>
  <c r="F730" i="7"/>
  <c r="G729" i="7"/>
  <c r="F729" i="7"/>
  <c r="G728" i="7"/>
  <c r="F728" i="7"/>
  <c r="G727" i="7"/>
  <c r="F727" i="7"/>
  <c r="G726" i="7"/>
  <c r="F726" i="7"/>
  <c r="G725" i="7"/>
  <c r="F725" i="7"/>
  <c r="G724" i="7"/>
  <c r="F724" i="7"/>
  <c r="G723" i="7"/>
  <c r="F723" i="7"/>
  <c r="G722" i="7"/>
  <c r="F722" i="7"/>
  <c r="G721" i="7"/>
  <c r="F721" i="7"/>
  <c r="G720" i="7"/>
  <c r="F720" i="7"/>
  <c r="G719" i="7"/>
  <c r="F719" i="7"/>
  <c r="G718" i="7"/>
  <c r="F718" i="7"/>
  <c r="G717" i="7"/>
  <c r="F717" i="7"/>
  <c r="G716" i="7"/>
  <c r="F716" i="7"/>
  <c r="G715" i="7"/>
  <c r="F715" i="7"/>
  <c r="G714" i="7"/>
  <c r="F714" i="7"/>
  <c r="G713" i="7"/>
  <c r="F713" i="7"/>
  <c r="G712" i="7"/>
  <c r="F712" i="7"/>
  <c r="G711" i="7"/>
  <c r="F711" i="7"/>
  <c r="G710" i="7"/>
  <c r="F710" i="7"/>
  <c r="G709" i="7"/>
  <c r="F709" i="7"/>
  <c r="G708" i="7"/>
  <c r="F708" i="7"/>
  <c r="G707" i="7"/>
  <c r="F707" i="7"/>
  <c r="G706" i="7"/>
  <c r="F706" i="7"/>
  <c r="G705" i="7"/>
  <c r="F705" i="7"/>
  <c r="G704" i="7"/>
  <c r="F704" i="7"/>
  <c r="G703" i="7"/>
  <c r="F703" i="7"/>
  <c r="G702" i="7"/>
  <c r="F702" i="7"/>
  <c r="G701" i="7"/>
  <c r="F701" i="7"/>
  <c r="G700" i="7"/>
  <c r="F700" i="7"/>
  <c r="G699" i="7"/>
  <c r="F699" i="7"/>
  <c r="G698" i="7"/>
  <c r="F698" i="7"/>
  <c r="G697" i="7"/>
  <c r="F697" i="7"/>
  <c r="G696" i="7"/>
  <c r="F696" i="7"/>
  <c r="G695" i="7"/>
  <c r="F695" i="7"/>
  <c r="G694" i="7"/>
  <c r="F694" i="7"/>
  <c r="G693" i="7"/>
  <c r="F693" i="7"/>
  <c r="G692" i="7"/>
  <c r="F692" i="7"/>
  <c r="G691" i="7"/>
  <c r="F691" i="7"/>
  <c r="G690" i="7"/>
  <c r="F690" i="7"/>
  <c r="G689" i="7"/>
  <c r="F689" i="7"/>
  <c r="G688" i="7"/>
  <c r="F688" i="7"/>
  <c r="G687" i="7"/>
  <c r="F687" i="7"/>
  <c r="G686" i="7"/>
  <c r="F686" i="7"/>
  <c r="G685" i="7"/>
  <c r="F685" i="7"/>
  <c r="G684" i="7"/>
  <c r="F684" i="7"/>
  <c r="G683" i="7"/>
  <c r="F683" i="7"/>
  <c r="G682" i="7"/>
  <c r="F682" i="7"/>
  <c r="G681" i="7"/>
  <c r="F681" i="7"/>
  <c r="G680" i="7"/>
  <c r="F680" i="7"/>
  <c r="G679" i="7"/>
  <c r="F679" i="7"/>
  <c r="G678" i="7"/>
  <c r="F678" i="7"/>
  <c r="G677" i="7"/>
  <c r="F677" i="7"/>
  <c r="G676" i="7"/>
  <c r="F676" i="7"/>
  <c r="G675" i="7"/>
  <c r="F675" i="7"/>
  <c r="G674" i="7"/>
  <c r="F674" i="7"/>
  <c r="G673" i="7"/>
  <c r="F673" i="7"/>
  <c r="G672" i="7"/>
  <c r="F672" i="7"/>
  <c r="G671" i="7"/>
  <c r="F671" i="7"/>
  <c r="G670" i="7"/>
  <c r="F670" i="7"/>
  <c r="G669" i="7"/>
  <c r="F669" i="7"/>
  <c r="G668" i="7"/>
  <c r="F668" i="7"/>
  <c r="G667" i="7"/>
  <c r="F667" i="7"/>
  <c r="G666" i="7"/>
  <c r="F666" i="7"/>
  <c r="G665" i="7"/>
  <c r="F665" i="7"/>
  <c r="G664" i="7"/>
  <c r="F664" i="7"/>
  <c r="G663" i="7"/>
  <c r="F663" i="7"/>
  <c r="G662" i="7"/>
  <c r="F662" i="7"/>
  <c r="G661" i="7"/>
  <c r="F661" i="7"/>
  <c r="G660" i="7"/>
  <c r="F660" i="7"/>
  <c r="G659" i="7"/>
  <c r="F659" i="7"/>
  <c r="G658" i="7"/>
  <c r="F658" i="7"/>
  <c r="G657" i="7"/>
  <c r="F657" i="7"/>
  <c r="G656" i="7"/>
  <c r="F656" i="7"/>
  <c r="G655" i="7"/>
  <c r="F655" i="7"/>
  <c r="G654" i="7"/>
  <c r="F654" i="7"/>
  <c r="G653" i="7"/>
  <c r="F653" i="7"/>
  <c r="G652" i="7"/>
  <c r="F652" i="7"/>
  <c r="G651" i="7"/>
  <c r="F651" i="7"/>
  <c r="G650" i="7"/>
  <c r="F650" i="7"/>
  <c r="G649" i="7"/>
  <c r="F649" i="7"/>
  <c r="G648" i="7"/>
  <c r="F648" i="7"/>
  <c r="G647" i="7"/>
  <c r="F647" i="7"/>
  <c r="G646" i="7"/>
  <c r="F646" i="7"/>
  <c r="G645" i="7"/>
  <c r="F645" i="7"/>
  <c r="G644" i="7"/>
  <c r="F644" i="7"/>
  <c r="G643" i="7"/>
  <c r="F643" i="7"/>
  <c r="G642" i="7"/>
  <c r="F642" i="7"/>
  <c r="G641" i="7"/>
  <c r="F641" i="7"/>
  <c r="G640" i="7"/>
  <c r="F640" i="7"/>
  <c r="G639" i="7"/>
  <c r="F639" i="7"/>
  <c r="G638" i="7"/>
  <c r="F638" i="7"/>
  <c r="G637" i="7"/>
  <c r="F637" i="7"/>
  <c r="G636" i="7"/>
  <c r="F636" i="7"/>
  <c r="G635" i="7"/>
  <c r="F635" i="7"/>
  <c r="G634" i="7"/>
  <c r="F634" i="7"/>
  <c r="G633" i="7"/>
  <c r="F633" i="7"/>
  <c r="G632" i="7"/>
  <c r="F632" i="7"/>
  <c r="G631" i="7"/>
  <c r="F631" i="7"/>
  <c r="G630" i="7"/>
  <c r="F630" i="7"/>
  <c r="G629" i="7"/>
  <c r="F629" i="7"/>
  <c r="G628" i="7"/>
  <c r="F628" i="7"/>
  <c r="G627" i="7"/>
  <c r="F627" i="7"/>
  <c r="G626" i="7"/>
  <c r="F626" i="7"/>
  <c r="G625" i="7"/>
  <c r="F625" i="7"/>
  <c r="G624" i="7"/>
  <c r="F624" i="7"/>
  <c r="G623" i="7"/>
  <c r="F623" i="7"/>
  <c r="G622" i="7"/>
  <c r="F622" i="7"/>
  <c r="A622" i="7"/>
  <c r="G621" i="7"/>
  <c r="F621" i="7"/>
  <c r="G620" i="7"/>
  <c r="F620" i="7"/>
  <c r="G619" i="7"/>
  <c r="F619" i="7"/>
  <c r="G618" i="7"/>
  <c r="F618" i="7"/>
  <c r="G617" i="7"/>
  <c r="F617" i="7"/>
  <c r="G616" i="7"/>
  <c r="F616" i="7"/>
  <c r="G615" i="7"/>
  <c r="F615" i="7"/>
  <c r="G614" i="7"/>
  <c r="F614" i="7"/>
  <c r="G613" i="7"/>
  <c r="F613" i="7"/>
  <c r="G612" i="7"/>
  <c r="F612" i="7"/>
  <c r="G611" i="7"/>
  <c r="F611" i="7"/>
  <c r="G610" i="7"/>
  <c r="F610" i="7"/>
  <c r="G609" i="7"/>
  <c r="F609" i="7"/>
  <c r="G608" i="7"/>
  <c r="F608" i="7"/>
  <c r="G607" i="7"/>
  <c r="F607" i="7"/>
  <c r="F606" i="7"/>
  <c r="G605" i="7"/>
  <c r="F605" i="7"/>
  <c r="G604" i="7"/>
  <c r="F604" i="7"/>
  <c r="G603" i="7"/>
  <c r="F603" i="7"/>
  <c r="F602" i="7"/>
  <c r="G601" i="7"/>
  <c r="F601" i="7"/>
  <c r="G600" i="7"/>
  <c r="F600" i="7"/>
  <c r="G598" i="7"/>
  <c r="F598" i="7"/>
  <c r="G597" i="7"/>
  <c r="F597" i="7"/>
  <c r="G596" i="7"/>
  <c r="F596" i="7"/>
  <c r="G595" i="7"/>
  <c r="F595" i="7"/>
  <c r="G594" i="7"/>
  <c r="F594" i="7"/>
  <c r="G593" i="7"/>
  <c r="F593" i="7"/>
  <c r="G592" i="7"/>
  <c r="F592" i="7"/>
  <c r="G591" i="7"/>
  <c r="F591" i="7"/>
  <c r="G590" i="7"/>
  <c r="F590" i="7"/>
  <c r="G589" i="7"/>
  <c r="F589" i="7"/>
  <c r="G588" i="7"/>
  <c r="F588" i="7"/>
  <c r="G587" i="7"/>
  <c r="F587" i="7"/>
  <c r="G586" i="7"/>
  <c r="F586" i="7"/>
  <c r="G585" i="7"/>
  <c r="F585" i="7"/>
  <c r="G584" i="7"/>
  <c r="F584" i="7"/>
  <c r="G583" i="7"/>
  <c r="F583" i="7"/>
  <c r="G582" i="7"/>
  <c r="F582" i="7"/>
  <c r="G581" i="7"/>
  <c r="F581" i="7"/>
  <c r="G580" i="7"/>
  <c r="F580" i="7"/>
  <c r="G579" i="7"/>
  <c r="F579" i="7"/>
  <c r="G578" i="7"/>
  <c r="F577" i="7"/>
  <c r="G576" i="7"/>
  <c r="G575" i="7"/>
  <c r="G574" i="7"/>
  <c r="F573" i="7"/>
  <c r="F572" i="7"/>
  <c r="F571" i="7"/>
  <c r="G570" i="7"/>
  <c r="G569" i="7"/>
  <c r="G567" i="7"/>
  <c r="G566" i="7"/>
  <c r="G565" i="7"/>
  <c r="G564" i="7"/>
  <c r="G563" i="7"/>
  <c r="F563" i="7"/>
  <c r="G562" i="7"/>
  <c r="F562" i="7"/>
  <c r="G561" i="7"/>
  <c r="F561" i="7"/>
  <c r="G560" i="7"/>
  <c r="F560" i="7"/>
  <c r="A560" i="7"/>
  <c r="A561" i="7" s="1"/>
  <c r="A562" i="7" s="1"/>
  <c r="G559" i="7"/>
  <c r="F559" i="7"/>
  <c r="G558" i="7"/>
  <c r="F558" i="7"/>
  <c r="G557" i="7"/>
  <c r="F557" i="7"/>
  <c r="G556" i="7"/>
  <c r="F556" i="7"/>
  <c r="A556" i="7"/>
  <c r="A557" i="7" s="1"/>
  <c r="G555" i="7"/>
  <c r="F555" i="7"/>
  <c r="A555" i="7"/>
  <c r="G554" i="7"/>
  <c r="F554" i="7"/>
  <c r="G553" i="7"/>
  <c r="F553" i="7"/>
  <c r="G552" i="7"/>
  <c r="F552" i="7"/>
  <c r="G551" i="7"/>
  <c r="F551" i="7"/>
  <c r="G550" i="7"/>
  <c r="F550" i="7"/>
  <c r="G549" i="7"/>
  <c r="F549" i="7"/>
  <c r="A549" i="7"/>
  <c r="A550" i="7" s="1"/>
  <c r="A551" i="7" s="1"/>
  <c r="G548" i="7"/>
  <c r="F548" i="7"/>
  <c r="G547" i="7"/>
  <c r="F547" i="7"/>
  <c r="G546" i="7"/>
  <c r="F546" i="7"/>
  <c r="G545" i="7"/>
  <c r="F545" i="7"/>
  <c r="G544" i="7"/>
  <c r="F544" i="7"/>
  <c r="G543" i="7"/>
  <c r="F543" i="7"/>
  <c r="G542" i="7"/>
  <c r="F542" i="7"/>
  <c r="G541" i="7"/>
  <c r="F541" i="7"/>
  <c r="G540" i="7"/>
  <c r="F540" i="7"/>
  <c r="G539" i="7"/>
  <c r="F539" i="7"/>
  <c r="G538" i="7"/>
  <c r="F538" i="7"/>
  <c r="G537" i="7"/>
  <c r="F537" i="7"/>
  <c r="G536" i="7"/>
  <c r="F536" i="7"/>
  <c r="G535" i="7"/>
  <c r="F535" i="7"/>
  <c r="G534" i="7"/>
  <c r="F534" i="7"/>
  <c r="G533" i="7"/>
  <c r="F533" i="7"/>
  <c r="G532" i="7"/>
  <c r="F532" i="7"/>
  <c r="G531" i="7"/>
  <c r="F531" i="7"/>
  <c r="G530" i="7"/>
  <c r="F530" i="7"/>
  <c r="G529" i="7"/>
  <c r="F529" i="7"/>
  <c r="G528" i="7"/>
  <c r="F528" i="7"/>
  <c r="G527" i="7"/>
  <c r="F527" i="7"/>
  <c r="G526" i="7"/>
  <c r="F526" i="7"/>
  <c r="G525" i="7"/>
  <c r="F525" i="7"/>
  <c r="G524" i="7"/>
  <c r="F524" i="7"/>
  <c r="G523" i="7"/>
  <c r="F523" i="7"/>
  <c r="G522" i="7"/>
  <c r="F522" i="7"/>
  <c r="G521" i="7"/>
  <c r="F521" i="7"/>
  <c r="G520" i="7"/>
  <c r="F520" i="7"/>
  <c r="G519" i="7"/>
  <c r="F519" i="7"/>
  <c r="G518" i="7"/>
  <c r="F518" i="7"/>
  <c r="G517" i="7"/>
  <c r="F517" i="7"/>
  <c r="G516" i="7"/>
  <c r="F516" i="7"/>
  <c r="G515" i="7"/>
  <c r="F515" i="7"/>
  <c r="G514" i="7"/>
  <c r="F514" i="7"/>
  <c r="G513" i="7"/>
  <c r="F513" i="7"/>
  <c r="G512" i="7"/>
  <c r="F512" i="7"/>
  <c r="G511" i="7"/>
  <c r="F511" i="7"/>
  <c r="G510" i="7"/>
  <c r="F510" i="7"/>
  <c r="G509" i="7"/>
  <c r="F509" i="7"/>
  <c r="G508" i="7"/>
  <c r="F508" i="7"/>
  <c r="G507" i="7"/>
  <c r="F507" i="7"/>
  <c r="G506" i="7"/>
  <c r="F506" i="7"/>
  <c r="G505" i="7"/>
  <c r="F505" i="7"/>
  <c r="G504" i="7"/>
  <c r="F504" i="7"/>
  <c r="G503" i="7"/>
  <c r="F503" i="7"/>
  <c r="G502" i="7"/>
  <c r="F502" i="7"/>
  <c r="G501" i="7"/>
  <c r="F501" i="7"/>
  <c r="G500" i="7"/>
  <c r="F500" i="7"/>
  <c r="G499" i="7"/>
  <c r="F499" i="7"/>
  <c r="G498" i="7"/>
  <c r="F498" i="7"/>
  <c r="G497" i="7"/>
  <c r="F497" i="7"/>
  <c r="G496" i="7"/>
  <c r="F496" i="7"/>
  <c r="G495" i="7"/>
  <c r="F495" i="7"/>
  <c r="G494" i="7"/>
  <c r="F494" i="7"/>
  <c r="G493" i="7"/>
  <c r="F493" i="7"/>
  <c r="G492" i="7"/>
  <c r="F492" i="7"/>
  <c r="G491" i="7"/>
  <c r="F491" i="7"/>
  <c r="G490" i="7"/>
  <c r="F490" i="7"/>
  <c r="G489" i="7"/>
  <c r="F489" i="7"/>
  <c r="G488" i="7"/>
  <c r="F488" i="7"/>
  <c r="G487" i="7"/>
  <c r="F487" i="7"/>
  <c r="G486" i="7"/>
  <c r="F486" i="7"/>
  <c r="G485" i="7"/>
  <c r="F485" i="7"/>
  <c r="G484" i="7"/>
  <c r="F484" i="7"/>
  <c r="G483" i="7"/>
  <c r="F483" i="7"/>
  <c r="G482" i="7"/>
  <c r="F482" i="7"/>
  <c r="G481" i="7"/>
  <c r="F481" i="7"/>
  <c r="G480" i="7"/>
  <c r="F480" i="7"/>
  <c r="G479" i="7"/>
  <c r="F479" i="7"/>
  <c r="G478" i="7"/>
  <c r="F478" i="7"/>
  <c r="G477" i="7"/>
  <c r="F477" i="7"/>
  <c r="G476" i="7"/>
  <c r="F476" i="7"/>
  <c r="G475" i="7"/>
  <c r="F475" i="7"/>
  <c r="G474" i="7"/>
  <c r="F474" i="7"/>
  <c r="G473" i="7"/>
  <c r="F473" i="7"/>
  <c r="G472" i="7"/>
  <c r="F472" i="7"/>
  <c r="G471" i="7"/>
  <c r="F471" i="7"/>
  <c r="G470" i="7"/>
  <c r="F470" i="7"/>
  <c r="G469" i="7"/>
  <c r="F469" i="7"/>
  <c r="G468" i="7"/>
  <c r="F468" i="7"/>
  <c r="G467" i="7"/>
  <c r="F467" i="7"/>
  <c r="G466" i="7"/>
  <c r="F466" i="7"/>
  <c r="G465" i="7"/>
  <c r="F465" i="7"/>
  <c r="G464" i="7"/>
  <c r="F464" i="7"/>
  <c r="G463" i="7"/>
  <c r="F463" i="7"/>
  <c r="G462" i="7"/>
  <c r="F462" i="7"/>
  <c r="G461" i="7"/>
  <c r="F461" i="7"/>
  <c r="G460" i="7"/>
  <c r="F460" i="7"/>
  <c r="G459" i="7"/>
  <c r="F459" i="7"/>
  <c r="G458" i="7"/>
  <c r="F458" i="7"/>
  <c r="G457" i="7"/>
  <c r="F457" i="7"/>
  <c r="G456" i="7"/>
  <c r="F456" i="7"/>
  <c r="G455" i="7"/>
  <c r="F455" i="7"/>
  <c r="G454" i="7"/>
  <c r="F454" i="7"/>
  <c r="G453" i="7"/>
  <c r="F453" i="7"/>
  <c r="G452" i="7"/>
  <c r="F452" i="7"/>
  <c r="G451" i="7"/>
  <c r="F451" i="7"/>
  <c r="G450" i="7"/>
  <c r="F450" i="7"/>
  <c r="G449" i="7"/>
  <c r="F449" i="7"/>
  <c r="G448" i="7"/>
  <c r="F448" i="7"/>
  <c r="G447" i="7"/>
  <c r="F447" i="7"/>
  <c r="G446" i="7"/>
  <c r="F446" i="7"/>
  <c r="G445" i="7"/>
  <c r="F445" i="7"/>
  <c r="G444" i="7"/>
  <c r="F444" i="7"/>
  <c r="G443" i="7"/>
  <c r="F443" i="7"/>
  <c r="G442" i="7"/>
  <c r="F442" i="7"/>
  <c r="G441" i="7"/>
  <c r="F441" i="7"/>
  <c r="G440" i="7"/>
  <c r="F440" i="7"/>
  <c r="G439" i="7"/>
  <c r="F439" i="7"/>
  <c r="G438" i="7"/>
  <c r="F438" i="7"/>
  <c r="G437" i="7"/>
  <c r="F437" i="7"/>
  <c r="G436" i="7"/>
  <c r="F436" i="7"/>
  <c r="G435" i="7"/>
  <c r="F435" i="7"/>
  <c r="G434" i="7"/>
  <c r="F434" i="7"/>
  <c r="G433" i="7"/>
  <c r="F433" i="7"/>
  <c r="G432" i="7"/>
  <c r="F432" i="7"/>
  <c r="G431" i="7"/>
  <c r="F431" i="7"/>
  <c r="G430" i="7"/>
  <c r="F430" i="7"/>
  <c r="G429" i="7"/>
  <c r="F429" i="7"/>
  <c r="G428" i="7"/>
  <c r="F428" i="7"/>
  <c r="G427" i="7"/>
  <c r="F427" i="7"/>
  <c r="G426" i="7"/>
  <c r="F426" i="7"/>
  <c r="G425" i="7"/>
  <c r="F425" i="7"/>
  <c r="G424" i="7"/>
  <c r="F424" i="7"/>
  <c r="G423" i="7"/>
  <c r="F423" i="7"/>
  <c r="G422" i="7"/>
  <c r="F422" i="7"/>
  <c r="G421" i="7"/>
  <c r="F421" i="7"/>
  <c r="G420" i="7"/>
  <c r="F420" i="7"/>
  <c r="G419" i="7"/>
  <c r="F419" i="7"/>
  <c r="G418" i="7"/>
  <c r="F418" i="7"/>
  <c r="G417" i="7"/>
  <c r="F417" i="7"/>
  <c r="G416" i="7"/>
  <c r="F416" i="7"/>
  <c r="G415" i="7"/>
  <c r="F415" i="7"/>
  <c r="G414" i="7"/>
  <c r="F413" i="7"/>
  <c r="G412" i="7"/>
  <c r="F412" i="7"/>
  <c r="G411" i="7"/>
  <c r="F411" i="7"/>
  <c r="G410" i="7"/>
  <c r="F410" i="7"/>
  <c r="G409" i="7"/>
  <c r="F409" i="7"/>
  <c r="G408" i="7"/>
  <c r="F408" i="7"/>
  <c r="G407" i="7"/>
  <c r="F407" i="7"/>
  <c r="G406" i="7"/>
  <c r="F406" i="7"/>
  <c r="G405" i="7"/>
  <c r="F405" i="7"/>
  <c r="G404" i="7"/>
  <c r="F404" i="7"/>
  <c r="G403" i="7"/>
  <c r="F403" i="7"/>
  <c r="G402" i="7"/>
  <c r="F402" i="7"/>
  <c r="G401" i="7"/>
  <c r="F401" i="7"/>
  <c r="G400" i="7"/>
  <c r="F400" i="7"/>
  <c r="G399" i="7"/>
  <c r="F399" i="7"/>
  <c r="G398" i="7"/>
  <c r="F398" i="7"/>
  <c r="G397" i="7"/>
  <c r="F397" i="7"/>
  <c r="G396" i="7"/>
  <c r="F396" i="7"/>
  <c r="G395" i="7"/>
  <c r="F395" i="7"/>
  <c r="G394" i="7"/>
  <c r="F394" i="7"/>
  <c r="G393" i="7"/>
  <c r="F393" i="7"/>
  <c r="G392" i="7"/>
  <c r="F392" i="7"/>
  <c r="G391" i="7"/>
  <c r="F391" i="7"/>
  <c r="G390" i="7"/>
  <c r="F390" i="7"/>
  <c r="G389" i="7"/>
  <c r="F389" i="7"/>
  <c r="G388" i="7"/>
  <c r="F388" i="7"/>
  <c r="G387" i="7"/>
  <c r="F387" i="7"/>
  <c r="G386" i="7"/>
  <c r="F386" i="7"/>
  <c r="G385" i="7"/>
  <c r="F385" i="7"/>
  <c r="G384" i="7"/>
  <c r="F384" i="7"/>
  <c r="G383" i="7"/>
  <c r="F383" i="7"/>
  <c r="G382" i="7"/>
  <c r="F382" i="7"/>
  <c r="G380" i="7"/>
  <c r="G379" i="7"/>
  <c r="G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G365" i="7"/>
  <c r="G364" i="7"/>
  <c r="G363" i="7"/>
  <c r="G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G343" i="7"/>
  <c r="F343" i="7"/>
  <c r="G342" i="7"/>
  <c r="F342" i="7"/>
  <c r="F341" i="7"/>
  <c r="F340" i="7"/>
  <c r="F339" i="7"/>
  <c r="F338" i="7"/>
  <c r="F337" i="7"/>
  <c r="F336" i="7"/>
  <c r="G335" i="7"/>
  <c r="F334" i="7"/>
  <c r="F333" i="7"/>
  <c r="F332" i="7"/>
  <c r="F331" i="7"/>
  <c r="F330" i="7"/>
  <c r="F329" i="7"/>
  <c r="G328" i="7"/>
  <c r="F328" i="7"/>
  <c r="G327" i="7"/>
  <c r="F327" i="7"/>
  <c r="G326" i="7"/>
  <c r="F326" i="7"/>
  <c r="G325" i="7"/>
  <c r="F325" i="7"/>
  <c r="F324" i="7"/>
  <c r="F323" i="7"/>
  <c r="F322" i="7"/>
  <c r="F321" i="7"/>
  <c r="G320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G286" i="7"/>
  <c r="F286" i="7"/>
  <c r="G285" i="7"/>
  <c r="F285" i="7"/>
  <c r="F284" i="7"/>
  <c r="G282" i="7"/>
  <c r="F281" i="7"/>
  <c r="G280" i="7"/>
  <c r="F280" i="7"/>
  <c r="G279" i="7"/>
  <c r="F279" i="7"/>
  <c r="G278" i="7"/>
  <c r="F278" i="7"/>
  <c r="G277" i="7"/>
  <c r="F277" i="7"/>
  <c r="G276" i="7"/>
  <c r="F276" i="7"/>
  <c r="G275" i="7"/>
  <c r="F275" i="7"/>
  <c r="G274" i="7"/>
  <c r="F274" i="7"/>
  <c r="G273" i="7"/>
  <c r="F273" i="7"/>
  <c r="G272" i="7"/>
  <c r="F272" i="7"/>
  <c r="G271" i="7"/>
  <c r="F271" i="7"/>
  <c r="G270" i="7"/>
  <c r="F270" i="7"/>
  <c r="G269" i="7"/>
  <c r="F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F254" i="7"/>
  <c r="F253" i="7"/>
  <c r="F252" i="7"/>
  <c r="F251" i="7"/>
  <c r="G250" i="7"/>
  <c r="G249" i="7"/>
  <c r="F248" i="7"/>
  <c r="F247" i="7"/>
  <c r="F246" i="7"/>
  <c r="F245" i="7"/>
  <c r="F244" i="7"/>
  <c r="F243" i="7"/>
  <c r="G242" i="7"/>
  <c r="G241" i="7"/>
  <c r="G240" i="7"/>
  <c r="G239" i="7"/>
  <c r="F238" i="7"/>
  <c r="F237" i="7"/>
  <c r="G236" i="7"/>
  <c r="G235" i="7"/>
  <c r="F234" i="7"/>
  <c r="G233" i="7"/>
  <c r="G232" i="7"/>
  <c r="G231" i="7"/>
  <c r="G230" i="7"/>
  <c r="F229" i="7"/>
  <c r="F228" i="7"/>
  <c r="F227" i="7"/>
  <c r="G226" i="7"/>
  <c r="G225" i="7"/>
  <c r="G224" i="7"/>
  <c r="G223" i="7"/>
  <c r="G222" i="7"/>
  <c r="F221" i="7"/>
  <c r="G220" i="7"/>
  <c r="F219" i="7"/>
  <c r="G218" i="7"/>
  <c r="F217" i="7"/>
  <c r="G216" i="7"/>
  <c r="F216" i="7"/>
  <c r="G215" i="7"/>
  <c r="F215" i="7"/>
  <c r="G214" i="7"/>
  <c r="F214" i="7"/>
  <c r="G213" i="7"/>
  <c r="F213" i="7"/>
  <c r="G212" i="7"/>
  <c r="F212" i="7"/>
  <c r="G211" i="7"/>
  <c r="F211" i="7"/>
  <c r="G210" i="7"/>
  <c r="F210" i="7"/>
  <c r="G209" i="7"/>
  <c r="F209" i="7"/>
  <c r="G208" i="7"/>
  <c r="F208" i="7"/>
  <c r="G207" i="7"/>
  <c r="F207" i="7"/>
  <c r="G206" i="7"/>
  <c r="F206" i="7"/>
  <c r="G205" i="7"/>
  <c r="F205" i="7"/>
  <c r="G204" i="7"/>
  <c r="F204" i="7"/>
  <c r="G203" i="7"/>
  <c r="F203" i="7"/>
  <c r="G202" i="7"/>
  <c r="F202" i="7"/>
  <c r="G201" i="7"/>
  <c r="F201" i="7"/>
  <c r="G200" i="7"/>
  <c r="F200" i="7"/>
  <c r="G199" i="7"/>
  <c r="F199" i="7"/>
  <c r="G198" i="7"/>
  <c r="F198" i="7"/>
  <c r="G197" i="7"/>
  <c r="F197" i="7"/>
  <c r="G196" i="7"/>
  <c r="F196" i="7"/>
  <c r="G195" i="7"/>
  <c r="F194" i="7"/>
  <c r="G193" i="7"/>
  <c r="G192" i="7"/>
  <c r="F192" i="7"/>
  <c r="G191" i="7"/>
  <c r="F191" i="7"/>
  <c r="G190" i="7"/>
  <c r="F190" i="7"/>
  <c r="G189" i="7"/>
  <c r="F189" i="7"/>
  <c r="G188" i="7"/>
  <c r="F187" i="7"/>
  <c r="F186" i="7"/>
  <c r="G185" i="7"/>
  <c r="G184" i="7"/>
  <c r="F183" i="7"/>
  <c r="G182" i="7"/>
  <c r="G181" i="7"/>
  <c r="F181" i="7"/>
  <c r="G180" i="7"/>
  <c r="F180" i="7"/>
  <c r="G179" i="7"/>
  <c r="F179" i="7"/>
  <c r="G178" i="7"/>
  <c r="F178" i="7"/>
  <c r="G176" i="7"/>
  <c r="F176" i="7"/>
  <c r="G175" i="7"/>
  <c r="F175" i="7"/>
  <c r="G174" i="7"/>
  <c r="F174" i="7"/>
  <c r="G173" i="7"/>
  <c r="G172" i="7"/>
  <c r="G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G158" i="7"/>
  <c r="F158" i="7"/>
  <c r="F157" i="7"/>
  <c r="F156" i="7"/>
  <c r="F155" i="7"/>
  <c r="F154" i="7"/>
  <c r="F153" i="7"/>
  <c r="F152" i="7"/>
  <c r="F151" i="7"/>
  <c r="F150" i="7"/>
  <c r="G149" i="7"/>
  <c r="G148" i="7"/>
  <c r="F147" i="7"/>
  <c r="F146" i="7"/>
  <c r="F145" i="7"/>
  <c r="G144" i="7"/>
  <c r="F143" i="7"/>
  <c r="F142" i="7"/>
  <c r="G141" i="7"/>
  <c r="G140" i="7"/>
  <c r="F139" i="7"/>
  <c r="G138" i="7"/>
  <c r="G137" i="7"/>
  <c r="F136" i="7"/>
  <c r="F135" i="7"/>
  <c r="F134" i="7"/>
  <c r="G133" i="7"/>
  <c r="F132" i="7"/>
  <c r="G131" i="7"/>
  <c r="G130" i="7"/>
  <c r="F129" i="7"/>
  <c r="G128" i="7"/>
  <c r="F127" i="7"/>
  <c r="G126" i="7"/>
  <c r="G125" i="7"/>
  <c r="F124" i="7"/>
  <c r="G123" i="7"/>
  <c r="F122" i="7"/>
  <c r="F121" i="7"/>
  <c r="G120" i="7"/>
  <c r="G119" i="7"/>
  <c r="F119" i="7"/>
  <c r="G118" i="7"/>
  <c r="F118" i="7"/>
  <c r="F117" i="7"/>
  <c r="G116" i="7"/>
  <c r="G115" i="7"/>
  <c r="F115" i="7"/>
  <c r="G114" i="7"/>
  <c r="G113" i="7"/>
  <c r="F113" i="7"/>
  <c r="G112" i="7"/>
  <c r="F110" i="7"/>
  <c r="F109" i="7"/>
  <c r="F108" i="7"/>
  <c r="F107" i="7"/>
  <c r="F106" i="7"/>
  <c r="F105" i="7"/>
  <c r="F104" i="7"/>
  <c r="F103" i="7"/>
  <c r="F102" i="7"/>
  <c r="F101" i="7"/>
  <c r="G99" i="7"/>
  <c r="G98" i="7"/>
  <c r="G97" i="7"/>
  <c r="G96" i="7"/>
  <c r="G95" i="7"/>
  <c r="G94" i="7"/>
  <c r="G93" i="7"/>
  <c r="G92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G67" i="7"/>
  <c r="G66" i="7"/>
  <c r="G65" i="7"/>
  <c r="G64" i="7"/>
  <c r="G63" i="7"/>
  <c r="G62" i="7"/>
  <c r="G61" i="7"/>
  <c r="G60" i="7"/>
  <c r="G59" i="7"/>
  <c r="F59" i="7"/>
  <c r="G58" i="7"/>
  <c r="F58" i="7"/>
  <c r="G57" i="7"/>
  <c r="G56" i="7"/>
  <c r="G55" i="7"/>
  <c r="G54" i="7"/>
  <c r="F53" i="7"/>
  <c r="F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F23" i="7"/>
  <c r="G22" i="7"/>
  <c r="F22" i="7"/>
  <c r="F21" i="7"/>
  <c r="G20" i="7"/>
  <c r="F19" i="7"/>
  <c r="G18" i="7"/>
  <c r="G17" i="7"/>
  <c r="F16" i="7"/>
  <c r="F827" i="7" s="1"/>
  <c r="G15" i="7"/>
  <c r="G13" i="7"/>
  <c r="F13" i="7"/>
  <c r="G12" i="7"/>
  <c r="G827" i="7" s="1"/>
  <c r="F12" i="7"/>
  <c r="A8" i="7"/>
  <c r="F6" i="7"/>
  <c r="D6" i="7"/>
  <c r="E1371" i="6"/>
  <c r="E1370" i="6"/>
  <c r="E1369" i="6"/>
  <c r="E1368" i="6"/>
  <c r="E1367" i="6"/>
  <c r="G1364" i="6"/>
  <c r="I1364" i="6" s="1"/>
  <c r="G1363" i="6"/>
  <c r="I1363" i="6" s="1"/>
  <c r="G1362" i="6"/>
  <c r="I1362" i="6" s="1"/>
  <c r="H1361" i="6"/>
  <c r="F1361" i="6"/>
  <c r="D1361" i="6"/>
  <c r="G1361" i="6" s="1"/>
  <c r="I1361" i="6" s="1"/>
  <c r="I1358" i="6"/>
  <c r="I1357" i="6"/>
  <c r="I1356" i="6"/>
  <c r="H1355" i="6"/>
  <c r="F1354" i="6"/>
  <c r="F1355" i="6" s="1"/>
  <c r="D1354" i="6"/>
  <c r="D1355" i="6" s="1"/>
  <c r="H1351" i="6"/>
  <c r="F1351" i="6"/>
  <c r="D1351" i="6"/>
  <c r="H1348" i="6"/>
  <c r="F1348" i="6"/>
  <c r="D1348" i="6"/>
  <c r="G1348" i="6" s="1"/>
  <c r="I1348" i="6" s="1"/>
  <c r="G1344" i="6"/>
  <c r="I1345" i="6" s="1"/>
  <c r="F1343" i="6"/>
  <c r="D1343" i="6"/>
  <c r="G1343" i="6" s="1"/>
  <c r="I1343" i="6" s="1"/>
  <c r="H1341" i="6"/>
  <c r="F1340" i="6"/>
  <c r="F1341" i="6" s="1"/>
  <c r="D1340" i="6"/>
  <c r="D1341" i="6" s="1"/>
  <c r="H1337" i="6"/>
  <c r="F1337" i="6"/>
  <c r="D1337" i="6"/>
  <c r="G1337" i="6" s="1"/>
  <c r="I1337" i="6" s="1"/>
  <c r="H1334" i="6"/>
  <c r="F1334" i="6"/>
  <c r="D1334" i="6"/>
  <c r="H1322" i="6"/>
  <c r="F1322" i="6"/>
  <c r="D1322" i="6"/>
  <c r="G1322" i="6" s="1"/>
  <c r="I1322" i="6" s="1"/>
  <c r="H1314" i="6"/>
  <c r="F1314" i="6"/>
  <c r="D1314" i="6"/>
  <c r="H1305" i="6"/>
  <c r="F1305" i="6"/>
  <c r="D1305" i="6"/>
  <c r="G1305" i="6" s="1"/>
  <c r="I1305" i="6" s="1"/>
  <c r="H1301" i="6"/>
  <c r="G1301" i="6"/>
  <c r="I1301" i="6" s="1"/>
  <c r="H1297" i="6"/>
  <c r="F1297" i="6"/>
  <c r="D1297" i="6"/>
  <c r="G1293" i="6"/>
  <c r="I1293" i="6" s="1"/>
  <c r="G1292" i="6"/>
  <c r="I1292" i="6" s="1"/>
  <c r="G1291" i="6"/>
  <c r="I1291" i="6" s="1"/>
  <c r="G1290" i="6"/>
  <c r="I1290" i="6" s="1"/>
  <c r="H1289" i="6"/>
  <c r="F1289" i="6"/>
  <c r="D1289" i="6"/>
  <c r="G1289" i="6" s="1"/>
  <c r="I1289" i="6" s="1"/>
  <c r="H1286" i="6"/>
  <c r="F1286" i="6"/>
  <c r="D1286" i="6"/>
  <c r="H1277" i="6"/>
  <c r="D1277" i="6"/>
  <c r="G1260" i="6"/>
  <c r="G1277" i="6" s="1"/>
  <c r="I1277" i="6" s="1"/>
  <c r="H1259" i="6"/>
  <c r="I1259" i="6" s="1"/>
  <c r="F1259" i="6"/>
  <c r="D1259" i="6"/>
  <c r="G1255" i="6"/>
  <c r="I1255" i="6" s="1"/>
  <c r="H1254" i="6"/>
  <c r="F1254" i="6"/>
  <c r="F1277" i="6" s="1"/>
  <c r="D1254" i="6"/>
  <c r="I1236" i="6"/>
  <c r="H1236" i="6"/>
  <c r="F1236" i="6"/>
  <c r="D1236" i="6"/>
  <c r="H1232" i="6"/>
  <c r="I1232" i="6" s="1"/>
  <c r="F1232" i="6"/>
  <c r="D1232" i="6"/>
  <c r="H1228" i="6"/>
  <c r="I1228" i="6" s="1"/>
  <c r="F1228" i="6"/>
  <c r="D1228" i="6"/>
  <c r="G1224" i="6"/>
  <c r="I1224" i="6" s="1"/>
  <c r="H1223" i="6"/>
  <c r="I1223" i="6" s="1"/>
  <c r="F1223" i="6"/>
  <c r="D1223" i="6"/>
  <c r="H1219" i="6"/>
  <c r="F1219" i="6"/>
  <c r="D1219" i="6"/>
  <c r="G1219" i="6" s="1"/>
  <c r="I1219" i="6" s="1"/>
  <c r="H1212" i="6"/>
  <c r="F1212" i="6"/>
  <c r="D1212" i="6"/>
  <c r="H1206" i="6"/>
  <c r="F1206" i="6"/>
  <c r="D1206" i="6"/>
  <c r="G1206" i="6" s="1"/>
  <c r="I1206" i="6" s="1"/>
  <c r="H1201" i="6"/>
  <c r="F1201" i="6"/>
  <c r="D1201" i="6"/>
  <c r="H1194" i="6"/>
  <c r="F1194" i="6"/>
  <c r="D1194" i="6"/>
  <c r="G1194" i="6" s="1"/>
  <c r="I1194" i="6" s="1"/>
  <c r="H1191" i="6"/>
  <c r="F1191" i="6"/>
  <c r="D1191" i="6"/>
  <c r="H1186" i="6"/>
  <c r="F1186" i="6"/>
  <c r="D1186" i="6"/>
  <c r="G1186" i="6" s="1"/>
  <c r="I1186" i="6" s="1"/>
  <c r="H1183" i="6"/>
  <c r="F1183" i="6"/>
  <c r="D1183" i="6"/>
  <c r="H1179" i="6"/>
  <c r="G1175" i="6"/>
  <c r="H1174" i="6"/>
  <c r="F1174" i="6"/>
  <c r="D1174" i="6"/>
  <c r="G1174" i="6" s="1"/>
  <c r="I1174" i="6" s="1"/>
  <c r="H1171" i="6"/>
  <c r="G1169" i="6"/>
  <c r="G1171" i="6" s="1"/>
  <c r="I1171" i="6" s="1"/>
  <c r="H1168" i="6"/>
  <c r="F1168" i="6"/>
  <c r="D1168" i="6"/>
  <c r="H1160" i="6"/>
  <c r="F1160" i="6"/>
  <c r="D1160" i="6"/>
  <c r="G1160" i="6" s="1"/>
  <c r="I1160" i="6" s="1"/>
  <c r="H1145" i="6"/>
  <c r="F1145" i="6"/>
  <c r="D1145" i="6"/>
  <c r="I1126" i="6"/>
  <c r="G1126" i="6"/>
  <c r="H1125" i="6"/>
  <c r="G1123" i="6"/>
  <c r="H1122" i="6"/>
  <c r="G1120" i="6"/>
  <c r="H1119" i="6"/>
  <c r="F1119" i="6"/>
  <c r="D1119" i="6"/>
  <c r="H1116" i="6"/>
  <c r="F1116" i="6"/>
  <c r="D1116" i="6"/>
  <c r="I1094" i="6"/>
  <c r="G1094" i="6"/>
  <c r="I1093" i="6"/>
  <c r="G1093" i="6"/>
  <c r="I1092" i="6"/>
  <c r="G1092" i="6"/>
  <c r="I1091" i="6"/>
  <c r="D1091" i="6"/>
  <c r="H1089" i="6"/>
  <c r="D1089" i="6"/>
  <c r="G1088" i="6"/>
  <c r="H1086" i="6"/>
  <c r="D1086" i="6"/>
  <c r="G1085" i="6" s="1"/>
  <c r="I1086" i="6" s="1"/>
  <c r="H1083" i="6"/>
  <c r="F1083" i="6"/>
  <c r="D1083" i="6"/>
  <c r="H1075" i="6"/>
  <c r="F1075" i="6"/>
  <c r="D1075" i="6"/>
  <c r="G1075" i="6" s="1"/>
  <c r="I1075" i="6" s="1"/>
  <c r="H1067" i="6"/>
  <c r="D1067" i="6"/>
  <c r="G1066" i="6" s="1"/>
  <c r="I1067" i="6" s="1"/>
  <c r="G1064" i="6"/>
  <c r="I1064" i="6" s="1"/>
  <c r="G1063" i="6"/>
  <c r="I1063" i="6" s="1"/>
  <c r="G1062" i="6"/>
  <c r="I1062" i="6" s="1"/>
  <c r="G1061" i="6"/>
  <c r="I1061" i="6" s="1"/>
  <c r="G1060" i="6"/>
  <c r="I1060" i="6" s="1"/>
  <c r="G1059" i="6"/>
  <c r="I1059" i="6" s="1"/>
  <c r="G1058" i="6"/>
  <c r="I1058" i="6" s="1"/>
  <c r="G1057" i="6"/>
  <c r="I1057" i="6" s="1"/>
  <c r="G1056" i="6"/>
  <c r="I1056" i="6" s="1"/>
  <c r="G1055" i="6"/>
  <c r="I1055" i="6" s="1"/>
  <c r="H1054" i="6"/>
  <c r="F1054" i="6"/>
  <c r="D1054" i="6"/>
  <c r="H1050" i="6"/>
  <c r="F1050" i="6"/>
  <c r="D1050" i="6"/>
  <c r="G1050" i="6" s="1"/>
  <c r="I1050" i="6" s="1"/>
  <c r="F1040" i="6"/>
  <c r="D1040" i="6"/>
  <c r="G1040" i="6" s="1"/>
  <c r="I1040" i="6" s="1"/>
  <c r="G1038" i="6"/>
  <c r="I1038" i="6" s="1"/>
  <c r="G1031" i="6"/>
  <c r="I1031" i="6" s="1"/>
  <c r="G1030" i="6"/>
  <c r="I1030" i="6" s="1"/>
  <c r="G1029" i="6"/>
  <c r="I1029" i="6" s="1"/>
  <c r="H1028" i="6"/>
  <c r="D1028" i="6"/>
  <c r="G1024" i="6" s="1"/>
  <c r="I1028" i="6" s="1"/>
  <c r="H1021" i="6"/>
  <c r="I1021" i="6" s="1"/>
  <c r="F1021" i="6"/>
  <c r="D1021" i="6"/>
  <c r="H1018" i="6"/>
  <c r="I1018" i="6" s="1"/>
  <c r="F1018" i="6"/>
  <c r="D1018" i="6"/>
  <c r="H1015" i="6"/>
  <c r="D1015" i="6"/>
  <c r="G1013" i="6" s="1"/>
  <c r="I1015" i="6" s="1"/>
  <c r="G1011" i="6"/>
  <c r="I1011" i="6" s="1"/>
  <c r="G1010" i="6"/>
  <c r="I1010" i="6" s="1"/>
  <c r="G1009" i="6"/>
  <c r="I1009" i="6" s="1"/>
  <c r="G1008" i="6"/>
  <c r="I1008" i="6" s="1"/>
  <c r="F1007" i="6"/>
  <c r="D1007" i="6"/>
  <c r="G1007" i="6" s="1"/>
  <c r="I1007" i="6" s="1"/>
  <c r="G1004" i="6"/>
  <c r="I1004" i="6" s="1"/>
  <c r="G1003" i="6"/>
  <c r="I1003" i="6" s="1"/>
  <c r="H1002" i="6"/>
  <c r="G1000" i="6"/>
  <c r="I1002" i="6" s="1"/>
  <c r="H999" i="6"/>
  <c r="D999" i="6"/>
  <c r="G998" i="6" s="1"/>
  <c r="I999" i="6" s="1"/>
  <c r="G996" i="6"/>
  <c r="I996" i="6" s="1"/>
  <c r="G995" i="6"/>
  <c r="I995" i="6" s="1"/>
  <c r="G994" i="6"/>
  <c r="I994" i="6" s="1"/>
  <c r="H993" i="6"/>
  <c r="D993" i="6"/>
  <c r="G992" i="6" s="1"/>
  <c r="I993" i="6" s="1"/>
  <c r="G990" i="6"/>
  <c r="I990" i="6" s="1"/>
  <c r="H989" i="6"/>
  <c r="D989" i="6"/>
  <c r="G982" i="6" s="1"/>
  <c r="I989" i="6" s="1"/>
  <c r="H979" i="6"/>
  <c r="D979" i="6"/>
  <c r="G975" i="6"/>
  <c r="I979" i="6" s="1"/>
  <c r="H972" i="6"/>
  <c r="F972" i="6"/>
  <c r="H957" i="6"/>
  <c r="D957" i="6"/>
  <c r="G955" i="6" s="1"/>
  <c r="I957" i="6" s="1"/>
  <c r="H952" i="6"/>
  <c r="D952" i="6"/>
  <c r="D972" i="6" s="1"/>
  <c r="G972" i="6" s="1"/>
  <c r="I972" i="6" s="1"/>
  <c r="G949" i="6"/>
  <c r="I949" i="6" s="1"/>
  <c r="H948" i="6"/>
  <c r="F948" i="6"/>
  <c r="D948" i="6"/>
  <c r="H944" i="6"/>
  <c r="D944" i="6"/>
  <c r="G943" i="6"/>
  <c r="I944" i="6" s="1"/>
  <c r="H941" i="6"/>
  <c r="G939" i="6"/>
  <c r="I941" i="6" s="1"/>
  <c r="H938" i="6"/>
  <c r="D938" i="6"/>
  <c r="G935" i="6" s="1"/>
  <c r="I938" i="6" s="1"/>
  <c r="H931" i="6"/>
  <c r="D931" i="6"/>
  <c r="G923" i="6" s="1"/>
  <c r="I931" i="6" s="1"/>
  <c r="G914" i="6"/>
  <c r="I914" i="6" s="1"/>
  <c r="F913" i="6"/>
  <c r="G913" i="6" s="1"/>
  <c r="I913" i="6" s="1"/>
  <c r="E883" i="6"/>
  <c r="D883" i="6"/>
  <c r="C883" i="6"/>
  <c r="B883" i="6"/>
  <c r="F882" i="6"/>
  <c r="G881" i="6"/>
  <c r="G880" i="6"/>
  <c r="F879" i="6"/>
  <c r="G878" i="6"/>
  <c r="F878" i="6"/>
  <c r="G877" i="6"/>
  <c r="F877" i="6"/>
  <c r="G876" i="6"/>
  <c r="F876" i="6"/>
  <c r="G875" i="6"/>
  <c r="F875" i="6"/>
  <c r="G874" i="6"/>
  <c r="F874" i="6"/>
  <c r="G873" i="6"/>
  <c r="F873" i="6"/>
  <c r="G872" i="6"/>
  <c r="F872" i="6"/>
  <c r="G871" i="6"/>
  <c r="F871" i="6"/>
  <c r="G870" i="6"/>
  <c r="G869" i="6"/>
  <c r="G868" i="6"/>
  <c r="G867" i="6"/>
  <c r="G866" i="6"/>
  <c r="G865" i="6"/>
  <c r="G864" i="6"/>
  <c r="G863" i="6"/>
  <c r="F862" i="6"/>
  <c r="F861" i="6"/>
  <c r="F860" i="6"/>
  <c r="F859" i="6"/>
  <c r="F858" i="6"/>
  <c r="F857" i="6"/>
  <c r="F856" i="6"/>
  <c r="F855" i="6"/>
  <c r="F854" i="6"/>
  <c r="F853" i="6"/>
  <c r="G852" i="6"/>
  <c r="F852" i="6"/>
  <c r="G851" i="6"/>
  <c r="F851" i="6"/>
  <c r="G850" i="6"/>
  <c r="F850" i="6"/>
  <c r="G849" i="6"/>
  <c r="F849" i="6"/>
  <c r="G848" i="6"/>
  <c r="F848" i="6"/>
  <c r="G847" i="6"/>
  <c r="F847" i="6"/>
  <c r="G846" i="6"/>
  <c r="F846" i="6"/>
  <c r="G845" i="6"/>
  <c r="F845" i="6"/>
  <c r="G844" i="6"/>
  <c r="F844" i="6"/>
  <c r="G843" i="6"/>
  <c r="G842" i="6"/>
  <c r="F841" i="6"/>
  <c r="G840" i="6"/>
  <c r="G839" i="6"/>
  <c r="G838" i="6"/>
  <c r="G837" i="6"/>
  <c r="F836" i="6"/>
  <c r="F835" i="6"/>
  <c r="F834" i="6"/>
  <c r="F833" i="6"/>
  <c r="F832" i="6"/>
  <c r="G831" i="6"/>
  <c r="G830" i="6"/>
  <c r="F829" i="6"/>
  <c r="F828" i="6"/>
  <c r="F827" i="6"/>
  <c r="E824" i="6"/>
  <c r="D824" i="6"/>
  <c r="C824" i="6"/>
  <c r="C885" i="6" s="1"/>
  <c r="B824" i="6"/>
  <c r="B885" i="6" s="1"/>
  <c r="B8" i="6" s="1"/>
  <c r="G823" i="6"/>
  <c r="F823" i="6"/>
  <c r="G822" i="6"/>
  <c r="F822" i="6"/>
  <c r="G821" i="6"/>
  <c r="F821" i="6"/>
  <c r="G820" i="6"/>
  <c r="F820" i="6"/>
  <c r="G819" i="6"/>
  <c r="F819" i="6"/>
  <c r="G818" i="6"/>
  <c r="F818" i="6"/>
  <c r="G817" i="6"/>
  <c r="F817" i="6"/>
  <c r="G816" i="6"/>
  <c r="F816" i="6"/>
  <c r="G815" i="6"/>
  <c r="F815" i="6"/>
  <c r="G814" i="6"/>
  <c r="F814" i="6"/>
  <c r="G813" i="6"/>
  <c r="F813" i="6"/>
  <c r="G812" i="6"/>
  <c r="F812" i="6"/>
  <c r="G811" i="6"/>
  <c r="F811" i="6"/>
  <c r="G810" i="6"/>
  <c r="F810" i="6"/>
  <c r="G809" i="6"/>
  <c r="F809" i="6"/>
  <c r="G808" i="6"/>
  <c r="F808" i="6"/>
  <c r="G807" i="6"/>
  <c r="F807" i="6"/>
  <c r="G806" i="6"/>
  <c r="F806" i="6"/>
  <c r="G805" i="6"/>
  <c r="F805" i="6"/>
  <c r="G804" i="6"/>
  <c r="F804" i="6"/>
  <c r="G803" i="6"/>
  <c r="F803" i="6"/>
  <c r="G802" i="6"/>
  <c r="F802" i="6"/>
  <c r="G801" i="6"/>
  <c r="F801" i="6"/>
  <c r="G800" i="6"/>
  <c r="F800" i="6"/>
  <c r="G799" i="6"/>
  <c r="F799" i="6"/>
  <c r="G798" i="6"/>
  <c r="F798" i="6"/>
  <c r="G797" i="6"/>
  <c r="F797" i="6"/>
  <c r="G796" i="6"/>
  <c r="F796" i="6"/>
  <c r="G795" i="6"/>
  <c r="F795" i="6"/>
  <c r="G794" i="6"/>
  <c r="F794" i="6"/>
  <c r="G793" i="6"/>
  <c r="F793" i="6"/>
  <c r="G792" i="6"/>
  <c r="F792" i="6"/>
  <c r="G791" i="6"/>
  <c r="F791" i="6"/>
  <c r="G790" i="6"/>
  <c r="F790" i="6"/>
  <c r="G789" i="6"/>
  <c r="F789" i="6"/>
  <c r="G788" i="6"/>
  <c r="F788" i="6"/>
  <c r="G787" i="6"/>
  <c r="F787" i="6"/>
  <c r="G786" i="6"/>
  <c r="F786" i="6"/>
  <c r="G785" i="6"/>
  <c r="F785" i="6"/>
  <c r="G784" i="6"/>
  <c r="F784" i="6"/>
  <c r="G783" i="6"/>
  <c r="F783" i="6"/>
  <c r="G782" i="6"/>
  <c r="F782" i="6"/>
  <c r="G781" i="6"/>
  <c r="F781" i="6"/>
  <c r="G780" i="6"/>
  <c r="F780" i="6"/>
  <c r="G779" i="6"/>
  <c r="F779" i="6"/>
  <c r="G778" i="6"/>
  <c r="F778" i="6"/>
  <c r="G777" i="6"/>
  <c r="F777" i="6"/>
  <c r="G776" i="6"/>
  <c r="F776" i="6"/>
  <c r="G775" i="6"/>
  <c r="F775" i="6"/>
  <c r="G774" i="6"/>
  <c r="F774" i="6"/>
  <c r="G773" i="6"/>
  <c r="F773" i="6"/>
  <c r="G772" i="6"/>
  <c r="F772" i="6"/>
  <c r="G771" i="6"/>
  <c r="F771" i="6"/>
  <c r="G770" i="6"/>
  <c r="F770" i="6"/>
  <c r="G769" i="6"/>
  <c r="F769" i="6"/>
  <c r="G768" i="6"/>
  <c r="F768" i="6"/>
  <c r="G767" i="6"/>
  <c r="F767" i="6"/>
  <c r="G766" i="6"/>
  <c r="F766" i="6"/>
  <c r="G765" i="6"/>
  <c r="F765" i="6"/>
  <c r="G764" i="6"/>
  <c r="F764" i="6"/>
  <c r="G763" i="6"/>
  <c r="F763" i="6"/>
  <c r="G762" i="6"/>
  <c r="F762" i="6"/>
  <c r="G761" i="6"/>
  <c r="F761" i="6"/>
  <c r="G760" i="6"/>
  <c r="F760" i="6"/>
  <c r="G759" i="6"/>
  <c r="F759" i="6"/>
  <c r="G758" i="6"/>
  <c r="F758" i="6"/>
  <c r="G757" i="6"/>
  <c r="F757" i="6"/>
  <c r="G756" i="6"/>
  <c r="F756" i="6"/>
  <c r="G755" i="6"/>
  <c r="F755" i="6"/>
  <c r="G754" i="6"/>
  <c r="F754" i="6"/>
  <c r="G753" i="6"/>
  <c r="F753" i="6"/>
  <c r="G752" i="6"/>
  <c r="F752" i="6"/>
  <c r="G751" i="6"/>
  <c r="F751" i="6"/>
  <c r="G750" i="6"/>
  <c r="F750" i="6"/>
  <c r="G749" i="6"/>
  <c r="F749" i="6"/>
  <c r="G748" i="6"/>
  <c r="F748" i="6"/>
  <c r="G747" i="6"/>
  <c r="F747" i="6"/>
  <c r="G746" i="6"/>
  <c r="F746" i="6"/>
  <c r="G745" i="6"/>
  <c r="F745" i="6"/>
  <c r="G744" i="6"/>
  <c r="F744" i="6"/>
  <c r="G743" i="6"/>
  <c r="F743" i="6"/>
  <c r="G742" i="6"/>
  <c r="F742" i="6"/>
  <c r="G741" i="6"/>
  <c r="F741" i="6"/>
  <c r="G740" i="6"/>
  <c r="F740" i="6"/>
  <c r="G739" i="6"/>
  <c r="F739" i="6"/>
  <c r="G738" i="6"/>
  <c r="F738" i="6"/>
  <c r="G737" i="6"/>
  <c r="F737" i="6"/>
  <c r="G736" i="6"/>
  <c r="F736" i="6"/>
  <c r="G735" i="6"/>
  <c r="F735" i="6"/>
  <c r="G734" i="6"/>
  <c r="F734" i="6"/>
  <c r="G733" i="6"/>
  <c r="F733" i="6"/>
  <c r="G732" i="6"/>
  <c r="F732" i="6"/>
  <c r="G731" i="6"/>
  <c r="F731" i="6"/>
  <c r="G730" i="6"/>
  <c r="F730" i="6"/>
  <c r="G729" i="6"/>
  <c r="F729" i="6"/>
  <c r="G728" i="6"/>
  <c r="F728" i="6"/>
  <c r="G727" i="6"/>
  <c r="F727" i="6"/>
  <c r="G726" i="6"/>
  <c r="F726" i="6"/>
  <c r="G725" i="6"/>
  <c r="F725" i="6"/>
  <c r="G724" i="6"/>
  <c r="F724" i="6"/>
  <c r="G723" i="6"/>
  <c r="F723" i="6"/>
  <c r="G722" i="6"/>
  <c r="F722" i="6"/>
  <c r="G721" i="6"/>
  <c r="F721" i="6"/>
  <c r="G720" i="6"/>
  <c r="F720" i="6"/>
  <c r="G719" i="6"/>
  <c r="F719" i="6"/>
  <c r="G718" i="6"/>
  <c r="F718" i="6"/>
  <c r="G717" i="6"/>
  <c r="F717" i="6"/>
  <c r="G716" i="6"/>
  <c r="F716" i="6"/>
  <c r="G715" i="6"/>
  <c r="F715" i="6"/>
  <c r="G714" i="6"/>
  <c r="F714" i="6"/>
  <c r="G713" i="6"/>
  <c r="F713" i="6"/>
  <c r="G712" i="6"/>
  <c r="F712" i="6"/>
  <c r="G711" i="6"/>
  <c r="F711" i="6"/>
  <c r="G710" i="6"/>
  <c r="F710" i="6"/>
  <c r="G709" i="6"/>
  <c r="F709" i="6"/>
  <c r="G708" i="6"/>
  <c r="F708" i="6"/>
  <c r="G707" i="6"/>
  <c r="F707" i="6"/>
  <c r="G706" i="6"/>
  <c r="F706" i="6"/>
  <c r="G705" i="6"/>
  <c r="F705" i="6"/>
  <c r="G704" i="6"/>
  <c r="F704" i="6"/>
  <c r="G703" i="6"/>
  <c r="F703" i="6"/>
  <c r="G702" i="6"/>
  <c r="F702" i="6"/>
  <c r="G701" i="6"/>
  <c r="F701" i="6"/>
  <c r="G700" i="6"/>
  <c r="F700" i="6"/>
  <c r="G699" i="6"/>
  <c r="F699" i="6"/>
  <c r="G698" i="6"/>
  <c r="F698" i="6"/>
  <c r="G697" i="6"/>
  <c r="F697" i="6"/>
  <c r="G696" i="6"/>
  <c r="F696" i="6"/>
  <c r="G695" i="6"/>
  <c r="F695" i="6"/>
  <c r="G694" i="6"/>
  <c r="F694" i="6"/>
  <c r="G693" i="6"/>
  <c r="F693" i="6"/>
  <c r="G692" i="6"/>
  <c r="F692" i="6"/>
  <c r="G691" i="6"/>
  <c r="F691" i="6"/>
  <c r="G690" i="6"/>
  <c r="F690" i="6"/>
  <c r="G689" i="6"/>
  <c r="F689" i="6"/>
  <c r="G688" i="6"/>
  <c r="F688" i="6"/>
  <c r="G687" i="6"/>
  <c r="F687" i="6"/>
  <c r="G686" i="6"/>
  <c r="F686" i="6"/>
  <c r="G685" i="6"/>
  <c r="F685" i="6"/>
  <c r="G684" i="6"/>
  <c r="F684" i="6"/>
  <c r="G683" i="6"/>
  <c r="F683" i="6"/>
  <c r="G682" i="6"/>
  <c r="F682" i="6"/>
  <c r="G681" i="6"/>
  <c r="F681" i="6"/>
  <c r="G680" i="6"/>
  <c r="F680" i="6"/>
  <c r="G679" i="6"/>
  <c r="F679" i="6"/>
  <c r="G678" i="6"/>
  <c r="F678" i="6"/>
  <c r="G677" i="6"/>
  <c r="F677" i="6"/>
  <c r="G676" i="6"/>
  <c r="F676" i="6"/>
  <c r="G675" i="6"/>
  <c r="F675" i="6"/>
  <c r="G674" i="6"/>
  <c r="F674" i="6"/>
  <c r="G673" i="6"/>
  <c r="F673" i="6"/>
  <c r="G672" i="6"/>
  <c r="F672" i="6"/>
  <c r="G671" i="6"/>
  <c r="F671" i="6"/>
  <c r="G670" i="6"/>
  <c r="F670" i="6"/>
  <c r="G669" i="6"/>
  <c r="F669" i="6"/>
  <c r="G668" i="6"/>
  <c r="F668" i="6"/>
  <c r="G667" i="6"/>
  <c r="F667" i="6"/>
  <c r="G666" i="6"/>
  <c r="F666" i="6"/>
  <c r="G665" i="6"/>
  <c r="F665" i="6"/>
  <c r="G664" i="6"/>
  <c r="F664" i="6"/>
  <c r="G663" i="6"/>
  <c r="F663" i="6"/>
  <c r="G662" i="6"/>
  <c r="F662" i="6"/>
  <c r="G661" i="6"/>
  <c r="F661" i="6"/>
  <c r="G660" i="6"/>
  <c r="F660" i="6"/>
  <c r="G659" i="6"/>
  <c r="F659" i="6"/>
  <c r="G658" i="6"/>
  <c r="F658" i="6"/>
  <c r="G657" i="6"/>
  <c r="F657" i="6"/>
  <c r="G656" i="6"/>
  <c r="F656" i="6"/>
  <c r="G655" i="6"/>
  <c r="F655" i="6"/>
  <c r="G654" i="6"/>
  <c r="F654" i="6"/>
  <c r="G653" i="6"/>
  <c r="F653" i="6"/>
  <c r="G652" i="6"/>
  <c r="F652" i="6"/>
  <c r="G651" i="6"/>
  <c r="F651" i="6"/>
  <c r="G650" i="6"/>
  <c r="F650" i="6"/>
  <c r="G649" i="6"/>
  <c r="F649" i="6"/>
  <c r="G648" i="6"/>
  <c r="F648" i="6"/>
  <c r="G647" i="6"/>
  <c r="F647" i="6"/>
  <c r="G646" i="6"/>
  <c r="F646" i="6"/>
  <c r="G645" i="6"/>
  <c r="F645" i="6"/>
  <c r="G644" i="6"/>
  <c r="F644" i="6"/>
  <c r="G643" i="6"/>
  <c r="F643" i="6"/>
  <c r="G642" i="6"/>
  <c r="F642" i="6"/>
  <c r="G641" i="6"/>
  <c r="F641" i="6"/>
  <c r="G640" i="6"/>
  <c r="F640" i="6"/>
  <c r="G639" i="6"/>
  <c r="F639" i="6"/>
  <c r="G638" i="6"/>
  <c r="F638" i="6"/>
  <c r="G637" i="6"/>
  <c r="F637" i="6"/>
  <c r="G636" i="6"/>
  <c r="F636" i="6"/>
  <c r="G635" i="6"/>
  <c r="F635" i="6"/>
  <c r="G634" i="6"/>
  <c r="F634" i="6"/>
  <c r="G633" i="6"/>
  <c r="F633" i="6"/>
  <c r="G632" i="6"/>
  <c r="F632" i="6"/>
  <c r="G631" i="6"/>
  <c r="F631" i="6"/>
  <c r="G630" i="6"/>
  <c r="F630" i="6"/>
  <c r="G629" i="6"/>
  <c r="F629" i="6"/>
  <c r="G628" i="6"/>
  <c r="F628" i="6"/>
  <c r="G627" i="6"/>
  <c r="F627" i="6"/>
  <c r="G626" i="6"/>
  <c r="F626" i="6"/>
  <c r="G625" i="6"/>
  <c r="F625" i="6"/>
  <c r="G624" i="6"/>
  <c r="F624" i="6"/>
  <c r="G623" i="6"/>
  <c r="F623" i="6"/>
  <c r="G622" i="6"/>
  <c r="F622" i="6"/>
  <c r="G621" i="6"/>
  <c r="F621" i="6"/>
  <c r="G620" i="6"/>
  <c r="F620" i="6"/>
  <c r="G619" i="6"/>
  <c r="F619" i="6"/>
  <c r="A619" i="6"/>
  <c r="G618" i="6"/>
  <c r="F618" i="6"/>
  <c r="G617" i="6"/>
  <c r="F617" i="6"/>
  <c r="G616" i="6"/>
  <c r="F616" i="6"/>
  <c r="G615" i="6"/>
  <c r="F615" i="6"/>
  <c r="G614" i="6"/>
  <c r="F614" i="6"/>
  <c r="G613" i="6"/>
  <c r="F613" i="6"/>
  <c r="G612" i="6"/>
  <c r="F612" i="6"/>
  <c r="G611" i="6"/>
  <c r="F611" i="6"/>
  <c r="G610" i="6"/>
  <c r="F610" i="6"/>
  <c r="G609" i="6"/>
  <c r="F609" i="6"/>
  <c r="G608" i="6"/>
  <c r="F608" i="6"/>
  <c r="G607" i="6"/>
  <c r="F607" i="6"/>
  <c r="G606" i="6"/>
  <c r="F606" i="6"/>
  <c r="G605" i="6"/>
  <c r="F605" i="6"/>
  <c r="G604" i="6"/>
  <c r="F604" i="6"/>
  <c r="F603" i="6"/>
  <c r="G602" i="6"/>
  <c r="F602" i="6"/>
  <c r="G601" i="6"/>
  <c r="F601" i="6"/>
  <c r="G600" i="6"/>
  <c r="F600" i="6"/>
  <c r="F599" i="6"/>
  <c r="G598" i="6"/>
  <c r="F598" i="6"/>
  <c r="G597" i="6"/>
  <c r="F597" i="6"/>
  <c r="G595" i="6"/>
  <c r="F595" i="6"/>
  <c r="G594" i="6"/>
  <c r="F594" i="6"/>
  <c r="G593" i="6"/>
  <c r="F593" i="6"/>
  <c r="G592" i="6"/>
  <c r="F592" i="6"/>
  <c r="G591" i="6"/>
  <c r="F591" i="6"/>
  <c r="G590" i="6"/>
  <c r="F590" i="6"/>
  <c r="G589" i="6"/>
  <c r="F589" i="6"/>
  <c r="G588" i="6"/>
  <c r="F588" i="6"/>
  <c r="G587" i="6"/>
  <c r="F587" i="6"/>
  <c r="G586" i="6"/>
  <c r="F586" i="6"/>
  <c r="G585" i="6"/>
  <c r="F585" i="6"/>
  <c r="G584" i="6"/>
  <c r="F584" i="6"/>
  <c r="G583" i="6"/>
  <c r="F583" i="6"/>
  <c r="G582" i="6"/>
  <c r="F582" i="6"/>
  <c r="G581" i="6"/>
  <c r="F581" i="6"/>
  <c r="G580" i="6"/>
  <c r="F580" i="6"/>
  <c r="G579" i="6"/>
  <c r="F579" i="6"/>
  <c r="G578" i="6"/>
  <c r="F578" i="6"/>
  <c r="G577" i="6"/>
  <c r="F577" i="6"/>
  <c r="G576" i="6"/>
  <c r="F576" i="6"/>
  <c r="G575" i="6"/>
  <c r="F574" i="6"/>
  <c r="G573" i="6"/>
  <c r="G572" i="6"/>
  <c r="G571" i="6"/>
  <c r="F570" i="6"/>
  <c r="F569" i="6"/>
  <c r="F568" i="6"/>
  <c r="G567" i="6"/>
  <c r="G566" i="6"/>
  <c r="G564" i="6"/>
  <c r="G563" i="6"/>
  <c r="G562" i="6"/>
  <c r="G561" i="6"/>
  <c r="G560" i="6"/>
  <c r="F560" i="6"/>
  <c r="G559" i="6"/>
  <c r="F559" i="6"/>
  <c r="G558" i="6"/>
  <c r="F558" i="6"/>
  <c r="G557" i="6"/>
  <c r="F557" i="6"/>
  <c r="A557" i="6"/>
  <c r="A558" i="6" s="1"/>
  <c r="A559" i="6" s="1"/>
  <c r="G556" i="6"/>
  <c r="F556" i="6"/>
  <c r="G555" i="6"/>
  <c r="F555" i="6"/>
  <c r="G554" i="6"/>
  <c r="F554" i="6"/>
  <c r="G553" i="6"/>
  <c r="F553" i="6"/>
  <c r="G552" i="6"/>
  <c r="F552" i="6"/>
  <c r="A552" i="6"/>
  <c r="A553" i="6" s="1"/>
  <c r="A554" i="6" s="1"/>
  <c r="G551" i="6"/>
  <c r="F551" i="6"/>
  <c r="G550" i="6"/>
  <c r="F550" i="6"/>
  <c r="G549" i="6"/>
  <c r="F549" i="6"/>
  <c r="G548" i="6"/>
  <c r="F548" i="6"/>
  <c r="G547" i="6"/>
  <c r="F547" i="6"/>
  <c r="G546" i="6"/>
  <c r="F546" i="6"/>
  <c r="A546" i="6"/>
  <c r="A547" i="6" s="1"/>
  <c r="A548" i="6" s="1"/>
  <c r="G545" i="6"/>
  <c r="F545" i="6"/>
  <c r="G544" i="6"/>
  <c r="F544" i="6"/>
  <c r="G543" i="6"/>
  <c r="F543" i="6"/>
  <c r="G542" i="6"/>
  <c r="F542" i="6"/>
  <c r="G541" i="6"/>
  <c r="F541" i="6"/>
  <c r="G540" i="6"/>
  <c r="F540" i="6"/>
  <c r="G539" i="6"/>
  <c r="F539" i="6"/>
  <c r="G538" i="6"/>
  <c r="F538" i="6"/>
  <c r="G537" i="6"/>
  <c r="F537" i="6"/>
  <c r="G536" i="6"/>
  <c r="F536" i="6"/>
  <c r="G535" i="6"/>
  <c r="F535" i="6"/>
  <c r="G534" i="6"/>
  <c r="F534" i="6"/>
  <c r="G533" i="6"/>
  <c r="F533" i="6"/>
  <c r="G532" i="6"/>
  <c r="F532" i="6"/>
  <c r="G531" i="6"/>
  <c r="F531" i="6"/>
  <c r="G530" i="6"/>
  <c r="F530" i="6"/>
  <c r="G529" i="6"/>
  <c r="F529" i="6"/>
  <c r="G528" i="6"/>
  <c r="F528" i="6"/>
  <c r="G527" i="6"/>
  <c r="F527" i="6"/>
  <c r="G526" i="6"/>
  <c r="F526" i="6"/>
  <c r="G525" i="6"/>
  <c r="F525" i="6"/>
  <c r="G524" i="6"/>
  <c r="F524" i="6"/>
  <c r="G523" i="6"/>
  <c r="F523" i="6"/>
  <c r="G522" i="6"/>
  <c r="F522" i="6"/>
  <c r="G521" i="6"/>
  <c r="F521" i="6"/>
  <c r="G520" i="6"/>
  <c r="F520" i="6"/>
  <c r="G519" i="6"/>
  <c r="F519" i="6"/>
  <c r="G518" i="6"/>
  <c r="F518" i="6"/>
  <c r="G517" i="6"/>
  <c r="F517" i="6"/>
  <c r="G516" i="6"/>
  <c r="F516" i="6"/>
  <c r="G515" i="6"/>
  <c r="F515" i="6"/>
  <c r="G514" i="6"/>
  <c r="F514" i="6"/>
  <c r="G513" i="6"/>
  <c r="F513" i="6"/>
  <c r="G512" i="6"/>
  <c r="F512" i="6"/>
  <c r="G511" i="6"/>
  <c r="F511" i="6"/>
  <c r="G510" i="6"/>
  <c r="F510" i="6"/>
  <c r="G509" i="6"/>
  <c r="F509" i="6"/>
  <c r="G508" i="6"/>
  <c r="F508" i="6"/>
  <c r="G507" i="6"/>
  <c r="F507" i="6"/>
  <c r="G506" i="6"/>
  <c r="F506" i="6"/>
  <c r="G505" i="6"/>
  <c r="F505" i="6"/>
  <c r="G504" i="6"/>
  <c r="F504" i="6"/>
  <c r="G503" i="6"/>
  <c r="F503" i="6"/>
  <c r="G502" i="6"/>
  <c r="F502" i="6"/>
  <c r="G501" i="6"/>
  <c r="F501" i="6"/>
  <c r="G500" i="6"/>
  <c r="F500" i="6"/>
  <c r="G499" i="6"/>
  <c r="F499" i="6"/>
  <c r="G498" i="6"/>
  <c r="F498" i="6"/>
  <c r="G497" i="6"/>
  <c r="F497" i="6"/>
  <c r="G496" i="6"/>
  <c r="F496" i="6"/>
  <c r="G495" i="6"/>
  <c r="F495" i="6"/>
  <c r="G494" i="6"/>
  <c r="F494" i="6"/>
  <c r="G493" i="6"/>
  <c r="F493" i="6"/>
  <c r="G492" i="6"/>
  <c r="F492" i="6"/>
  <c r="G491" i="6"/>
  <c r="F491" i="6"/>
  <c r="G490" i="6"/>
  <c r="F490" i="6"/>
  <c r="G489" i="6"/>
  <c r="F489" i="6"/>
  <c r="G488" i="6"/>
  <c r="F488" i="6"/>
  <c r="G487" i="6"/>
  <c r="F487" i="6"/>
  <c r="G486" i="6"/>
  <c r="F486" i="6"/>
  <c r="G485" i="6"/>
  <c r="F485" i="6"/>
  <c r="G484" i="6"/>
  <c r="F484" i="6"/>
  <c r="G483" i="6"/>
  <c r="F483" i="6"/>
  <c r="G482" i="6"/>
  <c r="F482" i="6"/>
  <c r="G481" i="6"/>
  <c r="F481" i="6"/>
  <c r="G480" i="6"/>
  <c r="F480" i="6"/>
  <c r="G479" i="6"/>
  <c r="F479" i="6"/>
  <c r="G478" i="6"/>
  <c r="F478" i="6"/>
  <c r="G477" i="6"/>
  <c r="F477" i="6"/>
  <c r="G476" i="6"/>
  <c r="F476" i="6"/>
  <c r="G475" i="6"/>
  <c r="F475" i="6"/>
  <c r="G474" i="6"/>
  <c r="F474" i="6"/>
  <c r="G473" i="6"/>
  <c r="F473" i="6"/>
  <c r="G472" i="6"/>
  <c r="F472" i="6"/>
  <c r="G471" i="6"/>
  <c r="F471" i="6"/>
  <c r="G470" i="6"/>
  <c r="F470" i="6"/>
  <c r="G469" i="6"/>
  <c r="F469" i="6"/>
  <c r="G468" i="6"/>
  <c r="F468" i="6"/>
  <c r="G467" i="6"/>
  <c r="F467" i="6"/>
  <c r="G466" i="6"/>
  <c r="F466" i="6"/>
  <c r="G465" i="6"/>
  <c r="F465" i="6"/>
  <c r="G464" i="6"/>
  <c r="F464" i="6"/>
  <c r="G463" i="6"/>
  <c r="F463" i="6"/>
  <c r="G462" i="6"/>
  <c r="F462" i="6"/>
  <c r="G461" i="6"/>
  <c r="F461" i="6"/>
  <c r="G460" i="6"/>
  <c r="F460" i="6"/>
  <c r="G459" i="6"/>
  <c r="F459" i="6"/>
  <c r="G458" i="6"/>
  <c r="F458" i="6"/>
  <c r="G457" i="6"/>
  <c r="F457" i="6"/>
  <c r="G456" i="6"/>
  <c r="F456" i="6"/>
  <c r="G455" i="6"/>
  <c r="F455" i="6"/>
  <c r="G454" i="6"/>
  <c r="F454" i="6"/>
  <c r="G453" i="6"/>
  <c r="F453" i="6"/>
  <c r="G452" i="6"/>
  <c r="F452" i="6"/>
  <c r="G451" i="6"/>
  <c r="F451" i="6"/>
  <c r="G450" i="6"/>
  <c r="F450" i="6"/>
  <c r="G449" i="6"/>
  <c r="F449" i="6"/>
  <c r="G448" i="6"/>
  <c r="F448" i="6"/>
  <c r="G447" i="6"/>
  <c r="F447" i="6"/>
  <c r="G446" i="6"/>
  <c r="F446" i="6"/>
  <c r="G445" i="6"/>
  <c r="F445" i="6"/>
  <c r="G444" i="6"/>
  <c r="F444" i="6"/>
  <c r="G443" i="6"/>
  <c r="F443" i="6"/>
  <c r="G442" i="6"/>
  <c r="F442" i="6"/>
  <c r="G441" i="6"/>
  <c r="F441" i="6"/>
  <c r="G440" i="6"/>
  <c r="F440" i="6"/>
  <c r="G439" i="6"/>
  <c r="F439" i="6"/>
  <c r="G438" i="6"/>
  <c r="F438" i="6"/>
  <c r="G437" i="6"/>
  <c r="F437" i="6"/>
  <c r="G436" i="6"/>
  <c r="F436" i="6"/>
  <c r="G435" i="6"/>
  <c r="F435" i="6"/>
  <c r="G434" i="6"/>
  <c r="F434" i="6"/>
  <c r="G433" i="6"/>
  <c r="F433" i="6"/>
  <c r="G432" i="6"/>
  <c r="F432" i="6"/>
  <c r="G431" i="6"/>
  <c r="F431" i="6"/>
  <c r="G430" i="6"/>
  <c r="F430" i="6"/>
  <c r="G429" i="6"/>
  <c r="F429" i="6"/>
  <c r="G428" i="6"/>
  <c r="F428" i="6"/>
  <c r="G427" i="6"/>
  <c r="F427" i="6"/>
  <c r="G426" i="6"/>
  <c r="F426" i="6"/>
  <c r="G425" i="6"/>
  <c r="F425" i="6"/>
  <c r="G424" i="6"/>
  <c r="F424" i="6"/>
  <c r="G423" i="6"/>
  <c r="F423" i="6"/>
  <c r="G422" i="6"/>
  <c r="F422" i="6"/>
  <c r="G421" i="6"/>
  <c r="F421" i="6"/>
  <c r="G420" i="6"/>
  <c r="F420" i="6"/>
  <c r="G419" i="6"/>
  <c r="F419" i="6"/>
  <c r="G418" i="6"/>
  <c r="F418" i="6"/>
  <c r="G417" i="6"/>
  <c r="F417" i="6"/>
  <c r="G416" i="6"/>
  <c r="F416" i="6"/>
  <c r="G415" i="6"/>
  <c r="F415" i="6"/>
  <c r="G414" i="6"/>
  <c r="F414" i="6"/>
  <c r="G413" i="6"/>
  <c r="F413" i="6"/>
  <c r="G412" i="6"/>
  <c r="F412" i="6"/>
  <c r="G411" i="6"/>
  <c r="F410" i="6"/>
  <c r="G409" i="6"/>
  <c r="F409" i="6"/>
  <c r="G408" i="6"/>
  <c r="F408" i="6"/>
  <c r="G407" i="6"/>
  <c r="F407" i="6"/>
  <c r="G406" i="6"/>
  <c r="F406" i="6"/>
  <c r="G405" i="6"/>
  <c r="F405" i="6"/>
  <c r="G404" i="6"/>
  <c r="F404" i="6"/>
  <c r="G403" i="6"/>
  <c r="F403" i="6"/>
  <c r="G402" i="6"/>
  <c r="F402" i="6"/>
  <c r="G401" i="6"/>
  <c r="F401" i="6"/>
  <c r="G400" i="6"/>
  <c r="F400" i="6"/>
  <c r="G399" i="6"/>
  <c r="F399" i="6"/>
  <c r="G398" i="6"/>
  <c r="F398" i="6"/>
  <c r="G397" i="6"/>
  <c r="F397" i="6"/>
  <c r="G396" i="6"/>
  <c r="F396" i="6"/>
  <c r="G395" i="6"/>
  <c r="F395" i="6"/>
  <c r="G394" i="6"/>
  <c r="F394" i="6"/>
  <c r="G393" i="6"/>
  <c r="F393" i="6"/>
  <c r="G392" i="6"/>
  <c r="F392" i="6"/>
  <c r="G391" i="6"/>
  <c r="F391" i="6"/>
  <c r="G390" i="6"/>
  <c r="F390" i="6"/>
  <c r="G389" i="6"/>
  <c r="F389" i="6"/>
  <c r="G388" i="6"/>
  <c r="F388" i="6"/>
  <c r="G387" i="6"/>
  <c r="F387" i="6"/>
  <c r="G386" i="6"/>
  <c r="F386" i="6"/>
  <c r="G385" i="6"/>
  <c r="F385" i="6"/>
  <c r="G384" i="6"/>
  <c r="F384" i="6"/>
  <c r="G383" i="6"/>
  <c r="F383" i="6"/>
  <c r="G382" i="6"/>
  <c r="F382" i="6"/>
  <c r="G381" i="6"/>
  <c r="F381" i="6"/>
  <c r="G380" i="6"/>
  <c r="F380" i="6"/>
  <c r="G379" i="6"/>
  <c r="F379" i="6"/>
  <c r="G377" i="6"/>
  <c r="G376" i="6"/>
  <c r="G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G362" i="6"/>
  <c r="G361" i="6"/>
  <c r="G360" i="6"/>
  <c r="G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G340" i="6"/>
  <c r="F340" i="6"/>
  <c r="G339" i="6"/>
  <c r="F339" i="6"/>
  <c r="F338" i="6"/>
  <c r="F337" i="6"/>
  <c r="F336" i="6"/>
  <c r="F335" i="6"/>
  <c r="F334" i="6"/>
  <c r="F333" i="6"/>
  <c r="G332" i="6"/>
  <c r="F331" i="6"/>
  <c r="F330" i="6"/>
  <c r="F329" i="6"/>
  <c r="F328" i="6"/>
  <c r="F327" i="6"/>
  <c r="F326" i="6"/>
  <c r="G325" i="6"/>
  <c r="F325" i="6"/>
  <c r="G324" i="6"/>
  <c r="F324" i="6"/>
  <c r="G323" i="6"/>
  <c r="F323" i="6"/>
  <c r="G322" i="6"/>
  <c r="F322" i="6"/>
  <c r="F321" i="6"/>
  <c r="F320" i="6"/>
  <c r="F319" i="6"/>
  <c r="F318" i="6"/>
  <c r="G317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G283" i="6"/>
  <c r="F283" i="6"/>
  <c r="G282" i="6"/>
  <c r="F282" i="6"/>
  <c r="F281" i="6"/>
  <c r="G279" i="6"/>
  <c r="F278" i="6"/>
  <c r="G277" i="6"/>
  <c r="F277" i="6"/>
  <c r="G276" i="6"/>
  <c r="F276" i="6"/>
  <c r="G275" i="6"/>
  <c r="F275" i="6"/>
  <c r="G274" i="6"/>
  <c r="F274" i="6"/>
  <c r="G273" i="6"/>
  <c r="F273" i="6"/>
  <c r="G272" i="6"/>
  <c r="F272" i="6"/>
  <c r="G271" i="6"/>
  <c r="F271" i="6"/>
  <c r="G270" i="6"/>
  <c r="F270" i="6"/>
  <c r="G269" i="6"/>
  <c r="F269" i="6"/>
  <c r="G268" i="6"/>
  <c r="F268" i="6"/>
  <c r="G267" i="6"/>
  <c r="F267" i="6"/>
  <c r="G266" i="6"/>
  <c r="F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F251" i="6"/>
  <c r="F250" i="6"/>
  <c r="F249" i="6"/>
  <c r="F248" i="6"/>
  <c r="G247" i="6"/>
  <c r="G246" i="6"/>
  <c r="F245" i="6"/>
  <c r="F244" i="6"/>
  <c r="F243" i="6"/>
  <c r="F242" i="6"/>
  <c r="F241" i="6"/>
  <c r="F240" i="6"/>
  <c r="G239" i="6"/>
  <c r="G238" i="6"/>
  <c r="G237" i="6"/>
  <c r="G236" i="6"/>
  <c r="F235" i="6"/>
  <c r="F234" i="6"/>
  <c r="G233" i="6"/>
  <c r="G232" i="6"/>
  <c r="F231" i="6"/>
  <c r="G230" i="6"/>
  <c r="G229" i="6"/>
  <c r="G228" i="6"/>
  <c r="G227" i="6"/>
  <c r="F226" i="6"/>
  <c r="F225" i="6"/>
  <c r="F224" i="6"/>
  <c r="G223" i="6"/>
  <c r="G222" i="6"/>
  <c r="G221" i="6"/>
  <c r="G220" i="6"/>
  <c r="G219" i="6"/>
  <c r="F218" i="6"/>
  <c r="G217" i="6"/>
  <c r="F216" i="6"/>
  <c r="G215" i="6"/>
  <c r="F214" i="6"/>
  <c r="G213" i="6"/>
  <c r="F213" i="6"/>
  <c r="G212" i="6"/>
  <c r="F212" i="6"/>
  <c r="G211" i="6"/>
  <c r="F211" i="6"/>
  <c r="G210" i="6"/>
  <c r="F210" i="6"/>
  <c r="G209" i="6"/>
  <c r="F209" i="6"/>
  <c r="G208" i="6"/>
  <c r="F208" i="6"/>
  <c r="G207" i="6"/>
  <c r="F207" i="6"/>
  <c r="G206" i="6"/>
  <c r="F206" i="6"/>
  <c r="G205" i="6"/>
  <c r="F205" i="6"/>
  <c r="G204" i="6"/>
  <c r="F204" i="6"/>
  <c r="G203" i="6"/>
  <c r="F203" i="6"/>
  <c r="G202" i="6"/>
  <c r="F202" i="6"/>
  <c r="G201" i="6"/>
  <c r="F201" i="6"/>
  <c r="G200" i="6"/>
  <c r="F200" i="6"/>
  <c r="G199" i="6"/>
  <c r="F199" i="6"/>
  <c r="G198" i="6"/>
  <c r="F198" i="6"/>
  <c r="G197" i="6"/>
  <c r="F197" i="6"/>
  <c r="G196" i="6"/>
  <c r="F196" i="6"/>
  <c r="G195" i="6"/>
  <c r="F195" i="6"/>
  <c r="G194" i="6"/>
  <c r="F194" i="6"/>
  <c r="G193" i="6"/>
  <c r="F193" i="6"/>
  <c r="G192" i="6"/>
  <c r="F191" i="6"/>
  <c r="G190" i="6"/>
  <c r="G189" i="6"/>
  <c r="F189" i="6"/>
  <c r="G188" i="6"/>
  <c r="G187" i="6"/>
  <c r="F187" i="6"/>
  <c r="G186" i="6"/>
  <c r="F186" i="6"/>
  <c r="G185" i="6"/>
  <c r="F184" i="6"/>
  <c r="F183" i="6"/>
  <c r="G182" i="6"/>
  <c r="G181" i="6"/>
  <c r="F180" i="6"/>
  <c r="G179" i="6"/>
  <c r="G178" i="6"/>
  <c r="F178" i="6"/>
  <c r="G177" i="6"/>
  <c r="F177" i="6"/>
  <c r="G176" i="6"/>
  <c r="F176" i="6"/>
  <c r="G175" i="6"/>
  <c r="F175" i="6"/>
  <c r="G173" i="6"/>
  <c r="F173" i="6"/>
  <c r="G172" i="6"/>
  <c r="F172" i="6"/>
  <c r="G171" i="6"/>
  <c r="F171" i="6"/>
  <c r="G170" i="6"/>
  <c r="G169" i="6"/>
  <c r="G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G155" i="6"/>
  <c r="F155" i="6"/>
  <c r="F154" i="6"/>
  <c r="F153" i="6"/>
  <c r="F152" i="6"/>
  <c r="F151" i="6"/>
  <c r="F150" i="6"/>
  <c r="F149" i="6"/>
  <c r="F148" i="6"/>
  <c r="F147" i="6"/>
  <c r="G146" i="6"/>
  <c r="G145" i="6"/>
  <c r="F144" i="6"/>
  <c r="F143" i="6"/>
  <c r="F142" i="6"/>
  <c r="G141" i="6"/>
  <c r="F140" i="6"/>
  <c r="F139" i="6"/>
  <c r="G138" i="6"/>
  <c r="G137" i="6"/>
  <c r="F136" i="6"/>
  <c r="G135" i="6"/>
  <c r="G134" i="6"/>
  <c r="F133" i="6"/>
  <c r="F132" i="6"/>
  <c r="F131" i="6"/>
  <c r="G130" i="6"/>
  <c r="F129" i="6"/>
  <c r="G128" i="6"/>
  <c r="G127" i="6"/>
  <c r="F126" i="6"/>
  <c r="G125" i="6"/>
  <c r="F124" i="6"/>
  <c r="G123" i="6"/>
  <c r="G122" i="6"/>
  <c r="F121" i="6"/>
  <c r="G120" i="6"/>
  <c r="F119" i="6"/>
  <c r="F118" i="6"/>
  <c r="G117" i="6"/>
  <c r="G116" i="6"/>
  <c r="F116" i="6"/>
  <c r="G115" i="6"/>
  <c r="F115" i="6"/>
  <c r="F114" i="6"/>
  <c r="G113" i="6"/>
  <c r="F112" i="6"/>
  <c r="G111" i="6"/>
  <c r="F110" i="6"/>
  <c r="G109" i="6"/>
  <c r="F107" i="6"/>
  <c r="F106" i="6"/>
  <c r="F105" i="6"/>
  <c r="F104" i="6"/>
  <c r="F103" i="6"/>
  <c r="F102" i="6"/>
  <c r="F101" i="6"/>
  <c r="F100" i="6"/>
  <c r="F99" i="6"/>
  <c r="F98" i="6"/>
  <c r="G96" i="6"/>
  <c r="G95" i="6"/>
  <c r="G94" i="6"/>
  <c r="G93" i="6"/>
  <c r="G92" i="6"/>
  <c r="G91" i="6"/>
  <c r="G90" i="6"/>
  <c r="G89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G64" i="6"/>
  <c r="G63" i="6"/>
  <c r="G62" i="6"/>
  <c r="G61" i="6"/>
  <c r="G60" i="6"/>
  <c r="G59" i="6"/>
  <c r="G58" i="6"/>
  <c r="G57" i="6"/>
  <c r="G56" i="6"/>
  <c r="F56" i="6"/>
  <c r="G55" i="6"/>
  <c r="F55" i="6"/>
  <c r="G54" i="6"/>
  <c r="G53" i="6"/>
  <c r="G52" i="6"/>
  <c r="G51" i="6"/>
  <c r="F50" i="6"/>
  <c r="F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F20" i="6"/>
  <c r="G19" i="6"/>
  <c r="F19" i="6"/>
  <c r="F18" i="6"/>
  <c r="G17" i="6"/>
  <c r="F16" i="6"/>
  <c r="G15" i="6"/>
  <c r="G14" i="6"/>
  <c r="F13" i="6"/>
  <c r="G12" i="6"/>
  <c r="G10" i="6"/>
  <c r="F10" i="6"/>
  <c r="G9" i="6"/>
  <c r="F9" i="6"/>
  <c r="C8" i="6"/>
  <c r="A5" i="6"/>
  <c r="F3" i="6"/>
  <c r="D3" i="6"/>
  <c r="E1370" i="5"/>
  <c r="E1369" i="5"/>
  <c r="E1368" i="5"/>
  <c r="E1367" i="5"/>
  <c r="E1366" i="5"/>
  <c r="G1363" i="5"/>
  <c r="I1363" i="5" s="1"/>
  <c r="I1362" i="5"/>
  <c r="G1362" i="5"/>
  <c r="I1361" i="5"/>
  <c r="G1361" i="5"/>
  <c r="H1360" i="5"/>
  <c r="F1360" i="5"/>
  <c r="D1360" i="5"/>
  <c r="G1360" i="5" s="1"/>
  <c r="I1360" i="5" s="1"/>
  <c r="I1357" i="5"/>
  <c r="I1356" i="5"/>
  <c r="I1355" i="5"/>
  <c r="H1354" i="5"/>
  <c r="F1353" i="5"/>
  <c r="F1354" i="5" s="1"/>
  <c r="D1353" i="5"/>
  <c r="D1354" i="5" s="1"/>
  <c r="G1354" i="5" s="1"/>
  <c r="I1354" i="5" s="1"/>
  <c r="H1350" i="5"/>
  <c r="F1350" i="5"/>
  <c r="D1350" i="5"/>
  <c r="H1347" i="5"/>
  <c r="F1347" i="5"/>
  <c r="D1347" i="5"/>
  <c r="G1347" i="5" s="1"/>
  <c r="I1347" i="5" s="1"/>
  <c r="G1343" i="5"/>
  <c r="I1344" i="5" s="1"/>
  <c r="F1342" i="5"/>
  <c r="D1342" i="5"/>
  <c r="H1340" i="5"/>
  <c r="F1339" i="5"/>
  <c r="F1340" i="5" s="1"/>
  <c r="D1339" i="5"/>
  <c r="D1340" i="5" s="1"/>
  <c r="H1336" i="5"/>
  <c r="F1336" i="5"/>
  <c r="D1336" i="5"/>
  <c r="H1333" i="5"/>
  <c r="F1333" i="5"/>
  <c r="D1333" i="5"/>
  <c r="H1321" i="5"/>
  <c r="F1321" i="5"/>
  <c r="D1321" i="5"/>
  <c r="G1321" i="5" s="1"/>
  <c r="I1321" i="5" s="1"/>
  <c r="H1313" i="5"/>
  <c r="F1313" i="5"/>
  <c r="D1313" i="5"/>
  <c r="H1304" i="5"/>
  <c r="F1304" i="5"/>
  <c r="D1304" i="5"/>
  <c r="G1304" i="5" s="1"/>
  <c r="I1304" i="5" s="1"/>
  <c r="H1300" i="5"/>
  <c r="G1300" i="5"/>
  <c r="I1300" i="5" s="1"/>
  <c r="H1296" i="5"/>
  <c r="F1296" i="5"/>
  <c r="D1296" i="5"/>
  <c r="G1292" i="5"/>
  <c r="I1292" i="5" s="1"/>
  <c r="G1291" i="5"/>
  <c r="I1291" i="5" s="1"/>
  <c r="G1290" i="5"/>
  <c r="I1290" i="5" s="1"/>
  <c r="G1289" i="5"/>
  <c r="I1289" i="5" s="1"/>
  <c r="H1288" i="5"/>
  <c r="F1288" i="5"/>
  <c r="D1288" i="5"/>
  <c r="G1288" i="5" s="1"/>
  <c r="I1288" i="5" s="1"/>
  <c r="H1285" i="5"/>
  <c r="F1285" i="5"/>
  <c r="D1285" i="5"/>
  <c r="H1276" i="5"/>
  <c r="D1276" i="5"/>
  <c r="G1259" i="5"/>
  <c r="G1276" i="5" s="1"/>
  <c r="H1258" i="5"/>
  <c r="I1258" i="5" s="1"/>
  <c r="F1258" i="5"/>
  <c r="D1258" i="5"/>
  <c r="G1254" i="5"/>
  <c r="I1254" i="5" s="1"/>
  <c r="H1253" i="5"/>
  <c r="F1253" i="5"/>
  <c r="F1276" i="5" s="1"/>
  <c r="D1253" i="5"/>
  <c r="G1253" i="5" s="1"/>
  <c r="I1253" i="5" s="1"/>
  <c r="H1235" i="5"/>
  <c r="I1235" i="5" s="1"/>
  <c r="F1235" i="5"/>
  <c r="D1235" i="5"/>
  <c r="H1231" i="5"/>
  <c r="I1231" i="5" s="1"/>
  <c r="F1231" i="5"/>
  <c r="D1231" i="5"/>
  <c r="H1227" i="5"/>
  <c r="I1227" i="5" s="1"/>
  <c r="F1227" i="5"/>
  <c r="D1227" i="5"/>
  <c r="G1223" i="5"/>
  <c r="I1223" i="5" s="1"/>
  <c r="H1222" i="5"/>
  <c r="I1222" i="5" s="1"/>
  <c r="F1222" i="5"/>
  <c r="D1222" i="5"/>
  <c r="H1218" i="5"/>
  <c r="F1218" i="5"/>
  <c r="D1218" i="5"/>
  <c r="G1218" i="5" s="1"/>
  <c r="I1218" i="5" s="1"/>
  <c r="H1211" i="5"/>
  <c r="F1211" i="5"/>
  <c r="D1211" i="5"/>
  <c r="H1205" i="5"/>
  <c r="F1205" i="5"/>
  <c r="D1205" i="5"/>
  <c r="G1205" i="5" s="1"/>
  <c r="I1205" i="5" s="1"/>
  <c r="H1200" i="5"/>
  <c r="F1200" i="5"/>
  <c r="D1200" i="5"/>
  <c r="H1193" i="5"/>
  <c r="F1193" i="5"/>
  <c r="D1193" i="5"/>
  <c r="G1193" i="5" s="1"/>
  <c r="I1193" i="5" s="1"/>
  <c r="H1190" i="5"/>
  <c r="F1190" i="5"/>
  <c r="D1190" i="5"/>
  <c r="H1185" i="5"/>
  <c r="F1185" i="5"/>
  <c r="D1185" i="5"/>
  <c r="G1185" i="5" s="1"/>
  <c r="I1185" i="5" s="1"/>
  <c r="H1182" i="5"/>
  <c r="F1182" i="5"/>
  <c r="D1182" i="5"/>
  <c r="H1178" i="5"/>
  <c r="G1174" i="5"/>
  <c r="H1173" i="5"/>
  <c r="F1173" i="5"/>
  <c r="D1173" i="5"/>
  <c r="G1173" i="5" s="1"/>
  <c r="I1173" i="5" s="1"/>
  <c r="H1170" i="5"/>
  <c r="G1170" i="5"/>
  <c r="I1170" i="5" s="1"/>
  <c r="G1168" i="5"/>
  <c r="H1167" i="5"/>
  <c r="F1167" i="5"/>
  <c r="D1167" i="5"/>
  <c r="G1167" i="5" s="1"/>
  <c r="I1167" i="5" s="1"/>
  <c r="H1159" i="5"/>
  <c r="F1159" i="5"/>
  <c r="D1159" i="5"/>
  <c r="H1144" i="5"/>
  <c r="F1144" i="5"/>
  <c r="D1144" i="5"/>
  <c r="G1125" i="5"/>
  <c r="I1125" i="5" s="1"/>
  <c r="H1124" i="5"/>
  <c r="G1122" i="5"/>
  <c r="H1121" i="5"/>
  <c r="G1119" i="5"/>
  <c r="I1121" i="5" s="1"/>
  <c r="H1118" i="5"/>
  <c r="F1118" i="5"/>
  <c r="D1118" i="5"/>
  <c r="H1115" i="5"/>
  <c r="F1115" i="5"/>
  <c r="D1115" i="5"/>
  <c r="G1115" i="5" s="1"/>
  <c r="I1115" i="5" s="1"/>
  <c r="G1093" i="5"/>
  <c r="I1093" i="5" s="1"/>
  <c r="G1092" i="5"/>
  <c r="I1092" i="5" s="1"/>
  <c r="G1091" i="5"/>
  <c r="I1091" i="5" s="1"/>
  <c r="I1090" i="5"/>
  <c r="D1090" i="5"/>
  <c r="H1088" i="5"/>
  <c r="D1088" i="5"/>
  <c r="G1087" i="5"/>
  <c r="I1088" i="5" s="1"/>
  <c r="H1085" i="5"/>
  <c r="D1085" i="5"/>
  <c r="G1084" i="5" s="1"/>
  <c r="I1085" i="5" s="1"/>
  <c r="H1082" i="5"/>
  <c r="F1082" i="5"/>
  <c r="D1082" i="5"/>
  <c r="H1074" i="5"/>
  <c r="F1074" i="5"/>
  <c r="D1074" i="5"/>
  <c r="H1066" i="5"/>
  <c r="D1066" i="5"/>
  <c r="G1065" i="5"/>
  <c r="I1066" i="5" s="1"/>
  <c r="G1063" i="5"/>
  <c r="I1063" i="5" s="1"/>
  <c r="G1062" i="5"/>
  <c r="I1062" i="5" s="1"/>
  <c r="G1061" i="5"/>
  <c r="I1061" i="5" s="1"/>
  <c r="G1060" i="5"/>
  <c r="I1060" i="5" s="1"/>
  <c r="G1059" i="5"/>
  <c r="I1059" i="5" s="1"/>
  <c r="G1058" i="5"/>
  <c r="I1058" i="5" s="1"/>
  <c r="G1057" i="5"/>
  <c r="I1057" i="5" s="1"/>
  <c r="G1056" i="5"/>
  <c r="I1056" i="5" s="1"/>
  <c r="G1055" i="5"/>
  <c r="I1055" i="5" s="1"/>
  <c r="G1054" i="5"/>
  <c r="I1054" i="5" s="1"/>
  <c r="H1053" i="5"/>
  <c r="F1053" i="5"/>
  <c r="D1053" i="5"/>
  <c r="H1049" i="5"/>
  <c r="F1049" i="5"/>
  <c r="D1049" i="5"/>
  <c r="G1049" i="5" s="1"/>
  <c r="I1049" i="5" s="1"/>
  <c r="F1039" i="5"/>
  <c r="D1039" i="5"/>
  <c r="G1039" i="5" s="1"/>
  <c r="I1039" i="5" s="1"/>
  <c r="G1037" i="5"/>
  <c r="I1037" i="5" s="1"/>
  <c r="G1030" i="5"/>
  <c r="I1030" i="5" s="1"/>
  <c r="G1029" i="5"/>
  <c r="I1029" i="5" s="1"/>
  <c r="G1028" i="5"/>
  <c r="I1028" i="5" s="1"/>
  <c r="H1027" i="5"/>
  <c r="D1027" i="5"/>
  <c r="G1023" i="5" s="1"/>
  <c r="I1027" i="5" s="1"/>
  <c r="H1020" i="5"/>
  <c r="I1020" i="5" s="1"/>
  <c r="F1020" i="5"/>
  <c r="D1020" i="5"/>
  <c r="H1017" i="5"/>
  <c r="I1017" i="5" s="1"/>
  <c r="F1017" i="5"/>
  <c r="D1017" i="5"/>
  <c r="H1014" i="5"/>
  <c r="D1014" i="5"/>
  <c r="G1012" i="5"/>
  <c r="I1014" i="5" s="1"/>
  <c r="G1010" i="5"/>
  <c r="I1010" i="5" s="1"/>
  <c r="G1009" i="5"/>
  <c r="I1009" i="5" s="1"/>
  <c r="G1008" i="5"/>
  <c r="I1008" i="5" s="1"/>
  <c r="G1007" i="5"/>
  <c r="I1007" i="5" s="1"/>
  <c r="F1006" i="5"/>
  <c r="D1006" i="5"/>
  <c r="G1006" i="5" s="1"/>
  <c r="I1006" i="5" s="1"/>
  <c r="G1003" i="5"/>
  <c r="I1003" i="5" s="1"/>
  <c r="G1002" i="5"/>
  <c r="I1002" i="5" s="1"/>
  <c r="H1001" i="5"/>
  <c r="G999" i="5"/>
  <c r="H998" i="5"/>
  <c r="D998" i="5"/>
  <c r="G997" i="5" s="1"/>
  <c r="I998" i="5" s="1"/>
  <c r="G995" i="5"/>
  <c r="I995" i="5" s="1"/>
  <c r="G994" i="5"/>
  <c r="I994" i="5" s="1"/>
  <c r="G993" i="5"/>
  <c r="I993" i="5" s="1"/>
  <c r="H992" i="5"/>
  <c r="D992" i="5"/>
  <c r="G991" i="5" s="1"/>
  <c r="I992" i="5" s="1"/>
  <c r="G989" i="5"/>
  <c r="I989" i="5" s="1"/>
  <c r="H988" i="5"/>
  <c r="D988" i="5"/>
  <c r="G981" i="5" s="1"/>
  <c r="I988" i="5" s="1"/>
  <c r="H978" i="5"/>
  <c r="D978" i="5"/>
  <c r="G974" i="5" s="1"/>
  <c r="I978" i="5" s="1"/>
  <c r="H971" i="5"/>
  <c r="F971" i="5"/>
  <c r="H956" i="5"/>
  <c r="D956" i="5"/>
  <c r="G954" i="5"/>
  <c r="I956" i="5" s="1"/>
  <c r="H951" i="5"/>
  <c r="D951" i="5"/>
  <c r="D971" i="5" s="1"/>
  <c r="G971" i="5" s="1"/>
  <c r="I971" i="5" s="1"/>
  <c r="G948" i="5"/>
  <c r="I948" i="5" s="1"/>
  <c r="H947" i="5"/>
  <c r="F947" i="5"/>
  <c r="D947" i="5"/>
  <c r="H943" i="5"/>
  <c r="D943" i="5"/>
  <c r="G942" i="5"/>
  <c r="I943" i="5" s="1"/>
  <c r="H940" i="5"/>
  <c r="G938" i="5"/>
  <c r="I940" i="5" s="1"/>
  <c r="H937" i="5"/>
  <c r="D937" i="5"/>
  <c r="G934" i="5" s="1"/>
  <c r="I937" i="5" s="1"/>
  <c r="H930" i="5"/>
  <c r="D930" i="5"/>
  <c r="G922" i="5" s="1"/>
  <c r="I930" i="5" s="1"/>
  <c r="G913" i="5"/>
  <c r="I913" i="5" s="1"/>
  <c r="F912" i="5"/>
  <c r="G912" i="5" s="1"/>
  <c r="I912" i="5" s="1"/>
  <c r="E889" i="5"/>
  <c r="D889" i="5"/>
  <c r="E888" i="5"/>
  <c r="D888" i="5"/>
  <c r="F888" i="5" s="1"/>
  <c r="E886" i="5"/>
  <c r="D886" i="5"/>
  <c r="E885" i="5"/>
  <c r="D885" i="5"/>
  <c r="E882" i="5"/>
  <c r="D882" i="5"/>
  <c r="C882" i="5"/>
  <c r="B882" i="5"/>
  <c r="F881" i="5"/>
  <c r="G880" i="5"/>
  <c r="G879" i="5"/>
  <c r="F878" i="5"/>
  <c r="G877" i="5"/>
  <c r="F877" i="5"/>
  <c r="G876" i="5"/>
  <c r="F876" i="5"/>
  <c r="G875" i="5"/>
  <c r="F875" i="5"/>
  <c r="G874" i="5"/>
  <c r="F874" i="5"/>
  <c r="G873" i="5"/>
  <c r="F873" i="5"/>
  <c r="G872" i="5"/>
  <c r="F872" i="5"/>
  <c r="G871" i="5"/>
  <c r="F871" i="5"/>
  <c r="G870" i="5"/>
  <c r="F870" i="5"/>
  <c r="G869" i="5"/>
  <c r="G868" i="5"/>
  <c r="G867" i="5"/>
  <c r="G866" i="5"/>
  <c r="G865" i="5"/>
  <c r="G864" i="5"/>
  <c r="G863" i="5"/>
  <c r="G862" i="5"/>
  <c r="F861" i="5"/>
  <c r="F860" i="5"/>
  <c r="F859" i="5"/>
  <c r="F858" i="5"/>
  <c r="F857" i="5"/>
  <c r="F856" i="5"/>
  <c r="F855" i="5"/>
  <c r="F854" i="5"/>
  <c r="F853" i="5"/>
  <c r="F852" i="5"/>
  <c r="G851" i="5"/>
  <c r="B889" i="5" s="1"/>
  <c r="F851" i="5"/>
  <c r="G850" i="5"/>
  <c r="F850" i="5"/>
  <c r="G849" i="5"/>
  <c r="F849" i="5"/>
  <c r="G848" i="5"/>
  <c r="F848" i="5"/>
  <c r="G847" i="5"/>
  <c r="F847" i="5"/>
  <c r="G846" i="5"/>
  <c r="F846" i="5"/>
  <c r="G845" i="5"/>
  <c r="B888" i="5" s="1"/>
  <c r="B890" i="5" s="1"/>
  <c r="F845" i="5"/>
  <c r="G844" i="5"/>
  <c r="F844" i="5"/>
  <c r="G843" i="5"/>
  <c r="F843" i="5"/>
  <c r="G842" i="5"/>
  <c r="G841" i="5"/>
  <c r="F840" i="5"/>
  <c r="G839" i="5"/>
  <c r="G838" i="5"/>
  <c r="G837" i="5"/>
  <c r="G836" i="5"/>
  <c r="F835" i="5"/>
  <c r="F834" i="5"/>
  <c r="F833" i="5"/>
  <c r="F832" i="5"/>
  <c r="F831" i="5"/>
  <c r="G830" i="5"/>
  <c r="G882" i="5" s="1"/>
  <c r="G829" i="5"/>
  <c r="F828" i="5"/>
  <c r="F827" i="5"/>
  <c r="F826" i="5"/>
  <c r="F882" i="5" s="1"/>
  <c r="E823" i="5"/>
  <c r="D823" i="5"/>
  <c r="D884" i="5" s="1"/>
  <c r="D7" i="5" s="1"/>
  <c r="C823" i="5"/>
  <c r="B823" i="5"/>
  <c r="B884" i="5" s="1"/>
  <c r="B7" i="5" s="1"/>
  <c r="G822" i="5"/>
  <c r="F822" i="5"/>
  <c r="G821" i="5"/>
  <c r="F821" i="5"/>
  <c r="G820" i="5"/>
  <c r="F820" i="5"/>
  <c r="G819" i="5"/>
  <c r="F819" i="5"/>
  <c r="G818" i="5"/>
  <c r="F818" i="5"/>
  <c r="G817" i="5"/>
  <c r="F817" i="5"/>
  <c r="G816" i="5"/>
  <c r="F816" i="5"/>
  <c r="G815" i="5"/>
  <c r="F815" i="5"/>
  <c r="G814" i="5"/>
  <c r="F814" i="5"/>
  <c r="G813" i="5"/>
  <c r="F813" i="5"/>
  <c r="G812" i="5"/>
  <c r="F812" i="5"/>
  <c r="G811" i="5"/>
  <c r="F811" i="5"/>
  <c r="G810" i="5"/>
  <c r="F810" i="5"/>
  <c r="G809" i="5"/>
  <c r="F809" i="5"/>
  <c r="G808" i="5"/>
  <c r="F808" i="5"/>
  <c r="G807" i="5"/>
  <c r="F807" i="5"/>
  <c r="G806" i="5"/>
  <c r="F806" i="5"/>
  <c r="G805" i="5"/>
  <c r="F805" i="5"/>
  <c r="G804" i="5"/>
  <c r="F804" i="5"/>
  <c r="G803" i="5"/>
  <c r="F803" i="5"/>
  <c r="G802" i="5"/>
  <c r="F802" i="5"/>
  <c r="G801" i="5"/>
  <c r="F801" i="5"/>
  <c r="G800" i="5"/>
  <c r="F800" i="5"/>
  <c r="G799" i="5"/>
  <c r="F799" i="5"/>
  <c r="G798" i="5"/>
  <c r="F798" i="5"/>
  <c r="G797" i="5"/>
  <c r="F797" i="5"/>
  <c r="G796" i="5"/>
  <c r="F796" i="5"/>
  <c r="G795" i="5"/>
  <c r="F795" i="5"/>
  <c r="G794" i="5"/>
  <c r="F794" i="5"/>
  <c r="G793" i="5"/>
  <c r="F793" i="5"/>
  <c r="G792" i="5"/>
  <c r="F792" i="5"/>
  <c r="G791" i="5"/>
  <c r="F791" i="5"/>
  <c r="G790" i="5"/>
  <c r="F790" i="5"/>
  <c r="G789" i="5"/>
  <c r="F789" i="5"/>
  <c r="G788" i="5"/>
  <c r="F788" i="5"/>
  <c r="G787" i="5"/>
  <c r="F787" i="5"/>
  <c r="G786" i="5"/>
  <c r="F786" i="5"/>
  <c r="G785" i="5"/>
  <c r="F785" i="5"/>
  <c r="G784" i="5"/>
  <c r="F784" i="5"/>
  <c r="G783" i="5"/>
  <c r="F783" i="5"/>
  <c r="G782" i="5"/>
  <c r="F782" i="5"/>
  <c r="G781" i="5"/>
  <c r="F781" i="5"/>
  <c r="G780" i="5"/>
  <c r="F780" i="5"/>
  <c r="G779" i="5"/>
  <c r="F779" i="5"/>
  <c r="G778" i="5"/>
  <c r="F778" i="5"/>
  <c r="G777" i="5"/>
  <c r="F777" i="5"/>
  <c r="G776" i="5"/>
  <c r="F776" i="5"/>
  <c r="G775" i="5"/>
  <c r="F775" i="5"/>
  <c r="G774" i="5"/>
  <c r="F774" i="5"/>
  <c r="G773" i="5"/>
  <c r="F773" i="5"/>
  <c r="G772" i="5"/>
  <c r="F772" i="5"/>
  <c r="G771" i="5"/>
  <c r="F771" i="5"/>
  <c r="G770" i="5"/>
  <c r="F770" i="5"/>
  <c r="G769" i="5"/>
  <c r="F769" i="5"/>
  <c r="G768" i="5"/>
  <c r="F768" i="5"/>
  <c r="G767" i="5"/>
  <c r="F767" i="5"/>
  <c r="G766" i="5"/>
  <c r="F766" i="5"/>
  <c r="G765" i="5"/>
  <c r="F765" i="5"/>
  <c r="G764" i="5"/>
  <c r="F764" i="5"/>
  <c r="G763" i="5"/>
  <c r="F763" i="5"/>
  <c r="G762" i="5"/>
  <c r="F762" i="5"/>
  <c r="G761" i="5"/>
  <c r="F761" i="5"/>
  <c r="G760" i="5"/>
  <c r="F760" i="5"/>
  <c r="G759" i="5"/>
  <c r="F759" i="5"/>
  <c r="G758" i="5"/>
  <c r="F758" i="5"/>
  <c r="G757" i="5"/>
  <c r="F757" i="5"/>
  <c r="G756" i="5"/>
  <c r="F756" i="5"/>
  <c r="G755" i="5"/>
  <c r="F755" i="5"/>
  <c r="G754" i="5"/>
  <c r="F754" i="5"/>
  <c r="G753" i="5"/>
  <c r="F753" i="5"/>
  <c r="G752" i="5"/>
  <c r="F752" i="5"/>
  <c r="G751" i="5"/>
  <c r="F751" i="5"/>
  <c r="G750" i="5"/>
  <c r="F750" i="5"/>
  <c r="G749" i="5"/>
  <c r="F749" i="5"/>
  <c r="G748" i="5"/>
  <c r="F748" i="5"/>
  <c r="G747" i="5"/>
  <c r="F747" i="5"/>
  <c r="G746" i="5"/>
  <c r="F746" i="5"/>
  <c r="G745" i="5"/>
  <c r="F745" i="5"/>
  <c r="G744" i="5"/>
  <c r="F744" i="5"/>
  <c r="G743" i="5"/>
  <c r="F743" i="5"/>
  <c r="G742" i="5"/>
  <c r="F742" i="5"/>
  <c r="G741" i="5"/>
  <c r="F741" i="5"/>
  <c r="G740" i="5"/>
  <c r="F740" i="5"/>
  <c r="G739" i="5"/>
  <c r="F739" i="5"/>
  <c r="G738" i="5"/>
  <c r="F738" i="5"/>
  <c r="G737" i="5"/>
  <c r="F737" i="5"/>
  <c r="G736" i="5"/>
  <c r="F736" i="5"/>
  <c r="G735" i="5"/>
  <c r="F735" i="5"/>
  <c r="G734" i="5"/>
  <c r="F734" i="5"/>
  <c r="G733" i="5"/>
  <c r="F733" i="5"/>
  <c r="G732" i="5"/>
  <c r="F732" i="5"/>
  <c r="G731" i="5"/>
  <c r="F731" i="5"/>
  <c r="G730" i="5"/>
  <c r="F730" i="5"/>
  <c r="G729" i="5"/>
  <c r="F729" i="5"/>
  <c r="G728" i="5"/>
  <c r="F728" i="5"/>
  <c r="G727" i="5"/>
  <c r="F727" i="5"/>
  <c r="G726" i="5"/>
  <c r="F726" i="5"/>
  <c r="G725" i="5"/>
  <c r="F725" i="5"/>
  <c r="G724" i="5"/>
  <c r="F724" i="5"/>
  <c r="G723" i="5"/>
  <c r="F723" i="5"/>
  <c r="G722" i="5"/>
  <c r="F722" i="5"/>
  <c r="G721" i="5"/>
  <c r="F721" i="5"/>
  <c r="G720" i="5"/>
  <c r="F720" i="5"/>
  <c r="G719" i="5"/>
  <c r="F719" i="5"/>
  <c r="G718" i="5"/>
  <c r="F718" i="5"/>
  <c r="G717" i="5"/>
  <c r="F717" i="5"/>
  <c r="G716" i="5"/>
  <c r="F716" i="5"/>
  <c r="G715" i="5"/>
  <c r="F715" i="5"/>
  <c r="G714" i="5"/>
  <c r="F714" i="5"/>
  <c r="G713" i="5"/>
  <c r="F713" i="5"/>
  <c r="G712" i="5"/>
  <c r="F712" i="5"/>
  <c r="G711" i="5"/>
  <c r="F711" i="5"/>
  <c r="G710" i="5"/>
  <c r="F710" i="5"/>
  <c r="G709" i="5"/>
  <c r="F709" i="5"/>
  <c r="G708" i="5"/>
  <c r="F708" i="5"/>
  <c r="G707" i="5"/>
  <c r="F707" i="5"/>
  <c r="G706" i="5"/>
  <c r="F706" i="5"/>
  <c r="G705" i="5"/>
  <c r="F705" i="5"/>
  <c r="G704" i="5"/>
  <c r="F704" i="5"/>
  <c r="G703" i="5"/>
  <c r="F703" i="5"/>
  <c r="G702" i="5"/>
  <c r="F702" i="5"/>
  <c r="G701" i="5"/>
  <c r="F701" i="5"/>
  <c r="G700" i="5"/>
  <c r="F700" i="5"/>
  <c r="G699" i="5"/>
  <c r="F699" i="5"/>
  <c r="G698" i="5"/>
  <c r="F698" i="5"/>
  <c r="G697" i="5"/>
  <c r="F697" i="5"/>
  <c r="G696" i="5"/>
  <c r="F696" i="5"/>
  <c r="G695" i="5"/>
  <c r="F695" i="5"/>
  <c r="G694" i="5"/>
  <c r="F694" i="5"/>
  <c r="G693" i="5"/>
  <c r="F693" i="5"/>
  <c r="G692" i="5"/>
  <c r="F692" i="5"/>
  <c r="G691" i="5"/>
  <c r="F691" i="5"/>
  <c r="G690" i="5"/>
  <c r="F690" i="5"/>
  <c r="G689" i="5"/>
  <c r="F689" i="5"/>
  <c r="G688" i="5"/>
  <c r="F688" i="5"/>
  <c r="G687" i="5"/>
  <c r="F687" i="5"/>
  <c r="G686" i="5"/>
  <c r="F686" i="5"/>
  <c r="G685" i="5"/>
  <c r="F685" i="5"/>
  <c r="G684" i="5"/>
  <c r="F684" i="5"/>
  <c r="G683" i="5"/>
  <c r="F683" i="5"/>
  <c r="G682" i="5"/>
  <c r="F682" i="5"/>
  <c r="G681" i="5"/>
  <c r="F681" i="5"/>
  <c r="G680" i="5"/>
  <c r="F680" i="5"/>
  <c r="G679" i="5"/>
  <c r="F679" i="5"/>
  <c r="G678" i="5"/>
  <c r="F678" i="5"/>
  <c r="G677" i="5"/>
  <c r="F677" i="5"/>
  <c r="G676" i="5"/>
  <c r="F676" i="5"/>
  <c r="G675" i="5"/>
  <c r="F675" i="5"/>
  <c r="G674" i="5"/>
  <c r="F674" i="5"/>
  <c r="G673" i="5"/>
  <c r="F673" i="5"/>
  <c r="G672" i="5"/>
  <c r="F672" i="5"/>
  <c r="G671" i="5"/>
  <c r="F671" i="5"/>
  <c r="G670" i="5"/>
  <c r="F670" i="5"/>
  <c r="G669" i="5"/>
  <c r="F669" i="5"/>
  <c r="G668" i="5"/>
  <c r="F668" i="5"/>
  <c r="G667" i="5"/>
  <c r="F667" i="5"/>
  <c r="G666" i="5"/>
  <c r="F666" i="5"/>
  <c r="G665" i="5"/>
  <c r="F665" i="5"/>
  <c r="G664" i="5"/>
  <c r="F664" i="5"/>
  <c r="G663" i="5"/>
  <c r="F663" i="5"/>
  <c r="G662" i="5"/>
  <c r="F662" i="5"/>
  <c r="G661" i="5"/>
  <c r="F661" i="5"/>
  <c r="G660" i="5"/>
  <c r="F660" i="5"/>
  <c r="G659" i="5"/>
  <c r="F659" i="5"/>
  <c r="G658" i="5"/>
  <c r="F658" i="5"/>
  <c r="G657" i="5"/>
  <c r="F657" i="5"/>
  <c r="G656" i="5"/>
  <c r="F656" i="5"/>
  <c r="G655" i="5"/>
  <c r="F655" i="5"/>
  <c r="G654" i="5"/>
  <c r="F654" i="5"/>
  <c r="G653" i="5"/>
  <c r="F653" i="5"/>
  <c r="G652" i="5"/>
  <c r="F652" i="5"/>
  <c r="G651" i="5"/>
  <c r="F651" i="5"/>
  <c r="G650" i="5"/>
  <c r="F650" i="5"/>
  <c r="G649" i="5"/>
  <c r="F649" i="5"/>
  <c r="G648" i="5"/>
  <c r="F648" i="5"/>
  <c r="G647" i="5"/>
  <c r="F647" i="5"/>
  <c r="G646" i="5"/>
  <c r="F646" i="5"/>
  <c r="G645" i="5"/>
  <c r="F645" i="5"/>
  <c r="G644" i="5"/>
  <c r="F644" i="5"/>
  <c r="G643" i="5"/>
  <c r="F643" i="5"/>
  <c r="G642" i="5"/>
  <c r="F642" i="5"/>
  <c r="G641" i="5"/>
  <c r="F641" i="5"/>
  <c r="G640" i="5"/>
  <c r="F640" i="5"/>
  <c r="G639" i="5"/>
  <c r="F639" i="5"/>
  <c r="G638" i="5"/>
  <c r="F638" i="5"/>
  <c r="G637" i="5"/>
  <c r="F637" i="5"/>
  <c r="G636" i="5"/>
  <c r="F636" i="5"/>
  <c r="G635" i="5"/>
  <c r="F635" i="5"/>
  <c r="G634" i="5"/>
  <c r="F634" i="5"/>
  <c r="G633" i="5"/>
  <c r="F633" i="5"/>
  <c r="G632" i="5"/>
  <c r="F632" i="5"/>
  <c r="G631" i="5"/>
  <c r="F631" i="5"/>
  <c r="G630" i="5"/>
  <c r="F630" i="5"/>
  <c r="G629" i="5"/>
  <c r="F629" i="5"/>
  <c r="G628" i="5"/>
  <c r="F628" i="5"/>
  <c r="G627" i="5"/>
  <c r="F627" i="5"/>
  <c r="G626" i="5"/>
  <c r="F626" i="5"/>
  <c r="G625" i="5"/>
  <c r="F625" i="5"/>
  <c r="G624" i="5"/>
  <c r="F624" i="5"/>
  <c r="G623" i="5"/>
  <c r="F623" i="5"/>
  <c r="G622" i="5"/>
  <c r="F622" i="5"/>
  <c r="G621" i="5"/>
  <c r="F621" i="5"/>
  <c r="G620" i="5"/>
  <c r="F620" i="5"/>
  <c r="G619" i="5"/>
  <c r="F619" i="5"/>
  <c r="G618" i="5"/>
  <c r="F618" i="5"/>
  <c r="A618" i="5"/>
  <c r="G617" i="5"/>
  <c r="F617" i="5"/>
  <c r="G616" i="5"/>
  <c r="F616" i="5"/>
  <c r="G615" i="5"/>
  <c r="F615" i="5"/>
  <c r="G614" i="5"/>
  <c r="F614" i="5"/>
  <c r="G613" i="5"/>
  <c r="F613" i="5"/>
  <c r="G612" i="5"/>
  <c r="F612" i="5"/>
  <c r="G611" i="5"/>
  <c r="F611" i="5"/>
  <c r="G610" i="5"/>
  <c r="F610" i="5"/>
  <c r="G609" i="5"/>
  <c r="F609" i="5"/>
  <c r="G608" i="5"/>
  <c r="F608" i="5"/>
  <c r="G607" i="5"/>
  <c r="F607" i="5"/>
  <c r="G606" i="5"/>
  <c r="F606" i="5"/>
  <c r="G605" i="5"/>
  <c r="F605" i="5"/>
  <c r="G604" i="5"/>
  <c r="F604" i="5"/>
  <c r="G603" i="5"/>
  <c r="F603" i="5"/>
  <c r="F602" i="5"/>
  <c r="G601" i="5"/>
  <c r="F601" i="5"/>
  <c r="G600" i="5"/>
  <c r="F600" i="5"/>
  <c r="G599" i="5"/>
  <c r="F599" i="5"/>
  <c r="F598" i="5"/>
  <c r="G597" i="5"/>
  <c r="F597" i="5"/>
  <c r="G596" i="5"/>
  <c r="F596" i="5"/>
  <c r="G594" i="5"/>
  <c r="F594" i="5"/>
  <c r="G593" i="5"/>
  <c r="F593" i="5"/>
  <c r="G592" i="5"/>
  <c r="F592" i="5"/>
  <c r="G591" i="5"/>
  <c r="F591" i="5"/>
  <c r="G590" i="5"/>
  <c r="F590" i="5"/>
  <c r="G589" i="5"/>
  <c r="F589" i="5"/>
  <c r="G588" i="5"/>
  <c r="F588" i="5"/>
  <c r="G587" i="5"/>
  <c r="F587" i="5"/>
  <c r="G586" i="5"/>
  <c r="F586" i="5"/>
  <c r="G585" i="5"/>
  <c r="F585" i="5"/>
  <c r="G584" i="5"/>
  <c r="F584" i="5"/>
  <c r="G583" i="5"/>
  <c r="F583" i="5"/>
  <c r="G582" i="5"/>
  <c r="F582" i="5"/>
  <c r="G581" i="5"/>
  <c r="F581" i="5"/>
  <c r="G580" i="5"/>
  <c r="F580" i="5"/>
  <c r="G579" i="5"/>
  <c r="F579" i="5"/>
  <c r="G578" i="5"/>
  <c r="F578" i="5"/>
  <c r="G577" i="5"/>
  <c r="F577" i="5"/>
  <c r="G576" i="5"/>
  <c r="F576" i="5"/>
  <c r="G575" i="5"/>
  <c r="F575" i="5"/>
  <c r="G574" i="5"/>
  <c r="F573" i="5"/>
  <c r="G572" i="5"/>
  <c r="G571" i="5"/>
  <c r="G570" i="5"/>
  <c r="F569" i="5"/>
  <c r="F568" i="5"/>
  <c r="F567" i="5"/>
  <c r="G566" i="5"/>
  <c r="G565" i="5"/>
  <c r="G563" i="5"/>
  <c r="G562" i="5"/>
  <c r="G561" i="5"/>
  <c r="G560" i="5"/>
  <c r="G559" i="5"/>
  <c r="F559" i="5"/>
  <c r="G558" i="5"/>
  <c r="F558" i="5"/>
  <c r="G557" i="5"/>
  <c r="F557" i="5"/>
  <c r="G556" i="5"/>
  <c r="F556" i="5"/>
  <c r="A556" i="5"/>
  <c r="A557" i="5" s="1"/>
  <c r="A558" i="5" s="1"/>
  <c r="G555" i="5"/>
  <c r="F555" i="5"/>
  <c r="G554" i="5"/>
  <c r="F554" i="5"/>
  <c r="G553" i="5"/>
  <c r="F553" i="5"/>
  <c r="G552" i="5"/>
  <c r="F552" i="5"/>
  <c r="A552" i="5"/>
  <c r="A553" i="5" s="1"/>
  <c r="G551" i="5"/>
  <c r="F551" i="5"/>
  <c r="A551" i="5"/>
  <c r="G550" i="5"/>
  <c r="F550" i="5"/>
  <c r="G549" i="5"/>
  <c r="F549" i="5"/>
  <c r="G548" i="5"/>
  <c r="F548" i="5"/>
  <c r="G547" i="5"/>
  <c r="F547" i="5"/>
  <c r="G546" i="5"/>
  <c r="F546" i="5"/>
  <c r="G545" i="5"/>
  <c r="F545" i="5"/>
  <c r="A545" i="5"/>
  <c r="A546" i="5" s="1"/>
  <c r="A547" i="5" s="1"/>
  <c r="G544" i="5"/>
  <c r="F544" i="5"/>
  <c r="G543" i="5"/>
  <c r="F543" i="5"/>
  <c r="G542" i="5"/>
  <c r="F542" i="5"/>
  <c r="G541" i="5"/>
  <c r="F541" i="5"/>
  <c r="G540" i="5"/>
  <c r="F540" i="5"/>
  <c r="G539" i="5"/>
  <c r="F539" i="5"/>
  <c r="G538" i="5"/>
  <c r="F538" i="5"/>
  <c r="G537" i="5"/>
  <c r="F537" i="5"/>
  <c r="G536" i="5"/>
  <c r="F536" i="5"/>
  <c r="G535" i="5"/>
  <c r="F535" i="5"/>
  <c r="G534" i="5"/>
  <c r="F534" i="5"/>
  <c r="G533" i="5"/>
  <c r="F533" i="5"/>
  <c r="G532" i="5"/>
  <c r="F532" i="5"/>
  <c r="G531" i="5"/>
  <c r="F531" i="5"/>
  <c r="G530" i="5"/>
  <c r="F530" i="5"/>
  <c r="G529" i="5"/>
  <c r="F529" i="5"/>
  <c r="G528" i="5"/>
  <c r="F528" i="5"/>
  <c r="G527" i="5"/>
  <c r="F527" i="5"/>
  <c r="G526" i="5"/>
  <c r="F526" i="5"/>
  <c r="G525" i="5"/>
  <c r="F525" i="5"/>
  <c r="G524" i="5"/>
  <c r="F524" i="5"/>
  <c r="G523" i="5"/>
  <c r="F523" i="5"/>
  <c r="G522" i="5"/>
  <c r="F522" i="5"/>
  <c r="G521" i="5"/>
  <c r="F521" i="5"/>
  <c r="G520" i="5"/>
  <c r="F520" i="5"/>
  <c r="G519" i="5"/>
  <c r="F519" i="5"/>
  <c r="G518" i="5"/>
  <c r="F518" i="5"/>
  <c r="G517" i="5"/>
  <c r="F517" i="5"/>
  <c r="G516" i="5"/>
  <c r="F516" i="5"/>
  <c r="G515" i="5"/>
  <c r="F515" i="5"/>
  <c r="G514" i="5"/>
  <c r="F514" i="5"/>
  <c r="G513" i="5"/>
  <c r="F513" i="5"/>
  <c r="G512" i="5"/>
  <c r="F512" i="5"/>
  <c r="G511" i="5"/>
  <c r="F511" i="5"/>
  <c r="G510" i="5"/>
  <c r="F510" i="5"/>
  <c r="G509" i="5"/>
  <c r="F509" i="5"/>
  <c r="G508" i="5"/>
  <c r="F508" i="5"/>
  <c r="G507" i="5"/>
  <c r="F507" i="5"/>
  <c r="G506" i="5"/>
  <c r="F506" i="5"/>
  <c r="G505" i="5"/>
  <c r="F505" i="5"/>
  <c r="G504" i="5"/>
  <c r="F504" i="5"/>
  <c r="G503" i="5"/>
  <c r="F503" i="5"/>
  <c r="G502" i="5"/>
  <c r="F502" i="5"/>
  <c r="G501" i="5"/>
  <c r="F501" i="5"/>
  <c r="G500" i="5"/>
  <c r="F500" i="5"/>
  <c r="G499" i="5"/>
  <c r="F499" i="5"/>
  <c r="G498" i="5"/>
  <c r="F498" i="5"/>
  <c r="G497" i="5"/>
  <c r="F497" i="5"/>
  <c r="G496" i="5"/>
  <c r="F496" i="5"/>
  <c r="G495" i="5"/>
  <c r="F495" i="5"/>
  <c r="G494" i="5"/>
  <c r="F494" i="5"/>
  <c r="G493" i="5"/>
  <c r="F493" i="5"/>
  <c r="G492" i="5"/>
  <c r="F492" i="5"/>
  <c r="G491" i="5"/>
  <c r="F491" i="5"/>
  <c r="G490" i="5"/>
  <c r="F490" i="5"/>
  <c r="G489" i="5"/>
  <c r="F489" i="5"/>
  <c r="G488" i="5"/>
  <c r="F488" i="5"/>
  <c r="G487" i="5"/>
  <c r="F487" i="5"/>
  <c r="G486" i="5"/>
  <c r="F486" i="5"/>
  <c r="G485" i="5"/>
  <c r="F485" i="5"/>
  <c r="G484" i="5"/>
  <c r="F484" i="5"/>
  <c r="G483" i="5"/>
  <c r="F483" i="5"/>
  <c r="G482" i="5"/>
  <c r="F482" i="5"/>
  <c r="G481" i="5"/>
  <c r="F481" i="5"/>
  <c r="G480" i="5"/>
  <c r="F480" i="5"/>
  <c r="G479" i="5"/>
  <c r="F479" i="5"/>
  <c r="G478" i="5"/>
  <c r="F478" i="5"/>
  <c r="G477" i="5"/>
  <c r="F477" i="5"/>
  <c r="G476" i="5"/>
  <c r="F476" i="5"/>
  <c r="G475" i="5"/>
  <c r="F475" i="5"/>
  <c r="G474" i="5"/>
  <c r="F474" i="5"/>
  <c r="G473" i="5"/>
  <c r="F473" i="5"/>
  <c r="G472" i="5"/>
  <c r="F472" i="5"/>
  <c r="G471" i="5"/>
  <c r="F471" i="5"/>
  <c r="G470" i="5"/>
  <c r="F470" i="5"/>
  <c r="G469" i="5"/>
  <c r="F469" i="5"/>
  <c r="G468" i="5"/>
  <c r="F468" i="5"/>
  <c r="G467" i="5"/>
  <c r="F467" i="5"/>
  <c r="G466" i="5"/>
  <c r="F466" i="5"/>
  <c r="G465" i="5"/>
  <c r="F465" i="5"/>
  <c r="G464" i="5"/>
  <c r="F464" i="5"/>
  <c r="G463" i="5"/>
  <c r="F463" i="5"/>
  <c r="G462" i="5"/>
  <c r="F462" i="5"/>
  <c r="G461" i="5"/>
  <c r="F461" i="5"/>
  <c r="G460" i="5"/>
  <c r="F460" i="5"/>
  <c r="G459" i="5"/>
  <c r="F459" i="5"/>
  <c r="G458" i="5"/>
  <c r="F458" i="5"/>
  <c r="G457" i="5"/>
  <c r="F457" i="5"/>
  <c r="G456" i="5"/>
  <c r="F456" i="5"/>
  <c r="G455" i="5"/>
  <c r="F455" i="5"/>
  <c r="G454" i="5"/>
  <c r="F454" i="5"/>
  <c r="G453" i="5"/>
  <c r="F453" i="5"/>
  <c r="G452" i="5"/>
  <c r="F452" i="5"/>
  <c r="G451" i="5"/>
  <c r="F451" i="5"/>
  <c r="G450" i="5"/>
  <c r="F450" i="5"/>
  <c r="G449" i="5"/>
  <c r="F449" i="5"/>
  <c r="G448" i="5"/>
  <c r="F448" i="5"/>
  <c r="G447" i="5"/>
  <c r="F447" i="5"/>
  <c r="G446" i="5"/>
  <c r="F446" i="5"/>
  <c r="G445" i="5"/>
  <c r="F445" i="5"/>
  <c r="G444" i="5"/>
  <c r="F444" i="5"/>
  <c r="G443" i="5"/>
  <c r="F443" i="5"/>
  <c r="G442" i="5"/>
  <c r="F442" i="5"/>
  <c r="G441" i="5"/>
  <c r="F441" i="5"/>
  <c r="G440" i="5"/>
  <c r="F440" i="5"/>
  <c r="G439" i="5"/>
  <c r="F439" i="5"/>
  <c r="G438" i="5"/>
  <c r="F438" i="5"/>
  <c r="G437" i="5"/>
  <c r="F437" i="5"/>
  <c r="G436" i="5"/>
  <c r="F436" i="5"/>
  <c r="G435" i="5"/>
  <c r="F435" i="5"/>
  <c r="G434" i="5"/>
  <c r="F434" i="5"/>
  <c r="G433" i="5"/>
  <c r="F433" i="5"/>
  <c r="G432" i="5"/>
  <c r="F432" i="5"/>
  <c r="G431" i="5"/>
  <c r="F431" i="5"/>
  <c r="G430" i="5"/>
  <c r="F430" i="5"/>
  <c r="G429" i="5"/>
  <c r="F429" i="5"/>
  <c r="G428" i="5"/>
  <c r="F428" i="5"/>
  <c r="G427" i="5"/>
  <c r="F427" i="5"/>
  <c r="G426" i="5"/>
  <c r="F426" i="5"/>
  <c r="G425" i="5"/>
  <c r="F425" i="5"/>
  <c r="G424" i="5"/>
  <c r="F424" i="5"/>
  <c r="G423" i="5"/>
  <c r="F423" i="5"/>
  <c r="G422" i="5"/>
  <c r="F422" i="5"/>
  <c r="G421" i="5"/>
  <c r="F421" i="5"/>
  <c r="G420" i="5"/>
  <c r="F420" i="5"/>
  <c r="G419" i="5"/>
  <c r="F419" i="5"/>
  <c r="G418" i="5"/>
  <c r="F418" i="5"/>
  <c r="G417" i="5"/>
  <c r="F417" i="5"/>
  <c r="G416" i="5"/>
  <c r="F416" i="5"/>
  <c r="G415" i="5"/>
  <c r="F415" i="5"/>
  <c r="G414" i="5"/>
  <c r="F414" i="5"/>
  <c r="G413" i="5"/>
  <c r="F413" i="5"/>
  <c r="G412" i="5"/>
  <c r="F412" i="5"/>
  <c r="G411" i="5"/>
  <c r="F411" i="5"/>
  <c r="G410" i="5"/>
  <c r="F409" i="5"/>
  <c r="G408" i="5"/>
  <c r="F408" i="5"/>
  <c r="G407" i="5"/>
  <c r="F407" i="5"/>
  <c r="G406" i="5"/>
  <c r="F406" i="5"/>
  <c r="G405" i="5"/>
  <c r="F405" i="5"/>
  <c r="G404" i="5"/>
  <c r="F404" i="5"/>
  <c r="G403" i="5"/>
  <c r="F403" i="5"/>
  <c r="G402" i="5"/>
  <c r="F402" i="5"/>
  <c r="G401" i="5"/>
  <c r="F401" i="5"/>
  <c r="G400" i="5"/>
  <c r="F400" i="5"/>
  <c r="G399" i="5"/>
  <c r="F399" i="5"/>
  <c r="G398" i="5"/>
  <c r="F398" i="5"/>
  <c r="G397" i="5"/>
  <c r="F397" i="5"/>
  <c r="G396" i="5"/>
  <c r="F396" i="5"/>
  <c r="G395" i="5"/>
  <c r="F395" i="5"/>
  <c r="G394" i="5"/>
  <c r="F394" i="5"/>
  <c r="G393" i="5"/>
  <c r="F393" i="5"/>
  <c r="G392" i="5"/>
  <c r="F392" i="5"/>
  <c r="G391" i="5"/>
  <c r="F391" i="5"/>
  <c r="G390" i="5"/>
  <c r="F390" i="5"/>
  <c r="G389" i="5"/>
  <c r="F389" i="5"/>
  <c r="G388" i="5"/>
  <c r="F388" i="5"/>
  <c r="G387" i="5"/>
  <c r="F387" i="5"/>
  <c r="G386" i="5"/>
  <c r="F386" i="5"/>
  <c r="G385" i="5"/>
  <c r="F385" i="5"/>
  <c r="G384" i="5"/>
  <c r="F384" i="5"/>
  <c r="G383" i="5"/>
  <c r="F383" i="5"/>
  <c r="G382" i="5"/>
  <c r="F382" i="5"/>
  <c r="G381" i="5"/>
  <c r="F381" i="5"/>
  <c r="G380" i="5"/>
  <c r="F380" i="5"/>
  <c r="G379" i="5"/>
  <c r="F379" i="5"/>
  <c r="G378" i="5"/>
  <c r="F378" i="5"/>
  <c r="G376" i="5"/>
  <c r="G375" i="5"/>
  <c r="G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G361" i="5"/>
  <c r="G360" i="5"/>
  <c r="G359" i="5"/>
  <c r="G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G339" i="5"/>
  <c r="F339" i="5"/>
  <c r="G338" i="5"/>
  <c r="F338" i="5"/>
  <c r="F337" i="5"/>
  <c r="F336" i="5"/>
  <c r="F335" i="5"/>
  <c r="F334" i="5"/>
  <c r="F333" i="5"/>
  <c r="F332" i="5"/>
  <c r="G331" i="5"/>
  <c r="F330" i="5"/>
  <c r="F329" i="5"/>
  <c r="F328" i="5"/>
  <c r="F327" i="5"/>
  <c r="F326" i="5"/>
  <c r="F325" i="5"/>
  <c r="G324" i="5"/>
  <c r="F324" i="5"/>
  <c r="G323" i="5"/>
  <c r="F323" i="5"/>
  <c r="G322" i="5"/>
  <c r="F322" i="5"/>
  <c r="G321" i="5"/>
  <c r="F321" i="5"/>
  <c r="F320" i="5"/>
  <c r="F319" i="5"/>
  <c r="F318" i="5"/>
  <c r="F317" i="5"/>
  <c r="G316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G282" i="5"/>
  <c r="F282" i="5"/>
  <c r="G281" i="5"/>
  <c r="F281" i="5"/>
  <c r="F280" i="5"/>
  <c r="G278" i="5"/>
  <c r="F277" i="5"/>
  <c r="G276" i="5"/>
  <c r="F276" i="5"/>
  <c r="G275" i="5"/>
  <c r="F275" i="5"/>
  <c r="G274" i="5"/>
  <c r="F274" i="5"/>
  <c r="G273" i="5"/>
  <c r="F273" i="5"/>
  <c r="G272" i="5"/>
  <c r="F272" i="5"/>
  <c r="G271" i="5"/>
  <c r="F271" i="5"/>
  <c r="G270" i="5"/>
  <c r="F270" i="5"/>
  <c r="G269" i="5"/>
  <c r="F269" i="5"/>
  <c r="G268" i="5"/>
  <c r="F268" i="5"/>
  <c r="G267" i="5"/>
  <c r="F267" i="5"/>
  <c r="G266" i="5"/>
  <c r="F266" i="5"/>
  <c r="G265" i="5"/>
  <c r="F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F250" i="5"/>
  <c r="F249" i="5"/>
  <c r="F248" i="5"/>
  <c r="F247" i="5"/>
  <c r="G246" i="5"/>
  <c r="G245" i="5"/>
  <c r="F244" i="5"/>
  <c r="F243" i="5"/>
  <c r="F242" i="5"/>
  <c r="F241" i="5"/>
  <c r="F240" i="5"/>
  <c r="F239" i="5"/>
  <c r="G238" i="5"/>
  <c r="G237" i="5"/>
  <c r="G236" i="5"/>
  <c r="G235" i="5"/>
  <c r="F234" i="5"/>
  <c r="F233" i="5"/>
  <c r="G232" i="5"/>
  <c r="G231" i="5"/>
  <c r="F230" i="5"/>
  <c r="G229" i="5"/>
  <c r="G228" i="5"/>
  <c r="G227" i="5"/>
  <c r="G226" i="5"/>
  <c r="F225" i="5"/>
  <c r="F224" i="5"/>
  <c r="F223" i="5"/>
  <c r="G222" i="5"/>
  <c r="G221" i="5"/>
  <c r="G220" i="5"/>
  <c r="G219" i="5"/>
  <c r="G218" i="5"/>
  <c r="F217" i="5"/>
  <c r="G216" i="5"/>
  <c r="F215" i="5"/>
  <c r="G214" i="5"/>
  <c r="F213" i="5"/>
  <c r="G212" i="5"/>
  <c r="F212" i="5"/>
  <c r="G211" i="5"/>
  <c r="F211" i="5"/>
  <c r="G210" i="5"/>
  <c r="F210" i="5"/>
  <c r="G209" i="5"/>
  <c r="F209" i="5"/>
  <c r="G208" i="5"/>
  <c r="F208" i="5"/>
  <c r="G207" i="5"/>
  <c r="F207" i="5"/>
  <c r="G206" i="5"/>
  <c r="F206" i="5"/>
  <c r="G205" i="5"/>
  <c r="F205" i="5"/>
  <c r="G204" i="5"/>
  <c r="F204" i="5"/>
  <c r="G203" i="5"/>
  <c r="F203" i="5"/>
  <c r="G202" i="5"/>
  <c r="F202" i="5"/>
  <c r="G201" i="5"/>
  <c r="F201" i="5"/>
  <c r="G200" i="5"/>
  <c r="F200" i="5"/>
  <c r="G199" i="5"/>
  <c r="F199" i="5"/>
  <c r="G198" i="5"/>
  <c r="F198" i="5"/>
  <c r="G197" i="5"/>
  <c r="F197" i="5"/>
  <c r="G196" i="5"/>
  <c r="F196" i="5"/>
  <c r="G195" i="5"/>
  <c r="F195" i="5"/>
  <c r="G194" i="5"/>
  <c r="F194" i="5"/>
  <c r="G193" i="5"/>
  <c r="F193" i="5"/>
  <c r="G192" i="5"/>
  <c r="F192" i="5"/>
  <c r="G191" i="5"/>
  <c r="F190" i="5"/>
  <c r="G189" i="5"/>
  <c r="G188" i="5"/>
  <c r="F188" i="5"/>
  <c r="G187" i="5"/>
  <c r="F187" i="5"/>
  <c r="G186" i="5"/>
  <c r="F186" i="5"/>
  <c r="G185" i="5"/>
  <c r="F185" i="5"/>
  <c r="G184" i="5"/>
  <c r="F183" i="5"/>
  <c r="F182" i="5"/>
  <c r="G181" i="5"/>
  <c r="G180" i="5"/>
  <c r="F179" i="5"/>
  <c r="G178" i="5"/>
  <c r="G177" i="5"/>
  <c r="F177" i="5"/>
  <c r="G176" i="5"/>
  <c r="F176" i="5"/>
  <c r="G175" i="5"/>
  <c r="F175" i="5"/>
  <c r="G174" i="5"/>
  <c r="F174" i="5"/>
  <c r="G172" i="5"/>
  <c r="F172" i="5"/>
  <c r="G171" i="5"/>
  <c r="F171" i="5"/>
  <c r="G170" i="5"/>
  <c r="F170" i="5"/>
  <c r="G169" i="5"/>
  <c r="G168" i="5"/>
  <c r="G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G154" i="5"/>
  <c r="F154" i="5"/>
  <c r="F153" i="5"/>
  <c r="F152" i="5"/>
  <c r="F151" i="5"/>
  <c r="F150" i="5"/>
  <c r="F149" i="5"/>
  <c r="F148" i="5"/>
  <c r="F147" i="5"/>
  <c r="F146" i="5"/>
  <c r="G145" i="5"/>
  <c r="G144" i="5"/>
  <c r="F143" i="5"/>
  <c r="F142" i="5"/>
  <c r="F141" i="5"/>
  <c r="G140" i="5"/>
  <c r="F139" i="5"/>
  <c r="F138" i="5"/>
  <c r="G137" i="5"/>
  <c r="G136" i="5"/>
  <c r="F135" i="5"/>
  <c r="G134" i="5"/>
  <c r="G133" i="5"/>
  <c r="F132" i="5"/>
  <c r="F131" i="5"/>
  <c r="F130" i="5"/>
  <c r="G129" i="5"/>
  <c r="F128" i="5"/>
  <c r="G127" i="5"/>
  <c r="G126" i="5"/>
  <c r="F125" i="5"/>
  <c r="G124" i="5"/>
  <c r="F123" i="5"/>
  <c r="G122" i="5"/>
  <c r="G121" i="5"/>
  <c r="F120" i="5"/>
  <c r="G119" i="5"/>
  <c r="F118" i="5"/>
  <c r="F117" i="5"/>
  <c r="G116" i="5"/>
  <c r="G115" i="5"/>
  <c r="F115" i="5"/>
  <c r="G114" i="5"/>
  <c r="F114" i="5"/>
  <c r="F113" i="5"/>
  <c r="G112" i="5"/>
  <c r="G111" i="5"/>
  <c r="F111" i="5"/>
  <c r="G110" i="5"/>
  <c r="G109" i="5"/>
  <c r="F109" i="5"/>
  <c r="G108" i="5"/>
  <c r="F106" i="5"/>
  <c r="F105" i="5"/>
  <c r="F104" i="5"/>
  <c r="F103" i="5"/>
  <c r="F102" i="5"/>
  <c r="F101" i="5"/>
  <c r="F100" i="5"/>
  <c r="F99" i="5"/>
  <c r="F98" i="5"/>
  <c r="F97" i="5"/>
  <c r="G95" i="5"/>
  <c r="G94" i="5"/>
  <c r="G93" i="5"/>
  <c r="G92" i="5"/>
  <c r="G91" i="5"/>
  <c r="G90" i="5"/>
  <c r="G89" i="5"/>
  <c r="G88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G63" i="5"/>
  <c r="G62" i="5"/>
  <c r="G61" i="5"/>
  <c r="G60" i="5"/>
  <c r="G59" i="5"/>
  <c r="G58" i="5"/>
  <c r="G57" i="5"/>
  <c r="G56" i="5"/>
  <c r="G55" i="5"/>
  <c r="F55" i="5"/>
  <c r="G54" i="5"/>
  <c r="F54" i="5"/>
  <c r="G53" i="5"/>
  <c r="G52" i="5"/>
  <c r="G51" i="5"/>
  <c r="G50" i="5"/>
  <c r="F49" i="5"/>
  <c r="F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F19" i="5"/>
  <c r="G18" i="5"/>
  <c r="F18" i="5"/>
  <c r="F17" i="5"/>
  <c r="G16" i="5"/>
  <c r="F15" i="5"/>
  <c r="G14" i="5"/>
  <c r="G13" i="5"/>
  <c r="F12" i="5"/>
  <c r="G11" i="5"/>
  <c r="G9" i="5"/>
  <c r="F9" i="5"/>
  <c r="G8" i="5"/>
  <c r="F8" i="5"/>
  <c r="A4" i="5"/>
  <c r="F2" i="5"/>
  <c r="D2" i="5"/>
  <c r="E1370" i="3"/>
  <c r="E1369" i="3"/>
  <c r="E1368" i="3"/>
  <c r="E1367" i="3"/>
  <c r="E1366" i="3"/>
  <c r="G1363" i="3"/>
  <c r="I1363" i="3" s="1"/>
  <c r="I1362" i="3"/>
  <c r="G1362" i="3"/>
  <c r="I1361" i="3"/>
  <c r="G1361" i="3"/>
  <c r="H1360" i="3"/>
  <c r="F1360" i="3"/>
  <c r="D1360" i="3"/>
  <c r="G1360" i="3" s="1"/>
  <c r="I1360" i="3" s="1"/>
  <c r="I1357" i="3"/>
  <c r="I1356" i="3"/>
  <c r="I1355" i="3"/>
  <c r="H1354" i="3"/>
  <c r="F1353" i="3"/>
  <c r="F1354" i="3" s="1"/>
  <c r="D1353" i="3"/>
  <c r="D1354" i="3" s="1"/>
  <c r="G1354" i="3" s="1"/>
  <c r="I1354" i="3" s="1"/>
  <c r="H1350" i="3"/>
  <c r="F1350" i="3"/>
  <c r="D1350" i="3"/>
  <c r="H1347" i="3"/>
  <c r="F1347" i="3"/>
  <c r="D1347" i="3"/>
  <c r="G1347" i="3" s="1"/>
  <c r="I1347" i="3" s="1"/>
  <c r="G1343" i="3"/>
  <c r="I1344" i="3" s="1"/>
  <c r="F1342" i="3"/>
  <c r="D1342" i="3"/>
  <c r="H1340" i="3"/>
  <c r="F1339" i="3"/>
  <c r="F1340" i="3" s="1"/>
  <c r="D1339" i="3"/>
  <c r="D1340" i="3" s="1"/>
  <c r="H1336" i="3"/>
  <c r="F1336" i="3"/>
  <c r="D1336" i="3"/>
  <c r="H1333" i="3"/>
  <c r="F1333" i="3"/>
  <c r="D1333" i="3"/>
  <c r="H1321" i="3"/>
  <c r="F1321" i="3"/>
  <c r="D1321" i="3"/>
  <c r="G1321" i="3" s="1"/>
  <c r="I1321" i="3" s="1"/>
  <c r="H1313" i="3"/>
  <c r="F1313" i="3"/>
  <c r="D1313" i="3"/>
  <c r="H1304" i="3"/>
  <c r="F1304" i="3"/>
  <c r="D1304" i="3"/>
  <c r="G1304" i="3" s="1"/>
  <c r="I1304" i="3" s="1"/>
  <c r="H1300" i="3"/>
  <c r="G1300" i="3"/>
  <c r="I1300" i="3" s="1"/>
  <c r="H1296" i="3"/>
  <c r="F1296" i="3"/>
  <c r="D1296" i="3"/>
  <c r="G1292" i="3"/>
  <c r="I1292" i="3" s="1"/>
  <c r="G1291" i="3"/>
  <c r="I1291" i="3" s="1"/>
  <c r="G1290" i="3"/>
  <c r="I1290" i="3" s="1"/>
  <c r="G1289" i="3"/>
  <c r="I1289" i="3" s="1"/>
  <c r="H1288" i="3"/>
  <c r="F1288" i="3"/>
  <c r="D1288" i="3"/>
  <c r="G1288" i="3" s="1"/>
  <c r="I1288" i="3" s="1"/>
  <c r="H1285" i="3"/>
  <c r="F1285" i="3"/>
  <c r="D1285" i="3"/>
  <c r="H1276" i="3"/>
  <c r="D1276" i="3"/>
  <c r="G1259" i="3"/>
  <c r="G1276" i="3" s="1"/>
  <c r="H1258" i="3"/>
  <c r="I1258" i="3" s="1"/>
  <c r="F1258" i="3"/>
  <c r="D1258" i="3"/>
  <c r="G1254" i="3"/>
  <c r="I1254" i="3" s="1"/>
  <c r="H1253" i="3"/>
  <c r="F1253" i="3"/>
  <c r="F1276" i="3" s="1"/>
  <c r="D1253" i="3"/>
  <c r="G1253" i="3" s="1"/>
  <c r="I1253" i="3" s="1"/>
  <c r="H1235" i="3"/>
  <c r="I1235" i="3" s="1"/>
  <c r="F1235" i="3"/>
  <c r="D1235" i="3"/>
  <c r="H1231" i="3"/>
  <c r="I1231" i="3" s="1"/>
  <c r="F1231" i="3"/>
  <c r="D1231" i="3"/>
  <c r="H1227" i="3"/>
  <c r="I1227" i="3" s="1"/>
  <c r="F1227" i="3"/>
  <c r="D1227" i="3"/>
  <c r="G1223" i="3"/>
  <c r="I1223" i="3" s="1"/>
  <c r="H1222" i="3"/>
  <c r="I1222" i="3" s="1"/>
  <c r="F1222" i="3"/>
  <c r="D1222" i="3"/>
  <c r="H1218" i="3"/>
  <c r="F1218" i="3"/>
  <c r="D1218" i="3"/>
  <c r="G1218" i="3" s="1"/>
  <c r="I1218" i="3" s="1"/>
  <c r="H1211" i="3"/>
  <c r="F1211" i="3"/>
  <c r="D1211" i="3"/>
  <c r="H1205" i="3"/>
  <c r="F1205" i="3"/>
  <c r="D1205" i="3"/>
  <c r="G1205" i="3" s="1"/>
  <c r="I1205" i="3" s="1"/>
  <c r="H1200" i="3"/>
  <c r="F1200" i="3"/>
  <c r="D1200" i="3"/>
  <c r="H1193" i="3"/>
  <c r="F1193" i="3"/>
  <c r="D1193" i="3"/>
  <c r="G1193" i="3" s="1"/>
  <c r="I1193" i="3" s="1"/>
  <c r="H1190" i="3"/>
  <c r="F1190" i="3"/>
  <c r="D1190" i="3"/>
  <c r="H1185" i="3"/>
  <c r="F1185" i="3"/>
  <c r="D1185" i="3"/>
  <c r="G1185" i="3" s="1"/>
  <c r="I1185" i="3" s="1"/>
  <c r="H1182" i="3"/>
  <c r="F1182" i="3"/>
  <c r="D1182" i="3"/>
  <c r="H1178" i="3"/>
  <c r="G1174" i="3"/>
  <c r="H1173" i="3"/>
  <c r="F1173" i="3"/>
  <c r="D1173" i="3"/>
  <c r="G1173" i="3" s="1"/>
  <c r="I1173" i="3" s="1"/>
  <c r="H1170" i="3"/>
  <c r="G1170" i="3"/>
  <c r="I1170" i="3" s="1"/>
  <c r="G1168" i="3"/>
  <c r="H1167" i="3"/>
  <c r="F1167" i="3"/>
  <c r="D1167" i="3"/>
  <c r="G1167" i="3" s="1"/>
  <c r="I1167" i="3" s="1"/>
  <c r="H1159" i="3"/>
  <c r="F1159" i="3"/>
  <c r="D1159" i="3"/>
  <c r="H1144" i="3"/>
  <c r="F1144" i="3"/>
  <c r="D1144" i="3"/>
  <c r="G1144" i="3" s="1"/>
  <c r="I1144" i="3" s="1"/>
  <c r="G1125" i="3"/>
  <c r="I1125" i="3" s="1"/>
  <c r="H1124" i="3"/>
  <c r="G1122" i="3"/>
  <c r="H1121" i="3"/>
  <c r="G1119" i="3"/>
  <c r="H1118" i="3"/>
  <c r="F1118" i="3"/>
  <c r="D1118" i="3"/>
  <c r="G1118" i="3" s="1"/>
  <c r="I1118" i="3" s="1"/>
  <c r="H1115" i="3"/>
  <c r="F1115" i="3"/>
  <c r="D1115" i="3"/>
  <c r="G1115" i="3" s="1"/>
  <c r="I1115" i="3" s="1"/>
  <c r="G1093" i="3"/>
  <c r="I1093" i="3" s="1"/>
  <c r="G1092" i="3"/>
  <c r="I1092" i="3" s="1"/>
  <c r="G1091" i="3"/>
  <c r="I1091" i="3" s="1"/>
  <c r="I1090" i="3"/>
  <c r="D1090" i="3"/>
  <c r="H1088" i="3"/>
  <c r="D1088" i="3"/>
  <c r="G1087" i="3"/>
  <c r="I1088" i="3" s="1"/>
  <c r="H1085" i="3"/>
  <c r="D1085" i="3"/>
  <c r="G1084" i="3" s="1"/>
  <c r="I1085" i="3" s="1"/>
  <c r="H1082" i="3"/>
  <c r="F1082" i="3"/>
  <c r="D1082" i="3"/>
  <c r="H1074" i="3"/>
  <c r="F1074" i="3"/>
  <c r="D1074" i="3"/>
  <c r="G1074" i="3" s="1"/>
  <c r="I1074" i="3" s="1"/>
  <c r="H1066" i="3"/>
  <c r="D1066" i="3"/>
  <c r="G1065" i="3" s="1"/>
  <c r="I1066" i="3" s="1"/>
  <c r="G1063" i="3"/>
  <c r="I1063" i="3" s="1"/>
  <c r="G1062" i="3"/>
  <c r="I1062" i="3" s="1"/>
  <c r="G1061" i="3"/>
  <c r="I1061" i="3" s="1"/>
  <c r="G1060" i="3"/>
  <c r="I1060" i="3" s="1"/>
  <c r="G1059" i="3"/>
  <c r="I1059" i="3" s="1"/>
  <c r="G1058" i="3"/>
  <c r="I1058" i="3" s="1"/>
  <c r="G1057" i="3"/>
  <c r="I1057" i="3" s="1"/>
  <c r="G1056" i="3"/>
  <c r="I1056" i="3" s="1"/>
  <c r="G1055" i="3"/>
  <c r="I1055" i="3" s="1"/>
  <c r="G1054" i="3"/>
  <c r="I1054" i="3" s="1"/>
  <c r="H1053" i="3"/>
  <c r="F1053" i="3"/>
  <c r="D1053" i="3"/>
  <c r="G1053" i="3" s="1"/>
  <c r="I1053" i="3" s="1"/>
  <c r="H1049" i="3"/>
  <c r="F1049" i="3"/>
  <c r="D1049" i="3"/>
  <c r="G1049" i="3" s="1"/>
  <c r="I1049" i="3" s="1"/>
  <c r="F1039" i="3"/>
  <c r="D1039" i="3"/>
  <c r="G1039" i="3" s="1"/>
  <c r="I1039" i="3" s="1"/>
  <c r="G1037" i="3"/>
  <c r="I1037" i="3" s="1"/>
  <c r="G1030" i="3"/>
  <c r="I1030" i="3" s="1"/>
  <c r="G1029" i="3"/>
  <c r="I1029" i="3" s="1"/>
  <c r="G1028" i="3"/>
  <c r="I1028" i="3" s="1"/>
  <c r="H1027" i="3"/>
  <c r="D1027" i="3"/>
  <c r="G1023" i="3" s="1"/>
  <c r="I1027" i="3" s="1"/>
  <c r="H1020" i="3"/>
  <c r="I1020" i="3" s="1"/>
  <c r="F1020" i="3"/>
  <c r="D1020" i="3"/>
  <c r="H1017" i="3"/>
  <c r="I1017" i="3" s="1"/>
  <c r="F1017" i="3"/>
  <c r="D1017" i="3"/>
  <c r="H1014" i="3"/>
  <c r="D1014" i="3"/>
  <c r="G1012" i="3"/>
  <c r="I1014" i="3" s="1"/>
  <c r="G1010" i="3"/>
  <c r="I1010" i="3" s="1"/>
  <c r="G1009" i="3"/>
  <c r="I1009" i="3" s="1"/>
  <c r="G1008" i="3"/>
  <c r="I1008" i="3" s="1"/>
  <c r="G1007" i="3"/>
  <c r="I1007" i="3" s="1"/>
  <c r="F1006" i="3"/>
  <c r="D1006" i="3"/>
  <c r="G1006" i="3" s="1"/>
  <c r="I1006" i="3" s="1"/>
  <c r="G1003" i="3"/>
  <c r="I1003" i="3" s="1"/>
  <c r="G1002" i="3"/>
  <c r="I1002" i="3" s="1"/>
  <c r="H1001" i="3"/>
  <c r="G999" i="3"/>
  <c r="H998" i="3"/>
  <c r="D998" i="3"/>
  <c r="G997" i="3" s="1"/>
  <c r="I998" i="3" s="1"/>
  <c r="G995" i="3"/>
  <c r="I995" i="3" s="1"/>
  <c r="G994" i="3"/>
  <c r="I994" i="3" s="1"/>
  <c r="G993" i="3"/>
  <c r="I993" i="3" s="1"/>
  <c r="H992" i="3"/>
  <c r="D992" i="3"/>
  <c r="G991" i="3" s="1"/>
  <c r="I992" i="3" s="1"/>
  <c r="G989" i="3"/>
  <c r="I989" i="3" s="1"/>
  <c r="H988" i="3"/>
  <c r="D988" i="3"/>
  <c r="G981" i="3" s="1"/>
  <c r="I988" i="3" s="1"/>
  <c r="H978" i="3"/>
  <c r="D978" i="3"/>
  <c r="G974" i="3" s="1"/>
  <c r="I978" i="3" s="1"/>
  <c r="H971" i="3"/>
  <c r="F971" i="3"/>
  <c r="H956" i="3"/>
  <c r="D956" i="3"/>
  <c r="G954" i="3"/>
  <c r="I956" i="3" s="1"/>
  <c r="H951" i="3"/>
  <c r="D951" i="3"/>
  <c r="D971" i="3" s="1"/>
  <c r="G971" i="3" s="1"/>
  <c r="I971" i="3" s="1"/>
  <c r="G948" i="3"/>
  <c r="I948" i="3" s="1"/>
  <c r="H947" i="3"/>
  <c r="F947" i="3"/>
  <c r="D947" i="3"/>
  <c r="H943" i="3"/>
  <c r="D943" i="3"/>
  <c r="G942" i="3"/>
  <c r="I943" i="3" s="1"/>
  <c r="H940" i="3"/>
  <c r="G938" i="3"/>
  <c r="I940" i="3" s="1"/>
  <c r="H937" i="3"/>
  <c r="D937" i="3"/>
  <c r="G934" i="3" s="1"/>
  <c r="I937" i="3" s="1"/>
  <c r="H930" i="3"/>
  <c r="D930" i="3"/>
  <c r="G922" i="3" s="1"/>
  <c r="I930" i="3" s="1"/>
  <c r="G913" i="3"/>
  <c r="I913" i="3" s="1"/>
  <c r="F912" i="3"/>
  <c r="G912" i="3" s="1"/>
  <c r="I912" i="3" s="1"/>
  <c r="E889" i="3"/>
  <c r="D889" i="3"/>
  <c r="E888" i="3"/>
  <c r="D888" i="3"/>
  <c r="E886" i="3"/>
  <c r="D886" i="3"/>
  <c r="E885" i="3"/>
  <c r="D885" i="3"/>
  <c r="E882" i="3"/>
  <c r="D882" i="3"/>
  <c r="C882" i="3"/>
  <c r="B882" i="3"/>
  <c r="F881" i="3"/>
  <c r="G880" i="3"/>
  <c r="G879" i="3"/>
  <c r="F878" i="3"/>
  <c r="G877" i="3"/>
  <c r="F877" i="3"/>
  <c r="G876" i="3"/>
  <c r="F876" i="3"/>
  <c r="G875" i="3"/>
  <c r="F875" i="3"/>
  <c r="G874" i="3"/>
  <c r="F874" i="3"/>
  <c r="G873" i="3"/>
  <c r="F873" i="3"/>
  <c r="G872" i="3"/>
  <c r="F872" i="3"/>
  <c r="G871" i="3"/>
  <c r="F871" i="3"/>
  <c r="G870" i="3"/>
  <c r="F870" i="3"/>
  <c r="G869" i="3"/>
  <c r="G868" i="3"/>
  <c r="G867" i="3"/>
  <c r="G866" i="3"/>
  <c r="G865" i="3"/>
  <c r="G864" i="3"/>
  <c r="G863" i="3"/>
  <c r="G862" i="3"/>
  <c r="F861" i="3"/>
  <c r="F860" i="3"/>
  <c r="F859" i="3"/>
  <c r="F858" i="3"/>
  <c r="F857" i="3"/>
  <c r="F856" i="3"/>
  <c r="F855" i="3"/>
  <c r="F854" i="3"/>
  <c r="F853" i="3"/>
  <c r="F852" i="3"/>
  <c r="G851" i="3"/>
  <c r="B889" i="3" s="1"/>
  <c r="F851" i="3"/>
  <c r="G850" i="3"/>
  <c r="F850" i="3"/>
  <c r="G849" i="3"/>
  <c r="F849" i="3"/>
  <c r="G848" i="3"/>
  <c r="F848" i="3"/>
  <c r="G847" i="3"/>
  <c r="F847" i="3"/>
  <c r="G846" i="3"/>
  <c r="F846" i="3"/>
  <c r="G845" i="3"/>
  <c r="B888" i="3" s="1"/>
  <c r="B890" i="3" s="1"/>
  <c r="F845" i="3"/>
  <c r="G844" i="3"/>
  <c r="F844" i="3"/>
  <c r="G843" i="3"/>
  <c r="F843" i="3"/>
  <c r="G842" i="3"/>
  <c r="G841" i="3"/>
  <c r="F840" i="3"/>
  <c r="G839" i="3"/>
  <c r="G838" i="3"/>
  <c r="G837" i="3"/>
  <c r="G836" i="3"/>
  <c r="F835" i="3"/>
  <c r="F834" i="3"/>
  <c r="F833" i="3"/>
  <c r="F832" i="3"/>
  <c r="F831" i="3"/>
  <c r="G830" i="3"/>
  <c r="G882" i="3" s="1"/>
  <c r="G829" i="3"/>
  <c r="F828" i="3"/>
  <c r="F827" i="3"/>
  <c r="F826" i="3"/>
  <c r="F882" i="3" s="1"/>
  <c r="E823" i="3"/>
  <c r="D823" i="3"/>
  <c r="D884" i="3" s="1"/>
  <c r="D7" i="3" s="1"/>
  <c r="C823" i="3"/>
  <c r="B823" i="3"/>
  <c r="B884" i="3" s="1"/>
  <c r="B7" i="3" s="1"/>
  <c r="G822" i="3"/>
  <c r="F822" i="3"/>
  <c r="G821" i="3"/>
  <c r="F821" i="3"/>
  <c r="G820" i="3"/>
  <c r="F820" i="3"/>
  <c r="G819" i="3"/>
  <c r="F819" i="3"/>
  <c r="G818" i="3"/>
  <c r="F818" i="3"/>
  <c r="G817" i="3"/>
  <c r="F817" i="3"/>
  <c r="G816" i="3"/>
  <c r="F816" i="3"/>
  <c r="G815" i="3"/>
  <c r="F815" i="3"/>
  <c r="G814" i="3"/>
  <c r="F814" i="3"/>
  <c r="G813" i="3"/>
  <c r="F813" i="3"/>
  <c r="G812" i="3"/>
  <c r="F812" i="3"/>
  <c r="G811" i="3"/>
  <c r="F811" i="3"/>
  <c r="G810" i="3"/>
  <c r="F810" i="3"/>
  <c r="G809" i="3"/>
  <c r="F809" i="3"/>
  <c r="G808" i="3"/>
  <c r="F808" i="3"/>
  <c r="G807" i="3"/>
  <c r="F807" i="3"/>
  <c r="G806" i="3"/>
  <c r="F806" i="3"/>
  <c r="G805" i="3"/>
  <c r="F805" i="3"/>
  <c r="G804" i="3"/>
  <c r="F804" i="3"/>
  <c r="G803" i="3"/>
  <c r="F803" i="3"/>
  <c r="G802" i="3"/>
  <c r="F802" i="3"/>
  <c r="G801" i="3"/>
  <c r="F801" i="3"/>
  <c r="G800" i="3"/>
  <c r="F800" i="3"/>
  <c r="G799" i="3"/>
  <c r="F799" i="3"/>
  <c r="G798" i="3"/>
  <c r="F798" i="3"/>
  <c r="G797" i="3"/>
  <c r="F797" i="3"/>
  <c r="G796" i="3"/>
  <c r="F796" i="3"/>
  <c r="G795" i="3"/>
  <c r="F795" i="3"/>
  <c r="G794" i="3"/>
  <c r="F794" i="3"/>
  <c r="G793" i="3"/>
  <c r="F793" i="3"/>
  <c r="G792" i="3"/>
  <c r="F792" i="3"/>
  <c r="G791" i="3"/>
  <c r="F791" i="3"/>
  <c r="G790" i="3"/>
  <c r="F790" i="3"/>
  <c r="G789" i="3"/>
  <c r="F789" i="3"/>
  <c r="G788" i="3"/>
  <c r="F788" i="3"/>
  <c r="G787" i="3"/>
  <c r="F787" i="3"/>
  <c r="G786" i="3"/>
  <c r="F786" i="3"/>
  <c r="G785" i="3"/>
  <c r="F785" i="3"/>
  <c r="G784" i="3"/>
  <c r="F784" i="3"/>
  <c r="G783" i="3"/>
  <c r="F783" i="3"/>
  <c r="G782" i="3"/>
  <c r="F782" i="3"/>
  <c r="G781" i="3"/>
  <c r="F781" i="3"/>
  <c r="G780" i="3"/>
  <c r="F780" i="3"/>
  <c r="G779" i="3"/>
  <c r="F779" i="3"/>
  <c r="G778" i="3"/>
  <c r="F778" i="3"/>
  <c r="G777" i="3"/>
  <c r="F777" i="3"/>
  <c r="G776" i="3"/>
  <c r="F776" i="3"/>
  <c r="G775" i="3"/>
  <c r="F775" i="3"/>
  <c r="G774" i="3"/>
  <c r="F774" i="3"/>
  <c r="G773" i="3"/>
  <c r="F773" i="3"/>
  <c r="G772" i="3"/>
  <c r="F772" i="3"/>
  <c r="G771" i="3"/>
  <c r="F771" i="3"/>
  <c r="G770" i="3"/>
  <c r="F770" i="3"/>
  <c r="G769" i="3"/>
  <c r="F769" i="3"/>
  <c r="G768" i="3"/>
  <c r="F768" i="3"/>
  <c r="G767" i="3"/>
  <c r="F767" i="3"/>
  <c r="G766" i="3"/>
  <c r="F766" i="3"/>
  <c r="G765" i="3"/>
  <c r="F765" i="3"/>
  <c r="G764" i="3"/>
  <c r="F764" i="3"/>
  <c r="G763" i="3"/>
  <c r="F763" i="3"/>
  <c r="G762" i="3"/>
  <c r="F762" i="3"/>
  <c r="G761" i="3"/>
  <c r="F761" i="3"/>
  <c r="G760" i="3"/>
  <c r="F760" i="3"/>
  <c r="G759" i="3"/>
  <c r="F759" i="3"/>
  <c r="G758" i="3"/>
  <c r="F758" i="3"/>
  <c r="G757" i="3"/>
  <c r="F757" i="3"/>
  <c r="G756" i="3"/>
  <c r="F756" i="3"/>
  <c r="G755" i="3"/>
  <c r="F755" i="3"/>
  <c r="G754" i="3"/>
  <c r="F754" i="3"/>
  <c r="G753" i="3"/>
  <c r="F753" i="3"/>
  <c r="G752" i="3"/>
  <c r="F752" i="3"/>
  <c r="G751" i="3"/>
  <c r="F751" i="3"/>
  <c r="G750" i="3"/>
  <c r="F750" i="3"/>
  <c r="G749" i="3"/>
  <c r="F749" i="3"/>
  <c r="G748" i="3"/>
  <c r="F748" i="3"/>
  <c r="G747" i="3"/>
  <c r="F747" i="3"/>
  <c r="G746" i="3"/>
  <c r="F746" i="3"/>
  <c r="G745" i="3"/>
  <c r="F745" i="3"/>
  <c r="G744" i="3"/>
  <c r="F744" i="3"/>
  <c r="G743" i="3"/>
  <c r="F743" i="3"/>
  <c r="G742" i="3"/>
  <c r="F742" i="3"/>
  <c r="G741" i="3"/>
  <c r="F741" i="3"/>
  <c r="G740" i="3"/>
  <c r="F740" i="3"/>
  <c r="G739" i="3"/>
  <c r="F739" i="3"/>
  <c r="G738" i="3"/>
  <c r="F738" i="3"/>
  <c r="G737" i="3"/>
  <c r="F737" i="3"/>
  <c r="G736" i="3"/>
  <c r="F736" i="3"/>
  <c r="G735" i="3"/>
  <c r="F735" i="3"/>
  <c r="G734" i="3"/>
  <c r="F734" i="3"/>
  <c r="G733" i="3"/>
  <c r="F733" i="3"/>
  <c r="G732" i="3"/>
  <c r="F732" i="3"/>
  <c r="G731" i="3"/>
  <c r="F731" i="3"/>
  <c r="G730" i="3"/>
  <c r="F730" i="3"/>
  <c r="G729" i="3"/>
  <c r="F729" i="3"/>
  <c r="G728" i="3"/>
  <c r="F728" i="3"/>
  <c r="G727" i="3"/>
  <c r="F727" i="3"/>
  <c r="G726" i="3"/>
  <c r="F726" i="3"/>
  <c r="G725" i="3"/>
  <c r="F725" i="3"/>
  <c r="G724" i="3"/>
  <c r="F724" i="3"/>
  <c r="G723" i="3"/>
  <c r="F723" i="3"/>
  <c r="G722" i="3"/>
  <c r="F722" i="3"/>
  <c r="G721" i="3"/>
  <c r="F721" i="3"/>
  <c r="G720" i="3"/>
  <c r="F720" i="3"/>
  <c r="G719" i="3"/>
  <c r="F719" i="3"/>
  <c r="G718" i="3"/>
  <c r="F718" i="3"/>
  <c r="G717" i="3"/>
  <c r="F717" i="3"/>
  <c r="G716" i="3"/>
  <c r="F716" i="3"/>
  <c r="G715" i="3"/>
  <c r="F715" i="3"/>
  <c r="G714" i="3"/>
  <c r="F714" i="3"/>
  <c r="G713" i="3"/>
  <c r="F713" i="3"/>
  <c r="G712" i="3"/>
  <c r="F712" i="3"/>
  <c r="G711" i="3"/>
  <c r="F711" i="3"/>
  <c r="G710" i="3"/>
  <c r="F710" i="3"/>
  <c r="G709" i="3"/>
  <c r="F709" i="3"/>
  <c r="G708" i="3"/>
  <c r="F708" i="3"/>
  <c r="G707" i="3"/>
  <c r="F707" i="3"/>
  <c r="G706" i="3"/>
  <c r="F706" i="3"/>
  <c r="G705" i="3"/>
  <c r="F705" i="3"/>
  <c r="G704" i="3"/>
  <c r="F704" i="3"/>
  <c r="G703" i="3"/>
  <c r="F703" i="3"/>
  <c r="G702" i="3"/>
  <c r="F702" i="3"/>
  <c r="G701" i="3"/>
  <c r="F701" i="3"/>
  <c r="G700" i="3"/>
  <c r="F700" i="3"/>
  <c r="G699" i="3"/>
  <c r="F699" i="3"/>
  <c r="G698" i="3"/>
  <c r="F698" i="3"/>
  <c r="G697" i="3"/>
  <c r="F697" i="3"/>
  <c r="G696" i="3"/>
  <c r="F696" i="3"/>
  <c r="G695" i="3"/>
  <c r="F695" i="3"/>
  <c r="G694" i="3"/>
  <c r="F694" i="3"/>
  <c r="G693" i="3"/>
  <c r="F693" i="3"/>
  <c r="G692" i="3"/>
  <c r="F692" i="3"/>
  <c r="G691" i="3"/>
  <c r="F691" i="3"/>
  <c r="G690" i="3"/>
  <c r="F690" i="3"/>
  <c r="G689" i="3"/>
  <c r="F689" i="3"/>
  <c r="G688" i="3"/>
  <c r="F688" i="3"/>
  <c r="G687" i="3"/>
  <c r="F687" i="3"/>
  <c r="G686" i="3"/>
  <c r="F686" i="3"/>
  <c r="G685" i="3"/>
  <c r="F685" i="3"/>
  <c r="G684" i="3"/>
  <c r="F684" i="3"/>
  <c r="G683" i="3"/>
  <c r="F683" i="3"/>
  <c r="G682" i="3"/>
  <c r="F682" i="3"/>
  <c r="G681" i="3"/>
  <c r="F681" i="3"/>
  <c r="G680" i="3"/>
  <c r="F680" i="3"/>
  <c r="G679" i="3"/>
  <c r="F679" i="3"/>
  <c r="G678" i="3"/>
  <c r="F678" i="3"/>
  <c r="G677" i="3"/>
  <c r="F677" i="3"/>
  <c r="G676" i="3"/>
  <c r="F676" i="3"/>
  <c r="G675" i="3"/>
  <c r="F675" i="3"/>
  <c r="G674" i="3"/>
  <c r="F674" i="3"/>
  <c r="G673" i="3"/>
  <c r="F673" i="3"/>
  <c r="G672" i="3"/>
  <c r="F672" i="3"/>
  <c r="G671" i="3"/>
  <c r="F671" i="3"/>
  <c r="G670" i="3"/>
  <c r="F670" i="3"/>
  <c r="G669" i="3"/>
  <c r="F669" i="3"/>
  <c r="G668" i="3"/>
  <c r="F668" i="3"/>
  <c r="G667" i="3"/>
  <c r="F667" i="3"/>
  <c r="G666" i="3"/>
  <c r="F666" i="3"/>
  <c r="G665" i="3"/>
  <c r="F665" i="3"/>
  <c r="G664" i="3"/>
  <c r="F664" i="3"/>
  <c r="G663" i="3"/>
  <c r="F663" i="3"/>
  <c r="G662" i="3"/>
  <c r="F662" i="3"/>
  <c r="G661" i="3"/>
  <c r="F661" i="3"/>
  <c r="G660" i="3"/>
  <c r="F660" i="3"/>
  <c r="G659" i="3"/>
  <c r="F659" i="3"/>
  <c r="G658" i="3"/>
  <c r="F658" i="3"/>
  <c r="G657" i="3"/>
  <c r="F657" i="3"/>
  <c r="G656" i="3"/>
  <c r="F656" i="3"/>
  <c r="G655" i="3"/>
  <c r="F655" i="3"/>
  <c r="G654" i="3"/>
  <c r="F654" i="3"/>
  <c r="G653" i="3"/>
  <c r="F653" i="3"/>
  <c r="G652" i="3"/>
  <c r="F652" i="3"/>
  <c r="G651" i="3"/>
  <c r="F651" i="3"/>
  <c r="G650" i="3"/>
  <c r="F650" i="3"/>
  <c r="G649" i="3"/>
  <c r="F649" i="3"/>
  <c r="G648" i="3"/>
  <c r="F648" i="3"/>
  <c r="G647" i="3"/>
  <c r="F647" i="3"/>
  <c r="G646" i="3"/>
  <c r="F646" i="3"/>
  <c r="G645" i="3"/>
  <c r="F645" i="3"/>
  <c r="G644" i="3"/>
  <c r="F644" i="3"/>
  <c r="G643" i="3"/>
  <c r="F643" i="3"/>
  <c r="G642" i="3"/>
  <c r="F642" i="3"/>
  <c r="G641" i="3"/>
  <c r="F641" i="3"/>
  <c r="G640" i="3"/>
  <c r="F640" i="3"/>
  <c r="G639" i="3"/>
  <c r="F639" i="3"/>
  <c r="G638" i="3"/>
  <c r="F638" i="3"/>
  <c r="G637" i="3"/>
  <c r="F637" i="3"/>
  <c r="G636" i="3"/>
  <c r="F636" i="3"/>
  <c r="G635" i="3"/>
  <c r="F635" i="3"/>
  <c r="G634" i="3"/>
  <c r="F634" i="3"/>
  <c r="G633" i="3"/>
  <c r="F633" i="3"/>
  <c r="G632" i="3"/>
  <c r="F632" i="3"/>
  <c r="G631" i="3"/>
  <c r="F631" i="3"/>
  <c r="G630" i="3"/>
  <c r="F630" i="3"/>
  <c r="G629" i="3"/>
  <c r="F629" i="3"/>
  <c r="G628" i="3"/>
  <c r="F628" i="3"/>
  <c r="G627" i="3"/>
  <c r="F627" i="3"/>
  <c r="G626" i="3"/>
  <c r="F626" i="3"/>
  <c r="G625" i="3"/>
  <c r="F625" i="3"/>
  <c r="G624" i="3"/>
  <c r="F624" i="3"/>
  <c r="G623" i="3"/>
  <c r="F623" i="3"/>
  <c r="G622" i="3"/>
  <c r="F622" i="3"/>
  <c r="G621" i="3"/>
  <c r="F621" i="3"/>
  <c r="G620" i="3"/>
  <c r="F620" i="3"/>
  <c r="G619" i="3"/>
  <c r="F619" i="3"/>
  <c r="G618" i="3"/>
  <c r="F618" i="3"/>
  <c r="A618" i="3"/>
  <c r="G617" i="3"/>
  <c r="F617" i="3"/>
  <c r="G616" i="3"/>
  <c r="F616" i="3"/>
  <c r="G615" i="3"/>
  <c r="F615" i="3"/>
  <c r="G614" i="3"/>
  <c r="F614" i="3"/>
  <c r="G613" i="3"/>
  <c r="F613" i="3"/>
  <c r="G612" i="3"/>
  <c r="F612" i="3"/>
  <c r="G611" i="3"/>
  <c r="F611" i="3"/>
  <c r="G610" i="3"/>
  <c r="F610" i="3"/>
  <c r="G609" i="3"/>
  <c r="F609" i="3"/>
  <c r="G608" i="3"/>
  <c r="F608" i="3"/>
  <c r="G607" i="3"/>
  <c r="F607" i="3"/>
  <c r="G606" i="3"/>
  <c r="F606" i="3"/>
  <c r="G605" i="3"/>
  <c r="F605" i="3"/>
  <c r="G604" i="3"/>
  <c r="F604" i="3"/>
  <c r="G603" i="3"/>
  <c r="F603" i="3"/>
  <c r="F602" i="3"/>
  <c r="G601" i="3"/>
  <c r="F601" i="3"/>
  <c r="G600" i="3"/>
  <c r="F600" i="3"/>
  <c r="G599" i="3"/>
  <c r="F599" i="3"/>
  <c r="F598" i="3"/>
  <c r="G597" i="3"/>
  <c r="F597" i="3"/>
  <c r="G596" i="3"/>
  <c r="F596" i="3"/>
  <c r="G594" i="3"/>
  <c r="F594" i="3"/>
  <c r="G593" i="3"/>
  <c r="F593" i="3"/>
  <c r="G592" i="3"/>
  <c r="F592" i="3"/>
  <c r="G591" i="3"/>
  <c r="F591" i="3"/>
  <c r="G590" i="3"/>
  <c r="F590" i="3"/>
  <c r="G589" i="3"/>
  <c r="F589" i="3"/>
  <c r="G588" i="3"/>
  <c r="F588" i="3"/>
  <c r="G587" i="3"/>
  <c r="F587" i="3"/>
  <c r="G586" i="3"/>
  <c r="F586" i="3"/>
  <c r="G585" i="3"/>
  <c r="F585" i="3"/>
  <c r="G584" i="3"/>
  <c r="F584" i="3"/>
  <c r="G583" i="3"/>
  <c r="F583" i="3"/>
  <c r="G582" i="3"/>
  <c r="F582" i="3"/>
  <c r="G581" i="3"/>
  <c r="F581" i="3"/>
  <c r="G580" i="3"/>
  <c r="F580" i="3"/>
  <c r="G579" i="3"/>
  <c r="F579" i="3"/>
  <c r="G578" i="3"/>
  <c r="F578" i="3"/>
  <c r="G577" i="3"/>
  <c r="F577" i="3"/>
  <c r="G576" i="3"/>
  <c r="F576" i="3"/>
  <c r="G575" i="3"/>
  <c r="F575" i="3"/>
  <c r="G574" i="3"/>
  <c r="F573" i="3"/>
  <c r="G572" i="3"/>
  <c r="G571" i="3"/>
  <c r="G570" i="3"/>
  <c r="F569" i="3"/>
  <c r="F568" i="3"/>
  <c r="F567" i="3"/>
  <c r="G566" i="3"/>
  <c r="G565" i="3"/>
  <c r="G563" i="3"/>
  <c r="G562" i="3"/>
  <c r="G561" i="3"/>
  <c r="G560" i="3"/>
  <c r="G559" i="3"/>
  <c r="F559" i="3"/>
  <c r="G558" i="3"/>
  <c r="F558" i="3"/>
  <c r="G557" i="3"/>
  <c r="F557" i="3"/>
  <c r="G556" i="3"/>
  <c r="F556" i="3"/>
  <c r="A556" i="3"/>
  <c r="A557" i="3" s="1"/>
  <c r="A558" i="3" s="1"/>
  <c r="G555" i="3"/>
  <c r="F555" i="3"/>
  <c r="G554" i="3"/>
  <c r="F554" i="3"/>
  <c r="G553" i="3"/>
  <c r="F553" i="3"/>
  <c r="G552" i="3"/>
  <c r="F552" i="3"/>
  <c r="G551" i="3"/>
  <c r="F551" i="3"/>
  <c r="A551" i="3"/>
  <c r="A552" i="3" s="1"/>
  <c r="A553" i="3" s="1"/>
  <c r="G550" i="3"/>
  <c r="F550" i="3"/>
  <c r="G549" i="3"/>
  <c r="F549" i="3"/>
  <c r="G548" i="3"/>
  <c r="F548" i="3"/>
  <c r="G547" i="3"/>
  <c r="F547" i="3"/>
  <c r="G546" i="3"/>
  <c r="F546" i="3"/>
  <c r="G545" i="3"/>
  <c r="F545" i="3"/>
  <c r="A545" i="3"/>
  <c r="A546" i="3" s="1"/>
  <c r="A547" i="3" s="1"/>
  <c r="G544" i="3"/>
  <c r="F544" i="3"/>
  <c r="G543" i="3"/>
  <c r="F543" i="3"/>
  <c r="G542" i="3"/>
  <c r="F542" i="3"/>
  <c r="G541" i="3"/>
  <c r="F541" i="3"/>
  <c r="G540" i="3"/>
  <c r="F540" i="3"/>
  <c r="G539" i="3"/>
  <c r="F539" i="3"/>
  <c r="G538" i="3"/>
  <c r="F538" i="3"/>
  <c r="G537" i="3"/>
  <c r="F537" i="3"/>
  <c r="G536" i="3"/>
  <c r="F536" i="3"/>
  <c r="G535" i="3"/>
  <c r="F535" i="3"/>
  <c r="G534" i="3"/>
  <c r="F534" i="3"/>
  <c r="G533" i="3"/>
  <c r="F533" i="3"/>
  <c r="G532" i="3"/>
  <c r="F532" i="3"/>
  <c r="G531" i="3"/>
  <c r="F531" i="3"/>
  <c r="G530" i="3"/>
  <c r="F530" i="3"/>
  <c r="G529" i="3"/>
  <c r="F529" i="3"/>
  <c r="G528" i="3"/>
  <c r="F528" i="3"/>
  <c r="G527" i="3"/>
  <c r="F527" i="3"/>
  <c r="G526" i="3"/>
  <c r="F526" i="3"/>
  <c r="G525" i="3"/>
  <c r="F525" i="3"/>
  <c r="G524" i="3"/>
  <c r="F524" i="3"/>
  <c r="G523" i="3"/>
  <c r="F523" i="3"/>
  <c r="G522" i="3"/>
  <c r="F522" i="3"/>
  <c r="G521" i="3"/>
  <c r="F521" i="3"/>
  <c r="G520" i="3"/>
  <c r="F520" i="3"/>
  <c r="G519" i="3"/>
  <c r="F519" i="3"/>
  <c r="G518" i="3"/>
  <c r="F518" i="3"/>
  <c r="G517" i="3"/>
  <c r="F517" i="3"/>
  <c r="G516" i="3"/>
  <c r="F516" i="3"/>
  <c r="G515" i="3"/>
  <c r="F515" i="3"/>
  <c r="G514" i="3"/>
  <c r="F514" i="3"/>
  <c r="G513" i="3"/>
  <c r="F513" i="3"/>
  <c r="G512" i="3"/>
  <c r="F512" i="3"/>
  <c r="G511" i="3"/>
  <c r="F511" i="3"/>
  <c r="G510" i="3"/>
  <c r="F510" i="3"/>
  <c r="G509" i="3"/>
  <c r="F509" i="3"/>
  <c r="G508" i="3"/>
  <c r="F508" i="3"/>
  <c r="G507" i="3"/>
  <c r="F507" i="3"/>
  <c r="G506" i="3"/>
  <c r="F506" i="3"/>
  <c r="G505" i="3"/>
  <c r="F505" i="3"/>
  <c r="G504" i="3"/>
  <c r="F504" i="3"/>
  <c r="G503" i="3"/>
  <c r="F503" i="3"/>
  <c r="G502" i="3"/>
  <c r="F502" i="3"/>
  <c r="G501" i="3"/>
  <c r="F501" i="3"/>
  <c r="G500" i="3"/>
  <c r="F500" i="3"/>
  <c r="G499" i="3"/>
  <c r="F499" i="3"/>
  <c r="G498" i="3"/>
  <c r="F498" i="3"/>
  <c r="G497" i="3"/>
  <c r="F497" i="3"/>
  <c r="G496" i="3"/>
  <c r="F496" i="3"/>
  <c r="G495" i="3"/>
  <c r="F495" i="3"/>
  <c r="G494" i="3"/>
  <c r="F494" i="3"/>
  <c r="G493" i="3"/>
  <c r="F493" i="3"/>
  <c r="G492" i="3"/>
  <c r="F492" i="3"/>
  <c r="G491" i="3"/>
  <c r="F491" i="3"/>
  <c r="G490" i="3"/>
  <c r="F490" i="3"/>
  <c r="G489" i="3"/>
  <c r="F489" i="3"/>
  <c r="G488" i="3"/>
  <c r="F488" i="3"/>
  <c r="G487" i="3"/>
  <c r="F487" i="3"/>
  <c r="G486" i="3"/>
  <c r="F486" i="3"/>
  <c r="G485" i="3"/>
  <c r="F485" i="3"/>
  <c r="G484" i="3"/>
  <c r="F484" i="3"/>
  <c r="G483" i="3"/>
  <c r="F483" i="3"/>
  <c r="G482" i="3"/>
  <c r="F482" i="3"/>
  <c r="G481" i="3"/>
  <c r="F481" i="3"/>
  <c r="G480" i="3"/>
  <c r="F480" i="3"/>
  <c r="G479" i="3"/>
  <c r="F479" i="3"/>
  <c r="G478" i="3"/>
  <c r="F478" i="3"/>
  <c r="G477" i="3"/>
  <c r="F477" i="3"/>
  <c r="G476" i="3"/>
  <c r="F476" i="3"/>
  <c r="G475" i="3"/>
  <c r="F475" i="3"/>
  <c r="G474" i="3"/>
  <c r="F474" i="3"/>
  <c r="G473" i="3"/>
  <c r="F473" i="3"/>
  <c r="G472" i="3"/>
  <c r="F472" i="3"/>
  <c r="G471" i="3"/>
  <c r="F471" i="3"/>
  <c r="G470" i="3"/>
  <c r="F470" i="3"/>
  <c r="G469" i="3"/>
  <c r="F469" i="3"/>
  <c r="G468" i="3"/>
  <c r="F468" i="3"/>
  <c r="G467" i="3"/>
  <c r="F467" i="3"/>
  <c r="G466" i="3"/>
  <c r="F466" i="3"/>
  <c r="G465" i="3"/>
  <c r="F465" i="3"/>
  <c r="G464" i="3"/>
  <c r="F464" i="3"/>
  <c r="G463" i="3"/>
  <c r="F463" i="3"/>
  <c r="G462" i="3"/>
  <c r="F462" i="3"/>
  <c r="G461" i="3"/>
  <c r="F461" i="3"/>
  <c r="G460" i="3"/>
  <c r="F460" i="3"/>
  <c r="G459" i="3"/>
  <c r="F459" i="3"/>
  <c r="G458" i="3"/>
  <c r="F458" i="3"/>
  <c r="G457" i="3"/>
  <c r="F457" i="3"/>
  <c r="G456" i="3"/>
  <c r="F456" i="3"/>
  <c r="G455" i="3"/>
  <c r="F455" i="3"/>
  <c r="G454" i="3"/>
  <c r="F454" i="3"/>
  <c r="G453" i="3"/>
  <c r="F453" i="3"/>
  <c r="G452" i="3"/>
  <c r="F452" i="3"/>
  <c r="G451" i="3"/>
  <c r="F451" i="3"/>
  <c r="G450" i="3"/>
  <c r="F450" i="3"/>
  <c r="G449" i="3"/>
  <c r="F449" i="3"/>
  <c r="G448" i="3"/>
  <c r="F448" i="3"/>
  <c r="G447" i="3"/>
  <c r="F447" i="3"/>
  <c r="G446" i="3"/>
  <c r="F446" i="3"/>
  <c r="G445" i="3"/>
  <c r="F445" i="3"/>
  <c r="G444" i="3"/>
  <c r="F444" i="3"/>
  <c r="G443" i="3"/>
  <c r="F443" i="3"/>
  <c r="G442" i="3"/>
  <c r="F442" i="3"/>
  <c r="G441" i="3"/>
  <c r="F441" i="3"/>
  <c r="G440" i="3"/>
  <c r="F440" i="3"/>
  <c r="G439" i="3"/>
  <c r="F439" i="3"/>
  <c r="G438" i="3"/>
  <c r="F438" i="3"/>
  <c r="G437" i="3"/>
  <c r="F437" i="3"/>
  <c r="G436" i="3"/>
  <c r="F436" i="3"/>
  <c r="G435" i="3"/>
  <c r="F435" i="3"/>
  <c r="G434" i="3"/>
  <c r="F434" i="3"/>
  <c r="G433" i="3"/>
  <c r="F433" i="3"/>
  <c r="G432" i="3"/>
  <c r="F432" i="3"/>
  <c r="G431" i="3"/>
  <c r="F431" i="3"/>
  <c r="G430" i="3"/>
  <c r="F430" i="3"/>
  <c r="G429" i="3"/>
  <c r="F429" i="3"/>
  <c r="G428" i="3"/>
  <c r="F428" i="3"/>
  <c r="G427" i="3"/>
  <c r="F427" i="3"/>
  <c r="G426" i="3"/>
  <c r="F426" i="3"/>
  <c r="G425" i="3"/>
  <c r="F425" i="3"/>
  <c r="G424" i="3"/>
  <c r="F424" i="3"/>
  <c r="G423" i="3"/>
  <c r="F423" i="3"/>
  <c r="G422" i="3"/>
  <c r="F422" i="3"/>
  <c r="G421" i="3"/>
  <c r="F421" i="3"/>
  <c r="G420" i="3"/>
  <c r="F420" i="3"/>
  <c r="G419" i="3"/>
  <c r="F419" i="3"/>
  <c r="G418" i="3"/>
  <c r="F418" i="3"/>
  <c r="G417" i="3"/>
  <c r="F417" i="3"/>
  <c r="G416" i="3"/>
  <c r="F416" i="3"/>
  <c r="G415" i="3"/>
  <c r="F415" i="3"/>
  <c r="G414" i="3"/>
  <c r="F414" i="3"/>
  <c r="G413" i="3"/>
  <c r="F413" i="3"/>
  <c r="G412" i="3"/>
  <c r="F412" i="3"/>
  <c r="G411" i="3"/>
  <c r="F411" i="3"/>
  <c r="G410" i="3"/>
  <c r="F409" i="3"/>
  <c r="G408" i="3"/>
  <c r="F408" i="3"/>
  <c r="G407" i="3"/>
  <c r="F407" i="3"/>
  <c r="G406" i="3"/>
  <c r="F406" i="3"/>
  <c r="G405" i="3"/>
  <c r="F405" i="3"/>
  <c r="G404" i="3"/>
  <c r="F404" i="3"/>
  <c r="G403" i="3"/>
  <c r="F403" i="3"/>
  <c r="G402" i="3"/>
  <c r="F402" i="3"/>
  <c r="G401" i="3"/>
  <c r="F401" i="3"/>
  <c r="G400" i="3"/>
  <c r="F400" i="3"/>
  <c r="G399" i="3"/>
  <c r="F399" i="3"/>
  <c r="G398" i="3"/>
  <c r="F398" i="3"/>
  <c r="G397" i="3"/>
  <c r="F397" i="3"/>
  <c r="G396" i="3"/>
  <c r="F396" i="3"/>
  <c r="G395" i="3"/>
  <c r="F395" i="3"/>
  <c r="G394" i="3"/>
  <c r="F394" i="3"/>
  <c r="G393" i="3"/>
  <c r="F393" i="3"/>
  <c r="G392" i="3"/>
  <c r="F392" i="3"/>
  <c r="G391" i="3"/>
  <c r="F391" i="3"/>
  <c r="G390" i="3"/>
  <c r="F390" i="3"/>
  <c r="G389" i="3"/>
  <c r="F389" i="3"/>
  <c r="G388" i="3"/>
  <c r="F388" i="3"/>
  <c r="G387" i="3"/>
  <c r="F387" i="3"/>
  <c r="G386" i="3"/>
  <c r="F386" i="3"/>
  <c r="G385" i="3"/>
  <c r="F385" i="3"/>
  <c r="G384" i="3"/>
  <c r="F384" i="3"/>
  <c r="G383" i="3"/>
  <c r="F383" i="3"/>
  <c r="G382" i="3"/>
  <c r="F382" i="3"/>
  <c r="G381" i="3"/>
  <c r="F381" i="3"/>
  <c r="G380" i="3"/>
  <c r="F380" i="3"/>
  <c r="G379" i="3"/>
  <c r="F379" i="3"/>
  <c r="G378" i="3"/>
  <c r="F378" i="3"/>
  <c r="G376" i="3"/>
  <c r="G375" i="3"/>
  <c r="G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G361" i="3"/>
  <c r="G360" i="3"/>
  <c r="G359" i="3"/>
  <c r="G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G339" i="3"/>
  <c r="F339" i="3"/>
  <c r="G338" i="3"/>
  <c r="F338" i="3"/>
  <c r="F337" i="3"/>
  <c r="F336" i="3"/>
  <c r="F335" i="3"/>
  <c r="F334" i="3"/>
  <c r="F333" i="3"/>
  <c r="F332" i="3"/>
  <c r="G331" i="3"/>
  <c r="F330" i="3"/>
  <c r="F329" i="3"/>
  <c r="F328" i="3"/>
  <c r="F327" i="3"/>
  <c r="F326" i="3"/>
  <c r="F325" i="3"/>
  <c r="G324" i="3"/>
  <c r="F324" i="3"/>
  <c r="G323" i="3"/>
  <c r="F323" i="3"/>
  <c r="G322" i="3"/>
  <c r="F322" i="3"/>
  <c r="G321" i="3"/>
  <c r="F321" i="3"/>
  <c r="F320" i="3"/>
  <c r="F319" i="3"/>
  <c r="F318" i="3"/>
  <c r="F317" i="3"/>
  <c r="G316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G282" i="3"/>
  <c r="F282" i="3"/>
  <c r="G281" i="3"/>
  <c r="F281" i="3"/>
  <c r="F280" i="3"/>
  <c r="G278" i="3"/>
  <c r="F277" i="3"/>
  <c r="G276" i="3"/>
  <c r="F276" i="3"/>
  <c r="G275" i="3"/>
  <c r="F275" i="3"/>
  <c r="G274" i="3"/>
  <c r="F274" i="3"/>
  <c r="G273" i="3"/>
  <c r="F273" i="3"/>
  <c r="G272" i="3"/>
  <c r="F272" i="3"/>
  <c r="G271" i="3"/>
  <c r="F271" i="3"/>
  <c r="G270" i="3"/>
  <c r="F270" i="3"/>
  <c r="G269" i="3"/>
  <c r="F269" i="3"/>
  <c r="G268" i="3"/>
  <c r="F268" i="3"/>
  <c r="G267" i="3"/>
  <c r="F267" i="3"/>
  <c r="G266" i="3"/>
  <c r="F266" i="3"/>
  <c r="G265" i="3"/>
  <c r="F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F250" i="3"/>
  <c r="F249" i="3"/>
  <c r="F248" i="3"/>
  <c r="F247" i="3"/>
  <c r="G246" i="3"/>
  <c r="G245" i="3"/>
  <c r="F244" i="3"/>
  <c r="F243" i="3"/>
  <c r="F242" i="3"/>
  <c r="F241" i="3"/>
  <c r="F240" i="3"/>
  <c r="F239" i="3"/>
  <c r="G238" i="3"/>
  <c r="G237" i="3"/>
  <c r="G236" i="3"/>
  <c r="G235" i="3"/>
  <c r="F234" i="3"/>
  <c r="F233" i="3"/>
  <c r="G232" i="3"/>
  <c r="G231" i="3"/>
  <c r="F230" i="3"/>
  <c r="G229" i="3"/>
  <c r="G228" i="3"/>
  <c r="G227" i="3"/>
  <c r="G226" i="3"/>
  <c r="F225" i="3"/>
  <c r="F224" i="3"/>
  <c r="F223" i="3"/>
  <c r="G222" i="3"/>
  <c r="G221" i="3"/>
  <c r="G220" i="3"/>
  <c r="G219" i="3"/>
  <c r="G218" i="3"/>
  <c r="F217" i="3"/>
  <c r="G216" i="3"/>
  <c r="F215" i="3"/>
  <c r="G214" i="3"/>
  <c r="F213" i="3"/>
  <c r="G212" i="3"/>
  <c r="F212" i="3"/>
  <c r="G211" i="3"/>
  <c r="F211" i="3"/>
  <c r="G210" i="3"/>
  <c r="F210" i="3"/>
  <c r="G209" i="3"/>
  <c r="F209" i="3"/>
  <c r="G208" i="3"/>
  <c r="F208" i="3"/>
  <c r="G207" i="3"/>
  <c r="F207" i="3"/>
  <c r="G206" i="3"/>
  <c r="F206" i="3"/>
  <c r="G205" i="3"/>
  <c r="F205" i="3"/>
  <c r="G204" i="3"/>
  <c r="F204" i="3"/>
  <c r="G203" i="3"/>
  <c r="F203" i="3"/>
  <c r="G202" i="3"/>
  <c r="F202" i="3"/>
  <c r="G201" i="3"/>
  <c r="F201" i="3"/>
  <c r="G200" i="3"/>
  <c r="F200" i="3"/>
  <c r="G199" i="3"/>
  <c r="F199" i="3"/>
  <c r="G198" i="3"/>
  <c r="F198" i="3"/>
  <c r="G197" i="3"/>
  <c r="F197" i="3"/>
  <c r="G196" i="3"/>
  <c r="F196" i="3"/>
  <c r="G195" i="3"/>
  <c r="F195" i="3"/>
  <c r="G194" i="3"/>
  <c r="F194" i="3"/>
  <c r="G193" i="3"/>
  <c r="F193" i="3"/>
  <c r="G192" i="3"/>
  <c r="F192" i="3"/>
  <c r="G191" i="3"/>
  <c r="F190" i="3"/>
  <c r="G189" i="3"/>
  <c r="G188" i="3"/>
  <c r="F188" i="3"/>
  <c r="G187" i="3"/>
  <c r="F187" i="3"/>
  <c r="G186" i="3"/>
  <c r="F186" i="3"/>
  <c r="G185" i="3"/>
  <c r="F185" i="3"/>
  <c r="G184" i="3"/>
  <c r="F183" i="3"/>
  <c r="F182" i="3"/>
  <c r="G181" i="3"/>
  <c r="G180" i="3"/>
  <c r="F179" i="3"/>
  <c r="G178" i="3"/>
  <c r="G177" i="3"/>
  <c r="F177" i="3"/>
  <c r="G176" i="3"/>
  <c r="F176" i="3"/>
  <c r="G175" i="3"/>
  <c r="F175" i="3"/>
  <c r="G174" i="3"/>
  <c r="F174" i="3"/>
  <c r="G172" i="3"/>
  <c r="F172" i="3"/>
  <c r="G171" i="3"/>
  <c r="F171" i="3"/>
  <c r="G170" i="3"/>
  <c r="F170" i="3"/>
  <c r="G169" i="3"/>
  <c r="G168" i="3"/>
  <c r="G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G154" i="3"/>
  <c r="F154" i="3"/>
  <c r="F153" i="3"/>
  <c r="F152" i="3"/>
  <c r="F151" i="3"/>
  <c r="F150" i="3"/>
  <c r="F149" i="3"/>
  <c r="F148" i="3"/>
  <c r="F147" i="3"/>
  <c r="F146" i="3"/>
  <c r="G145" i="3"/>
  <c r="G144" i="3"/>
  <c r="F143" i="3"/>
  <c r="F142" i="3"/>
  <c r="F141" i="3"/>
  <c r="G140" i="3"/>
  <c r="F139" i="3"/>
  <c r="F138" i="3"/>
  <c r="G137" i="3"/>
  <c r="G136" i="3"/>
  <c r="F135" i="3"/>
  <c r="G134" i="3"/>
  <c r="G133" i="3"/>
  <c r="F132" i="3"/>
  <c r="F131" i="3"/>
  <c r="F130" i="3"/>
  <c r="G129" i="3"/>
  <c r="F128" i="3"/>
  <c r="G127" i="3"/>
  <c r="G126" i="3"/>
  <c r="F125" i="3"/>
  <c r="G124" i="3"/>
  <c r="F123" i="3"/>
  <c r="G122" i="3"/>
  <c r="G121" i="3"/>
  <c r="F120" i="3"/>
  <c r="G119" i="3"/>
  <c r="F118" i="3"/>
  <c r="F117" i="3"/>
  <c r="G116" i="3"/>
  <c r="G115" i="3"/>
  <c r="F115" i="3"/>
  <c r="G114" i="3"/>
  <c r="F114" i="3"/>
  <c r="F113" i="3"/>
  <c r="G112" i="3"/>
  <c r="G111" i="3"/>
  <c r="F111" i="3"/>
  <c r="G110" i="3"/>
  <c r="G109" i="3"/>
  <c r="F109" i="3"/>
  <c r="G108" i="3"/>
  <c r="F106" i="3"/>
  <c r="F105" i="3"/>
  <c r="F104" i="3"/>
  <c r="F103" i="3"/>
  <c r="F102" i="3"/>
  <c r="F101" i="3"/>
  <c r="F100" i="3"/>
  <c r="F99" i="3"/>
  <c r="F98" i="3"/>
  <c r="F97" i="3"/>
  <c r="G95" i="3"/>
  <c r="G94" i="3"/>
  <c r="G93" i="3"/>
  <c r="G92" i="3"/>
  <c r="G91" i="3"/>
  <c r="G90" i="3"/>
  <c r="G89" i="3"/>
  <c r="G88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G63" i="3"/>
  <c r="G62" i="3"/>
  <c r="G61" i="3"/>
  <c r="G60" i="3"/>
  <c r="G59" i="3"/>
  <c r="G58" i="3"/>
  <c r="G57" i="3"/>
  <c r="G56" i="3"/>
  <c r="G55" i="3"/>
  <c r="F55" i="3"/>
  <c r="G54" i="3"/>
  <c r="F54" i="3"/>
  <c r="G53" i="3"/>
  <c r="G52" i="3"/>
  <c r="G51" i="3"/>
  <c r="G50" i="3"/>
  <c r="F49" i="3"/>
  <c r="F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F19" i="3"/>
  <c r="G18" i="3"/>
  <c r="F18" i="3"/>
  <c r="F17" i="3"/>
  <c r="G16" i="3"/>
  <c r="F15" i="3"/>
  <c r="G14" i="3"/>
  <c r="G13" i="3"/>
  <c r="F12" i="3"/>
  <c r="G11" i="3"/>
  <c r="G9" i="3"/>
  <c r="F9" i="3"/>
  <c r="G8" i="3"/>
  <c r="F8" i="3"/>
  <c r="A4" i="3"/>
  <c r="F2" i="3"/>
  <c r="D2" i="3"/>
  <c r="E882" i="2"/>
  <c r="D882" i="2"/>
  <c r="C882" i="2"/>
  <c r="B882" i="2"/>
  <c r="F881" i="2"/>
  <c r="G880" i="2"/>
  <c r="G879" i="2"/>
  <c r="F878" i="2"/>
  <c r="G877" i="2"/>
  <c r="F877" i="2"/>
  <c r="G876" i="2"/>
  <c r="F876" i="2"/>
  <c r="G875" i="2"/>
  <c r="F875" i="2"/>
  <c r="G874" i="2"/>
  <c r="F874" i="2"/>
  <c r="G873" i="2"/>
  <c r="F873" i="2"/>
  <c r="G872" i="2"/>
  <c r="F872" i="2"/>
  <c r="G871" i="2"/>
  <c r="F871" i="2"/>
  <c r="G870" i="2"/>
  <c r="F870" i="2"/>
  <c r="G869" i="2"/>
  <c r="G868" i="2"/>
  <c r="G867" i="2"/>
  <c r="G866" i="2"/>
  <c r="G865" i="2"/>
  <c r="G864" i="2"/>
  <c r="G863" i="2"/>
  <c r="G862" i="2"/>
  <c r="F861" i="2"/>
  <c r="F860" i="2"/>
  <c r="F859" i="2"/>
  <c r="F858" i="2"/>
  <c r="F857" i="2"/>
  <c r="F856" i="2"/>
  <c r="F855" i="2"/>
  <c r="F854" i="2"/>
  <c r="F853" i="2"/>
  <c r="F852" i="2"/>
  <c r="G851" i="2"/>
  <c r="F851" i="2"/>
  <c r="G850" i="2"/>
  <c r="F850" i="2"/>
  <c r="G849" i="2"/>
  <c r="F849" i="2"/>
  <c r="G848" i="2"/>
  <c r="F848" i="2"/>
  <c r="G847" i="2"/>
  <c r="F847" i="2"/>
  <c r="G846" i="2"/>
  <c r="F846" i="2"/>
  <c r="G845" i="2"/>
  <c r="F845" i="2"/>
  <c r="G844" i="2"/>
  <c r="F844" i="2"/>
  <c r="G843" i="2"/>
  <c r="F843" i="2"/>
  <c r="G842" i="2"/>
  <c r="G841" i="2"/>
  <c r="F840" i="2"/>
  <c r="G839" i="2"/>
  <c r="G838" i="2"/>
  <c r="G837" i="2"/>
  <c r="G836" i="2"/>
  <c r="F835" i="2"/>
  <c r="F834" i="2"/>
  <c r="F833" i="2"/>
  <c r="F832" i="2"/>
  <c r="F831" i="2"/>
  <c r="G830" i="2"/>
  <c r="G829" i="2"/>
  <c r="G882" i="2" s="1"/>
  <c r="F828" i="2"/>
  <c r="F827" i="2"/>
  <c r="F882" i="2" s="1"/>
  <c r="F826" i="2"/>
  <c r="E823" i="2"/>
  <c r="E884" i="2" s="1"/>
  <c r="E7" i="2" s="1"/>
  <c r="D823" i="2"/>
  <c r="C823" i="2"/>
  <c r="C884" i="2" s="1"/>
  <c r="C7" i="2" s="1"/>
  <c r="B823" i="2"/>
  <c r="G822" i="2"/>
  <c r="F822" i="2"/>
  <c r="G821" i="2"/>
  <c r="F821" i="2"/>
  <c r="G820" i="2"/>
  <c r="F820" i="2"/>
  <c r="G819" i="2"/>
  <c r="F819" i="2"/>
  <c r="G818" i="2"/>
  <c r="F818" i="2"/>
  <c r="G817" i="2"/>
  <c r="F817" i="2"/>
  <c r="G816" i="2"/>
  <c r="F816" i="2"/>
  <c r="G815" i="2"/>
  <c r="F815" i="2"/>
  <c r="G814" i="2"/>
  <c r="F814" i="2"/>
  <c r="G813" i="2"/>
  <c r="F813" i="2"/>
  <c r="G812" i="2"/>
  <c r="F812" i="2"/>
  <c r="G811" i="2"/>
  <c r="F811" i="2"/>
  <c r="G810" i="2"/>
  <c r="F810" i="2"/>
  <c r="G809" i="2"/>
  <c r="F809" i="2"/>
  <c r="G808" i="2"/>
  <c r="F808" i="2"/>
  <c r="G807" i="2"/>
  <c r="F807" i="2"/>
  <c r="G806" i="2"/>
  <c r="F806" i="2"/>
  <c r="G805" i="2"/>
  <c r="F805" i="2"/>
  <c r="G804" i="2"/>
  <c r="F804" i="2"/>
  <c r="G803" i="2"/>
  <c r="F803" i="2"/>
  <c r="G802" i="2"/>
  <c r="F802" i="2"/>
  <c r="G801" i="2"/>
  <c r="F801" i="2"/>
  <c r="G800" i="2"/>
  <c r="F800" i="2"/>
  <c r="G799" i="2"/>
  <c r="F799" i="2"/>
  <c r="G798" i="2"/>
  <c r="F798" i="2"/>
  <c r="G797" i="2"/>
  <c r="F797" i="2"/>
  <c r="G796" i="2"/>
  <c r="F796" i="2"/>
  <c r="G795" i="2"/>
  <c r="F795" i="2"/>
  <c r="G794" i="2"/>
  <c r="F794" i="2"/>
  <c r="G793" i="2"/>
  <c r="F793" i="2"/>
  <c r="G792" i="2"/>
  <c r="F792" i="2"/>
  <c r="G791" i="2"/>
  <c r="F791" i="2"/>
  <c r="G790" i="2"/>
  <c r="F790" i="2"/>
  <c r="G789" i="2"/>
  <c r="F789" i="2"/>
  <c r="G788" i="2"/>
  <c r="F788" i="2"/>
  <c r="G787" i="2"/>
  <c r="F787" i="2"/>
  <c r="G786" i="2"/>
  <c r="F786" i="2"/>
  <c r="G785" i="2"/>
  <c r="F785" i="2"/>
  <c r="G784" i="2"/>
  <c r="F784" i="2"/>
  <c r="G783" i="2"/>
  <c r="F783" i="2"/>
  <c r="G782" i="2"/>
  <c r="F782" i="2"/>
  <c r="G781" i="2"/>
  <c r="F781" i="2"/>
  <c r="G780" i="2"/>
  <c r="F780" i="2"/>
  <c r="G779" i="2"/>
  <c r="F779" i="2"/>
  <c r="G778" i="2"/>
  <c r="F778" i="2"/>
  <c r="G777" i="2"/>
  <c r="F777" i="2"/>
  <c r="G776" i="2"/>
  <c r="F776" i="2"/>
  <c r="G775" i="2"/>
  <c r="F775" i="2"/>
  <c r="G774" i="2"/>
  <c r="F774" i="2"/>
  <c r="G773" i="2"/>
  <c r="F773" i="2"/>
  <c r="G772" i="2"/>
  <c r="F772" i="2"/>
  <c r="G771" i="2"/>
  <c r="F771" i="2"/>
  <c r="G770" i="2"/>
  <c r="F770" i="2"/>
  <c r="G769" i="2"/>
  <c r="F769" i="2"/>
  <c r="G768" i="2"/>
  <c r="F768" i="2"/>
  <c r="G767" i="2"/>
  <c r="F767" i="2"/>
  <c r="G766" i="2"/>
  <c r="F766" i="2"/>
  <c r="G765" i="2"/>
  <c r="F765" i="2"/>
  <c r="G764" i="2"/>
  <c r="F764" i="2"/>
  <c r="G763" i="2"/>
  <c r="F763" i="2"/>
  <c r="G762" i="2"/>
  <c r="F762" i="2"/>
  <c r="G761" i="2"/>
  <c r="F761" i="2"/>
  <c r="G760" i="2"/>
  <c r="F760" i="2"/>
  <c r="G759" i="2"/>
  <c r="F759" i="2"/>
  <c r="G758" i="2"/>
  <c r="F758" i="2"/>
  <c r="G757" i="2"/>
  <c r="F757" i="2"/>
  <c r="G756" i="2"/>
  <c r="F756" i="2"/>
  <c r="G755" i="2"/>
  <c r="F755" i="2"/>
  <c r="G754" i="2"/>
  <c r="F754" i="2"/>
  <c r="G753" i="2"/>
  <c r="F753" i="2"/>
  <c r="G752" i="2"/>
  <c r="F752" i="2"/>
  <c r="G751" i="2"/>
  <c r="F751" i="2"/>
  <c r="G750" i="2"/>
  <c r="F750" i="2"/>
  <c r="G749" i="2"/>
  <c r="F749" i="2"/>
  <c r="G748" i="2"/>
  <c r="F748" i="2"/>
  <c r="G747" i="2"/>
  <c r="F747" i="2"/>
  <c r="G746" i="2"/>
  <c r="F746" i="2"/>
  <c r="G745" i="2"/>
  <c r="F745" i="2"/>
  <c r="G744" i="2"/>
  <c r="F744" i="2"/>
  <c r="G743" i="2"/>
  <c r="F743" i="2"/>
  <c r="G742" i="2"/>
  <c r="F742" i="2"/>
  <c r="G741" i="2"/>
  <c r="F741" i="2"/>
  <c r="G740" i="2"/>
  <c r="F740" i="2"/>
  <c r="G739" i="2"/>
  <c r="F739" i="2"/>
  <c r="G738" i="2"/>
  <c r="F738" i="2"/>
  <c r="G737" i="2"/>
  <c r="F737" i="2"/>
  <c r="G736" i="2"/>
  <c r="F736" i="2"/>
  <c r="G735" i="2"/>
  <c r="F735" i="2"/>
  <c r="G734" i="2"/>
  <c r="F734" i="2"/>
  <c r="G733" i="2"/>
  <c r="F733" i="2"/>
  <c r="G732" i="2"/>
  <c r="F732" i="2"/>
  <c r="G731" i="2"/>
  <c r="F731" i="2"/>
  <c r="G730" i="2"/>
  <c r="F730" i="2"/>
  <c r="G729" i="2"/>
  <c r="F729" i="2"/>
  <c r="G728" i="2"/>
  <c r="F728" i="2"/>
  <c r="G727" i="2"/>
  <c r="F727" i="2"/>
  <c r="G726" i="2"/>
  <c r="F726" i="2"/>
  <c r="G725" i="2"/>
  <c r="F725" i="2"/>
  <c r="G724" i="2"/>
  <c r="F724" i="2"/>
  <c r="G723" i="2"/>
  <c r="F723" i="2"/>
  <c r="G722" i="2"/>
  <c r="F722" i="2"/>
  <c r="G721" i="2"/>
  <c r="F721" i="2"/>
  <c r="G720" i="2"/>
  <c r="F720" i="2"/>
  <c r="G719" i="2"/>
  <c r="F719" i="2"/>
  <c r="G718" i="2"/>
  <c r="F718" i="2"/>
  <c r="G717" i="2"/>
  <c r="F717" i="2"/>
  <c r="G716" i="2"/>
  <c r="F716" i="2"/>
  <c r="G715" i="2"/>
  <c r="F715" i="2"/>
  <c r="G714" i="2"/>
  <c r="F714" i="2"/>
  <c r="G713" i="2"/>
  <c r="F713" i="2"/>
  <c r="G712" i="2"/>
  <c r="F712" i="2"/>
  <c r="G711" i="2"/>
  <c r="F711" i="2"/>
  <c r="G710" i="2"/>
  <c r="F710" i="2"/>
  <c r="G709" i="2"/>
  <c r="F709" i="2"/>
  <c r="G708" i="2"/>
  <c r="F708" i="2"/>
  <c r="G707" i="2"/>
  <c r="F707" i="2"/>
  <c r="G706" i="2"/>
  <c r="F706" i="2"/>
  <c r="G705" i="2"/>
  <c r="F705" i="2"/>
  <c r="G704" i="2"/>
  <c r="F704" i="2"/>
  <c r="G703" i="2"/>
  <c r="F703" i="2"/>
  <c r="G702" i="2"/>
  <c r="F702" i="2"/>
  <c r="G701" i="2"/>
  <c r="F701" i="2"/>
  <c r="G700" i="2"/>
  <c r="F700" i="2"/>
  <c r="G699" i="2"/>
  <c r="F699" i="2"/>
  <c r="G698" i="2"/>
  <c r="F698" i="2"/>
  <c r="G697" i="2"/>
  <c r="F697" i="2"/>
  <c r="G696" i="2"/>
  <c r="F696" i="2"/>
  <c r="G695" i="2"/>
  <c r="F695" i="2"/>
  <c r="G694" i="2"/>
  <c r="F694" i="2"/>
  <c r="G693" i="2"/>
  <c r="F693" i="2"/>
  <c r="G692" i="2"/>
  <c r="F692" i="2"/>
  <c r="G691" i="2"/>
  <c r="F691" i="2"/>
  <c r="G690" i="2"/>
  <c r="F690" i="2"/>
  <c r="G689" i="2"/>
  <c r="F689" i="2"/>
  <c r="G688" i="2"/>
  <c r="F688" i="2"/>
  <c r="G687" i="2"/>
  <c r="F687" i="2"/>
  <c r="G686" i="2"/>
  <c r="F686" i="2"/>
  <c r="G685" i="2"/>
  <c r="F685" i="2"/>
  <c r="G684" i="2"/>
  <c r="F684" i="2"/>
  <c r="G683" i="2"/>
  <c r="F683" i="2"/>
  <c r="G682" i="2"/>
  <c r="F682" i="2"/>
  <c r="G681" i="2"/>
  <c r="F681" i="2"/>
  <c r="G680" i="2"/>
  <c r="F680" i="2"/>
  <c r="G679" i="2"/>
  <c r="F679" i="2"/>
  <c r="G678" i="2"/>
  <c r="F678" i="2"/>
  <c r="G677" i="2"/>
  <c r="F677" i="2"/>
  <c r="G676" i="2"/>
  <c r="F676" i="2"/>
  <c r="G675" i="2"/>
  <c r="F675" i="2"/>
  <c r="G674" i="2"/>
  <c r="F674" i="2"/>
  <c r="G673" i="2"/>
  <c r="F673" i="2"/>
  <c r="G672" i="2"/>
  <c r="F672" i="2"/>
  <c r="G671" i="2"/>
  <c r="F671" i="2"/>
  <c r="G670" i="2"/>
  <c r="F670" i="2"/>
  <c r="G669" i="2"/>
  <c r="F669" i="2"/>
  <c r="G668" i="2"/>
  <c r="F668" i="2"/>
  <c r="G667" i="2"/>
  <c r="F667" i="2"/>
  <c r="G666" i="2"/>
  <c r="F666" i="2"/>
  <c r="G665" i="2"/>
  <c r="F665" i="2"/>
  <c r="G664" i="2"/>
  <c r="F664" i="2"/>
  <c r="G663" i="2"/>
  <c r="F663" i="2"/>
  <c r="G662" i="2"/>
  <c r="F662" i="2"/>
  <c r="G661" i="2"/>
  <c r="F661" i="2"/>
  <c r="G660" i="2"/>
  <c r="F660" i="2"/>
  <c r="G659" i="2"/>
  <c r="F659" i="2"/>
  <c r="G658" i="2"/>
  <c r="F658" i="2"/>
  <c r="G657" i="2"/>
  <c r="F657" i="2"/>
  <c r="G656" i="2"/>
  <c r="F656" i="2"/>
  <c r="G655" i="2"/>
  <c r="F655" i="2"/>
  <c r="G654" i="2"/>
  <c r="F654" i="2"/>
  <c r="G653" i="2"/>
  <c r="F653" i="2"/>
  <c r="G652" i="2"/>
  <c r="F652" i="2"/>
  <c r="G651" i="2"/>
  <c r="F651" i="2"/>
  <c r="G650" i="2"/>
  <c r="F650" i="2"/>
  <c r="G649" i="2"/>
  <c r="F649" i="2"/>
  <c r="G648" i="2"/>
  <c r="F648" i="2"/>
  <c r="G647" i="2"/>
  <c r="F647" i="2"/>
  <c r="G646" i="2"/>
  <c r="F646" i="2"/>
  <c r="G645" i="2"/>
  <c r="F645" i="2"/>
  <c r="G644" i="2"/>
  <c r="F644" i="2"/>
  <c r="G643" i="2"/>
  <c r="F643" i="2"/>
  <c r="G642" i="2"/>
  <c r="F642" i="2"/>
  <c r="G641" i="2"/>
  <c r="F641" i="2"/>
  <c r="G640" i="2"/>
  <c r="F640" i="2"/>
  <c r="G639" i="2"/>
  <c r="F639" i="2"/>
  <c r="G638" i="2"/>
  <c r="F638" i="2"/>
  <c r="G637" i="2"/>
  <c r="F637" i="2"/>
  <c r="G636" i="2"/>
  <c r="F636" i="2"/>
  <c r="G635" i="2"/>
  <c r="F635" i="2"/>
  <c r="G634" i="2"/>
  <c r="F634" i="2"/>
  <c r="G633" i="2"/>
  <c r="F633" i="2"/>
  <c r="G632" i="2"/>
  <c r="F632" i="2"/>
  <c r="G631" i="2"/>
  <c r="F631" i="2"/>
  <c r="G630" i="2"/>
  <c r="F630" i="2"/>
  <c r="G629" i="2"/>
  <c r="F629" i="2"/>
  <c r="G628" i="2"/>
  <c r="F628" i="2"/>
  <c r="G627" i="2"/>
  <c r="F627" i="2"/>
  <c r="G626" i="2"/>
  <c r="F626" i="2"/>
  <c r="G625" i="2"/>
  <c r="F625" i="2"/>
  <c r="G624" i="2"/>
  <c r="F624" i="2"/>
  <c r="G623" i="2"/>
  <c r="F623" i="2"/>
  <c r="G622" i="2"/>
  <c r="F622" i="2"/>
  <c r="G621" i="2"/>
  <c r="F621" i="2"/>
  <c r="G620" i="2"/>
  <c r="F620" i="2"/>
  <c r="G619" i="2"/>
  <c r="F619" i="2"/>
  <c r="G618" i="2"/>
  <c r="F618" i="2"/>
  <c r="A618" i="2"/>
  <c r="G617" i="2"/>
  <c r="F617" i="2"/>
  <c r="G616" i="2"/>
  <c r="F616" i="2"/>
  <c r="G615" i="2"/>
  <c r="F615" i="2"/>
  <c r="G614" i="2"/>
  <c r="F614" i="2"/>
  <c r="G613" i="2"/>
  <c r="F613" i="2"/>
  <c r="G612" i="2"/>
  <c r="F612" i="2"/>
  <c r="G611" i="2"/>
  <c r="F611" i="2"/>
  <c r="G610" i="2"/>
  <c r="F610" i="2"/>
  <c r="G609" i="2"/>
  <c r="F609" i="2"/>
  <c r="G608" i="2"/>
  <c r="F608" i="2"/>
  <c r="G607" i="2"/>
  <c r="F607" i="2"/>
  <c r="G606" i="2"/>
  <c r="F606" i="2"/>
  <c r="G605" i="2"/>
  <c r="F605" i="2"/>
  <c r="G604" i="2"/>
  <c r="F604" i="2"/>
  <c r="G603" i="2"/>
  <c r="F603" i="2"/>
  <c r="F602" i="2"/>
  <c r="G601" i="2"/>
  <c r="F601" i="2"/>
  <c r="G600" i="2"/>
  <c r="F600" i="2"/>
  <c r="G599" i="2"/>
  <c r="F599" i="2"/>
  <c r="F598" i="2"/>
  <c r="G597" i="2"/>
  <c r="F597" i="2"/>
  <c r="G596" i="2"/>
  <c r="F596" i="2"/>
  <c r="G594" i="2"/>
  <c r="F594" i="2"/>
  <c r="G593" i="2"/>
  <c r="F593" i="2"/>
  <c r="G592" i="2"/>
  <c r="F592" i="2"/>
  <c r="G591" i="2"/>
  <c r="F591" i="2"/>
  <c r="G590" i="2"/>
  <c r="F590" i="2"/>
  <c r="G589" i="2"/>
  <c r="F589" i="2"/>
  <c r="G588" i="2"/>
  <c r="F588" i="2"/>
  <c r="G587" i="2"/>
  <c r="F587" i="2"/>
  <c r="G586" i="2"/>
  <c r="F586" i="2"/>
  <c r="G585" i="2"/>
  <c r="F585" i="2"/>
  <c r="G584" i="2"/>
  <c r="F584" i="2"/>
  <c r="G583" i="2"/>
  <c r="F583" i="2"/>
  <c r="G582" i="2"/>
  <c r="F582" i="2"/>
  <c r="G581" i="2"/>
  <c r="F581" i="2"/>
  <c r="G580" i="2"/>
  <c r="F580" i="2"/>
  <c r="G579" i="2"/>
  <c r="F579" i="2"/>
  <c r="G578" i="2"/>
  <c r="F578" i="2"/>
  <c r="G577" i="2"/>
  <c r="F577" i="2"/>
  <c r="G576" i="2"/>
  <c r="F576" i="2"/>
  <c r="G575" i="2"/>
  <c r="F575" i="2"/>
  <c r="G574" i="2"/>
  <c r="F573" i="2"/>
  <c r="G572" i="2"/>
  <c r="G571" i="2"/>
  <c r="G570" i="2"/>
  <c r="F569" i="2"/>
  <c r="F568" i="2"/>
  <c r="F567" i="2"/>
  <c r="G566" i="2"/>
  <c r="G565" i="2"/>
  <c r="G563" i="2"/>
  <c r="G562" i="2"/>
  <c r="G561" i="2"/>
  <c r="G560" i="2"/>
  <c r="G559" i="2"/>
  <c r="F559" i="2"/>
  <c r="G558" i="2"/>
  <c r="F558" i="2"/>
  <c r="G557" i="2"/>
  <c r="F557" i="2"/>
  <c r="G556" i="2"/>
  <c r="F556" i="2"/>
  <c r="A556" i="2"/>
  <c r="A557" i="2" s="1"/>
  <c r="A558" i="2" s="1"/>
  <c r="G555" i="2"/>
  <c r="F555" i="2"/>
  <c r="G554" i="2"/>
  <c r="F554" i="2"/>
  <c r="G553" i="2"/>
  <c r="F553" i="2"/>
  <c r="G552" i="2"/>
  <c r="F552" i="2"/>
  <c r="G551" i="2"/>
  <c r="F551" i="2"/>
  <c r="A551" i="2"/>
  <c r="A552" i="2" s="1"/>
  <c r="A553" i="2" s="1"/>
  <c r="G550" i="2"/>
  <c r="F550" i="2"/>
  <c r="G549" i="2"/>
  <c r="F549" i="2"/>
  <c r="G548" i="2"/>
  <c r="F548" i="2"/>
  <c r="G547" i="2"/>
  <c r="F547" i="2"/>
  <c r="G546" i="2"/>
  <c r="F546" i="2"/>
  <c r="A546" i="2"/>
  <c r="A547" i="2" s="1"/>
  <c r="G545" i="2"/>
  <c r="F545" i="2"/>
  <c r="A545" i="2"/>
  <c r="G544" i="2"/>
  <c r="F544" i="2"/>
  <c r="G543" i="2"/>
  <c r="F543" i="2"/>
  <c r="G542" i="2"/>
  <c r="F542" i="2"/>
  <c r="G541" i="2"/>
  <c r="F541" i="2"/>
  <c r="G540" i="2"/>
  <c r="F540" i="2"/>
  <c r="G539" i="2"/>
  <c r="F539" i="2"/>
  <c r="G538" i="2"/>
  <c r="F538" i="2"/>
  <c r="G537" i="2"/>
  <c r="F537" i="2"/>
  <c r="G536" i="2"/>
  <c r="F536" i="2"/>
  <c r="G535" i="2"/>
  <c r="F535" i="2"/>
  <c r="G534" i="2"/>
  <c r="F534" i="2"/>
  <c r="G533" i="2"/>
  <c r="F533" i="2"/>
  <c r="G532" i="2"/>
  <c r="F532" i="2"/>
  <c r="G531" i="2"/>
  <c r="F531" i="2"/>
  <c r="G530" i="2"/>
  <c r="F530" i="2"/>
  <c r="G529" i="2"/>
  <c r="F529" i="2"/>
  <c r="G528" i="2"/>
  <c r="F528" i="2"/>
  <c r="G527" i="2"/>
  <c r="F527" i="2"/>
  <c r="G526" i="2"/>
  <c r="F526" i="2"/>
  <c r="G525" i="2"/>
  <c r="F525" i="2"/>
  <c r="G524" i="2"/>
  <c r="F524" i="2"/>
  <c r="G523" i="2"/>
  <c r="F523" i="2"/>
  <c r="G522" i="2"/>
  <c r="F522" i="2"/>
  <c r="G521" i="2"/>
  <c r="F521" i="2"/>
  <c r="G520" i="2"/>
  <c r="F520" i="2"/>
  <c r="G519" i="2"/>
  <c r="F519" i="2"/>
  <c r="G518" i="2"/>
  <c r="F518" i="2"/>
  <c r="G517" i="2"/>
  <c r="F517" i="2"/>
  <c r="G516" i="2"/>
  <c r="F516" i="2"/>
  <c r="G515" i="2"/>
  <c r="F515" i="2"/>
  <c r="G514" i="2"/>
  <c r="F514" i="2"/>
  <c r="G513" i="2"/>
  <c r="F513" i="2"/>
  <c r="G512" i="2"/>
  <c r="F512" i="2"/>
  <c r="G511" i="2"/>
  <c r="F511" i="2"/>
  <c r="G510" i="2"/>
  <c r="F510" i="2"/>
  <c r="G509" i="2"/>
  <c r="F509" i="2"/>
  <c r="G508" i="2"/>
  <c r="F508" i="2"/>
  <c r="G507" i="2"/>
  <c r="F507" i="2"/>
  <c r="G506" i="2"/>
  <c r="F506" i="2"/>
  <c r="G505" i="2"/>
  <c r="F505" i="2"/>
  <c r="G504" i="2"/>
  <c r="F504" i="2"/>
  <c r="G503" i="2"/>
  <c r="F503" i="2"/>
  <c r="G502" i="2"/>
  <c r="F502" i="2"/>
  <c r="G501" i="2"/>
  <c r="F501" i="2"/>
  <c r="G500" i="2"/>
  <c r="F500" i="2"/>
  <c r="G499" i="2"/>
  <c r="F499" i="2"/>
  <c r="G498" i="2"/>
  <c r="F498" i="2"/>
  <c r="G497" i="2"/>
  <c r="F497" i="2"/>
  <c r="G496" i="2"/>
  <c r="F496" i="2"/>
  <c r="G495" i="2"/>
  <c r="F495" i="2"/>
  <c r="G494" i="2"/>
  <c r="F494" i="2"/>
  <c r="G493" i="2"/>
  <c r="F493" i="2"/>
  <c r="G492" i="2"/>
  <c r="F492" i="2"/>
  <c r="G491" i="2"/>
  <c r="F491" i="2"/>
  <c r="G490" i="2"/>
  <c r="F490" i="2"/>
  <c r="G489" i="2"/>
  <c r="F489" i="2"/>
  <c r="G488" i="2"/>
  <c r="F488" i="2"/>
  <c r="G487" i="2"/>
  <c r="F487" i="2"/>
  <c r="G486" i="2"/>
  <c r="F486" i="2"/>
  <c r="G485" i="2"/>
  <c r="F485" i="2"/>
  <c r="G484" i="2"/>
  <c r="F484" i="2"/>
  <c r="G483" i="2"/>
  <c r="F483" i="2"/>
  <c r="G482" i="2"/>
  <c r="F482" i="2"/>
  <c r="G481" i="2"/>
  <c r="F481" i="2"/>
  <c r="G480" i="2"/>
  <c r="F480" i="2"/>
  <c r="G479" i="2"/>
  <c r="F479" i="2"/>
  <c r="G478" i="2"/>
  <c r="F478" i="2"/>
  <c r="G477" i="2"/>
  <c r="F477" i="2"/>
  <c r="G476" i="2"/>
  <c r="F476" i="2"/>
  <c r="G475" i="2"/>
  <c r="F475" i="2"/>
  <c r="G474" i="2"/>
  <c r="F474" i="2"/>
  <c r="G473" i="2"/>
  <c r="F473" i="2"/>
  <c r="G472" i="2"/>
  <c r="F472" i="2"/>
  <c r="G471" i="2"/>
  <c r="F471" i="2"/>
  <c r="G470" i="2"/>
  <c r="F470" i="2"/>
  <c r="G469" i="2"/>
  <c r="F469" i="2"/>
  <c r="G468" i="2"/>
  <c r="F468" i="2"/>
  <c r="G467" i="2"/>
  <c r="F467" i="2"/>
  <c r="G466" i="2"/>
  <c r="F466" i="2"/>
  <c r="G465" i="2"/>
  <c r="F465" i="2"/>
  <c r="G464" i="2"/>
  <c r="F464" i="2"/>
  <c r="G463" i="2"/>
  <c r="F463" i="2"/>
  <c r="G462" i="2"/>
  <c r="F462" i="2"/>
  <c r="G461" i="2"/>
  <c r="F461" i="2"/>
  <c r="G460" i="2"/>
  <c r="F460" i="2"/>
  <c r="G459" i="2"/>
  <c r="F459" i="2"/>
  <c r="G458" i="2"/>
  <c r="F458" i="2"/>
  <c r="G457" i="2"/>
  <c r="F457" i="2"/>
  <c r="G456" i="2"/>
  <c r="F456" i="2"/>
  <c r="G455" i="2"/>
  <c r="F455" i="2"/>
  <c r="G454" i="2"/>
  <c r="F454" i="2"/>
  <c r="G453" i="2"/>
  <c r="F453" i="2"/>
  <c r="G452" i="2"/>
  <c r="F452" i="2"/>
  <c r="G451" i="2"/>
  <c r="F451" i="2"/>
  <c r="G450" i="2"/>
  <c r="F450" i="2"/>
  <c r="G449" i="2"/>
  <c r="F449" i="2"/>
  <c r="G448" i="2"/>
  <c r="F448" i="2"/>
  <c r="G447" i="2"/>
  <c r="F447" i="2"/>
  <c r="G446" i="2"/>
  <c r="F446" i="2"/>
  <c r="G445" i="2"/>
  <c r="F445" i="2"/>
  <c r="G444" i="2"/>
  <c r="F444" i="2"/>
  <c r="G443" i="2"/>
  <c r="F443" i="2"/>
  <c r="G442" i="2"/>
  <c r="F442" i="2"/>
  <c r="G441" i="2"/>
  <c r="F441" i="2"/>
  <c r="G440" i="2"/>
  <c r="F440" i="2"/>
  <c r="G439" i="2"/>
  <c r="F439" i="2"/>
  <c r="G438" i="2"/>
  <c r="F438" i="2"/>
  <c r="G437" i="2"/>
  <c r="F437" i="2"/>
  <c r="G436" i="2"/>
  <c r="F436" i="2"/>
  <c r="G435" i="2"/>
  <c r="F435" i="2"/>
  <c r="G434" i="2"/>
  <c r="F434" i="2"/>
  <c r="G433" i="2"/>
  <c r="F433" i="2"/>
  <c r="G432" i="2"/>
  <c r="F432" i="2"/>
  <c r="G431" i="2"/>
  <c r="F431" i="2"/>
  <c r="G430" i="2"/>
  <c r="F430" i="2"/>
  <c r="G429" i="2"/>
  <c r="F429" i="2"/>
  <c r="G428" i="2"/>
  <c r="F428" i="2"/>
  <c r="G427" i="2"/>
  <c r="F427" i="2"/>
  <c r="G426" i="2"/>
  <c r="F426" i="2"/>
  <c r="G425" i="2"/>
  <c r="F425" i="2"/>
  <c r="G424" i="2"/>
  <c r="F424" i="2"/>
  <c r="G423" i="2"/>
  <c r="F423" i="2"/>
  <c r="G422" i="2"/>
  <c r="F422" i="2"/>
  <c r="G421" i="2"/>
  <c r="F421" i="2"/>
  <c r="G420" i="2"/>
  <c r="F420" i="2"/>
  <c r="G419" i="2"/>
  <c r="F419" i="2"/>
  <c r="G418" i="2"/>
  <c r="F418" i="2"/>
  <c r="G417" i="2"/>
  <c r="F417" i="2"/>
  <c r="G416" i="2"/>
  <c r="F416" i="2"/>
  <c r="G415" i="2"/>
  <c r="F415" i="2"/>
  <c r="G414" i="2"/>
  <c r="F414" i="2"/>
  <c r="G413" i="2"/>
  <c r="F413" i="2"/>
  <c r="G412" i="2"/>
  <c r="F412" i="2"/>
  <c r="G411" i="2"/>
  <c r="F411" i="2"/>
  <c r="G410" i="2"/>
  <c r="F409" i="2"/>
  <c r="G408" i="2"/>
  <c r="F408" i="2"/>
  <c r="G407" i="2"/>
  <c r="F407" i="2"/>
  <c r="G406" i="2"/>
  <c r="F406" i="2"/>
  <c r="G405" i="2"/>
  <c r="F405" i="2"/>
  <c r="G404" i="2"/>
  <c r="F404" i="2"/>
  <c r="G403" i="2"/>
  <c r="F403" i="2"/>
  <c r="G402" i="2"/>
  <c r="F402" i="2"/>
  <c r="G401" i="2"/>
  <c r="F401" i="2"/>
  <c r="G400" i="2"/>
  <c r="F400" i="2"/>
  <c r="G399" i="2"/>
  <c r="F399" i="2"/>
  <c r="G398" i="2"/>
  <c r="F398" i="2"/>
  <c r="G397" i="2"/>
  <c r="F397" i="2"/>
  <c r="G396" i="2"/>
  <c r="F396" i="2"/>
  <c r="G395" i="2"/>
  <c r="F395" i="2"/>
  <c r="G394" i="2"/>
  <c r="F394" i="2"/>
  <c r="G393" i="2"/>
  <c r="F393" i="2"/>
  <c r="G392" i="2"/>
  <c r="F392" i="2"/>
  <c r="G391" i="2"/>
  <c r="F391" i="2"/>
  <c r="G390" i="2"/>
  <c r="F390" i="2"/>
  <c r="G389" i="2"/>
  <c r="F389" i="2"/>
  <c r="G388" i="2"/>
  <c r="F388" i="2"/>
  <c r="G387" i="2"/>
  <c r="F387" i="2"/>
  <c r="G386" i="2"/>
  <c r="F386" i="2"/>
  <c r="G385" i="2"/>
  <c r="F385" i="2"/>
  <c r="G384" i="2"/>
  <c r="F384" i="2"/>
  <c r="G383" i="2"/>
  <c r="F383" i="2"/>
  <c r="G382" i="2"/>
  <c r="F382" i="2"/>
  <c r="G381" i="2"/>
  <c r="F381" i="2"/>
  <c r="G380" i="2"/>
  <c r="F380" i="2"/>
  <c r="G379" i="2"/>
  <c r="F379" i="2"/>
  <c r="G378" i="2"/>
  <c r="F378" i="2"/>
  <c r="G376" i="2"/>
  <c r="G375" i="2"/>
  <c r="G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G361" i="2"/>
  <c r="G360" i="2"/>
  <c r="G359" i="2"/>
  <c r="G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G339" i="2"/>
  <c r="F339" i="2"/>
  <c r="G338" i="2"/>
  <c r="F338" i="2"/>
  <c r="F337" i="2"/>
  <c r="F336" i="2"/>
  <c r="F335" i="2"/>
  <c r="F334" i="2"/>
  <c r="F333" i="2"/>
  <c r="F332" i="2"/>
  <c r="G331" i="2"/>
  <c r="F330" i="2"/>
  <c r="F329" i="2"/>
  <c r="F328" i="2"/>
  <c r="F327" i="2"/>
  <c r="F326" i="2"/>
  <c r="F325" i="2"/>
  <c r="G324" i="2"/>
  <c r="F324" i="2"/>
  <c r="G323" i="2"/>
  <c r="F323" i="2"/>
  <c r="G322" i="2"/>
  <c r="F322" i="2"/>
  <c r="G321" i="2"/>
  <c r="F321" i="2"/>
  <c r="F320" i="2"/>
  <c r="F319" i="2"/>
  <c r="F318" i="2"/>
  <c r="F317" i="2"/>
  <c r="G316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G282" i="2"/>
  <c r="F282" i="2"/>
  <c r="G281" i="2"/>
  <c r="F281" i="2"/>
  <c r="F280" i="2"/>
  <c r="G278" i="2"/>
  <c r="F277" i="2"/>
  <c r="G276" i="2"/>
  <c r="F276" i="2"/>
  <c r="G275" i="2"/>
  <c r="F275" i="2"/>
  <c r="G274" i="2"/>
  <c r="F274" i="2"/>
  <c r="G273" i="2"/>
  <c r="F273" i="2"/>
  <c r="G272" i="2"/>
  <c r="F272" i="2"/>
  <c r="G271" i="2"/>
  <c r="F271" i="2"/>
  <c r="G270" i="2"/>
  <c r="F270" i="2"/>
  <c r="G269" i="2"/>
  <c r="F269" i="2"/>
  <c r="G268" i="2"/>
  <c r="F268" i="2"/>
  <c r="G267" i="2"/>
  <c r="F267" i="2"/>
  <c r="G266" i="2"/>
  <c r="F266" i="2"/>
  <c r="G265" i="2"/>
  <c r="F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F250" i="2"/>
  <c r="F249" i="2"/>
  <c r="F248" i="2"/>
  <c r="F247" i="2"/>
  <c r="G246" i="2"/>
  <c r="G245" i="2"/>
  <c r="F244" i="2"/>
  <c r="F243" i="2"/>
  <c r="F242" i="2"/>
  <c r="F241" i="2"/>
  <c r="F240" i="2"/>
  <c r="F239" i="2"/>
  <c r="G238" i="2"/>
  <c r="G237" i="2"/>
  <c r="G236" i="2"/>
  <c r="G235" i="2"/>
  <c r="F234" i="2"/>
  <c r="F233" i="2"/>
  <c r="G232" i="2"/>
  <c r="G231" i="2"/>
  <c r="F230" i="2"/>
  <c r="G229" i="2"/>
  <c r="G228" i="2"/>
  <c r="G227" i="2"/>
  <c r="G226" i="2"/>
  <c r="F225" i="2"/>
  <c r="F224" i="2"/>
  <c r="F223" i="2"/>
  <c r="G222" i="2"/>
  <c r="G221" i="2"/>
  <c r="G220" i="2"/>
  <c r="G219" i="2"/>
  <c r="G218" i="2"/>
  <c r="F217" i="2"/>
  <c r="G216" i="2"/>
  <c r="F215" i="2"/>
  <c r="G214" i="2"/>
  <c r="F213" i="2"/>
  <c r="G212" i="2"/>
  <c r="F212" i="2"/>
  <c r="G211" i="2"/>
  <c r="F211" i="2"/>
  <c r="G210" i="2"/>
  <c r="F210" i="2"/>
  <c r="G209" i="2"/>
  <c r="F209" i="2"/>
  <c r="G208" i="2"/>
  <c r="F208" i="2"/>
  <c r="G207" i="2"/>
  <c r="F207" i="2"/>
  <c r="G206" i="2"/>
  <c r="F206" i="2"/>
  <c r="G205" i="2"/>
  <c r="F205" i="2"/>
  <c r="G204" i="2"/>
  <c r="F204" i="2"/>
  <c r="G203" i="2"/>
  <c r="F203" i="2"/>
  <c r="G202" i="2"/>
  <c r="F202" i="2"/>
  <c r="G201" i="2"/>
  <c r="F201" i="2"/>
  <c r="G200" i="2"/>
  <c r="F200" i="2"/>
  <c r="G199" i="2"/>
  <c r="F199" i="2"/>
  <c r="G198" i="2"/>
  <c r="F198" i="2"/>
  <c r="G197" i="2"/>
  <c r="F197" i="2"/>
  <c r="G196" i="2"/>
  <c r="F196" i="2"/>
  <c r="G195" i="2"/>
  <c r="F195" i="2"/>
  <c r="G194" i="2"/>
  <c r="F194" i="2"/>
  <c r="G193" i="2"/>
  <c r="F193" i="2"/>
  <c r="G192" i="2"/>
  <c r="F192" i="2"/>
  <c r="G191" i="2"/>
  <c r="F190" i="2"/>
  <c r="G189" i="2"/>
  <c r="G188" i="2"/>
  <c r="F188" i="2"/>
  <c r="G187" i="2"/>
  <c r="F187" i="2"/>
  <c r="G186" i="2"/>
  <c r="F186" i="2"/>
  <c r="G185" i="2"/>
  <c r="F185" i="2"/>
  <c r="G184" i="2"/>
  <c r="F183" i="2"/>
  <c r="F182" i="2"/>
  <c r="G181" i="2"/>
  <c r="G180" i="2"/>
  <c r="F179" i="2"/>
  <c r="G178" i="2"/>
  <c r="G177" i="2"/>
  <c r="F177" i="2"/>
  <c r="G176" i="2"/>
  <c r="F176" i="2"/>
  <c r="G175" i="2"/>
  <c r="F175" i="2"/>
  <c r="G174" i="2"/>
  <c r="F174" i="2"/>
  <c r="G172" i="2"/>
  <c r="F172" i="2"/>
  <c r="G171" i="2"/>
  <c r="F171" i="2"/>
  <c r="G170" i="2"/>
  <c r="F170" i="2"/>
  <c r="G169" i="2"/>
  <c r="G168" i="2"/>
  <c r="G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G154" i="2"/>
  <c r="F154" i="2"/>
  <c r="F153" i="2"/>
  <c r="F152" i="2"/>
  <c r="F151" i="2"/>
  <c r="F150" i="2"/>
  <c r="F149" i="2"/>
  <c r="F148" i="2"/>
  <c r="F147" i="2"/>
  <c r="F146" i="2"/>
  <c r="G145" i="2"/>
  <c r="G144" i="2"/>
  <c r="F143" i="2"/>
  <c r="F142" i="2"/>
  <c r="F141" i="2"/>
  <c r="G140" i="2"/>
  <c r="F139" i="2"/>
  <c r="F138" i="2"/>
  <c r="G137" i="2"/>
  <c r="G136" i="2"/>
  <c r="F135" i="2"/>
  <c r="G134" i="2"/>
  <c r="G133" i="2"/>
  <c r="F132" i="2"/>
  <c r="F131" i="2"/>
  <c r="F130" i="2"/>
  <c r="G129" i="2"/>
  <c r="F128" i="2"/>
  <c r="G127" i="2"/>
  <c r="G126" i="2"/>
  <c r="F125" i="2"/>
  <c r="G124" i="2"/>
  <c r="F123" i="2"/>
  <c r="G122" i="2"/>
  <c r="G121" i="2"/>
  <c r="F120" i="2"/>
  <c r="G119" i="2"/>
  <c r="F118" i="2"/>
  <c r="F117" i="2"/>
  <c r="G116" i="2"/>
  <c r="G115" i="2"/>
  <c r="F115" i="2"/>
  <c r="G114" i="2"/>
  <c r="F114" i="2"/>
  <c r="F113" i="2"/>
  <c r="G112" i="2"/>
  <c r="G111" i="2"/>
  <c r="F111" i="2"/>
  <c r="G110" i="2"/>
  <c r="G109" i="2"/>
  <c r="F109" i="2"/>
  <c r="G108" i="2"/>
  <c r="F106" i="2"/>
  <c r="F105" i="2"/>
  <c r="F104" i="2"/>
  <c r="F103" i="2"/>
  <c r="F102" i="2"/>
  <c r="F101" i="2"/>
  <c r="F100" i="2"/>
  <c r="F99" i="2"/>
  <c r="F98" i="2"/>
  <c r="F97" i="2"/>
  <c r="G95" i="2"/>
  <c r="G94" i="2"/>
  <c r="G93" i="2"/>
  <c r="G92" i="2"/>
  <c r="G91" i="2"/>
  <c r="G90" i="2"/>
  <c r="G89" i="2"/>
  <c r="G88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G63" i="2"/>
  <c r="G62" i="2"/>
  <c r="G61" i="2"/>
  <c r="G60" i="2"/>
  <c r="G59" i="2"/>
  <c r="G58" i="2"/>
  <c r="G57" i="2"/>
  <c r="G56" i="2"/>
  <c r="G55" i="2"/>
  <c r="F55" i="2"/>
  <c r="G54" i="2"/>
  <c r="F54" i="2"/>
  <c r="G53" i="2"/>
  <c r="G52" i="2"/>
  <c r="G51" i="2"/>
  <c r="G50" i="2"/>
  <c r="F49" i="2"/>
  <c r="F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F19" i="2"/>
  <c r="G18" i="2"/>
  <c r="F18" i="2"/>
  <c r="F17" i="2"/>
  <c r="G16" i="2"/>
  <c r="F15" i="2"/>
  <c r="G14" i="2"/>
  <c r="G13" i="2"/>
  <c r="F12" i="2"/>
  <c r="G11" i="2"/>
  <c r="G9" i="2"/>
  <c r="F9" i="2"/>
  <c r="G8" i="2"/>
  <c r="F8" i="2"/>
  <c r="F823" i="2" s="1"/>
  <c r="F884" i="2" s="1"/>
  <c r="F7" i="2" s="1"/>
  <c r="A4" i="2"/>
  <c r="F2" i="2"/>
  <c r="D2" i="2"/>
  <c r="I957" i="8" l="1"/>
  <c r="I979" i="8"/>
  <c r="I989" i="8"/>
  <c r="I993" i="8"/>
  <c r="I999" i="8"/>
  <c r="I1002" i="8"/>
  <c r="G1007" i="8"/>
  <c r="I1007" i="8" s="1"/>
  <c r="G1054" i="8"/>
  <c r="I1054" i="8" s="1"/>
  <c r="G1083" i="8"/>
  <c r="I1083" i="8" s="1"/>
  <c r="G1289" i="8"/>
  <c r="I1289" i="8" s="1"/>
  <c r="I1301" i="8"/>
  <c r="G1305" i="8"/>
  <c r="I1305" i="8" s="1"/>
  <c r="G1337" i="8"/>
  <c r="I1337" i="8" s="1"/>
  <c r="G1343" i="8"/>
  <c r="I1343" i="8" s="1"/>
  <c r="G1351" i="8"/>
  <c r="I1351" i="8" s="1"/>
  <c r="F883" i="8"/>
  <c r="I938" i="8"/>
  <c r="I941" i="8"/>
  <c r="I1122" i="8"/>
  <c r="I1125" i="8"/>
  <c r="G1145" i="8"/>
  <c r="G1168" i="8"/>
  <c r="I1168" i="8" s="1"/>
  <c r="I1179" i="8"/>
  <c r="G1183" i="8"/>
  <c r="I1183" i="8" s="1"/>
  <c r="G1191" i="8"/>
  <c r="I1191" i="8" s="1"/>
  <c r="G1201" i="8"/>
  <c r="I1201" i="8" s="1"/>
  <c r="G1212" i="8"/>
  <c r="I1212" i="8" s="1"/>
  <c r="G1334" i="8"/>
  <c r="I1334" i="8" s="1"/>
  <c r="G948" i="6"/>
  <c r="I948" i="6" s="1"/>
  <c r="G1054" i="6"/>
  <c r="I1054" i="6" s="1"/>
  <c r="G1083" i="6"/>
  <c r="I1083" i="6" s="1"/>
  <c r="G1116" i="6"/>
  <c r="I1116" i="6" s="1"/>
  <c r="G1145" i="6"/>
  <c r="I1145" i="6" s="1"/>
  <c r="G1168" i="6"/>
  <c r="I1168" i="6" s="1"/>
  <c r="I1179" i="6"/>
  <c r="G1183" i="6"/>
  <c r="I1183" i="6" s="1"/>
  <c r="G1191" i="6"/>
  <c r="I1191" i="6" s="1"/>
  <c r="G1201" i="6"/>
  <c r="I1201" i="6" s="1"/>
  <c r="G1212" i="6"/>
  <c r="I1212" i="6" s="1"/>
  <c r="G1254" i="6"/>
  <c r="I1254" i="6" s="1"/>
  <c r="G1286" i="6"/>
  <c r="I1286" i="6" s="1"/>
  <c r="G1297" i="6"/>
  <c r="I1297" i="6" s="1"/>
  <c r="G1314" i="6"/>
  <c r="I1314" i="6" s="1"/>
  <c r="G1334" i="6"/>
  <c r="I1334" i="6" s="1"/>
  <c r="G1341" i="6"/>
  <c r="I1341" i="6" s="1"/>
  <c r="G1351" i="6"/>
  <c r="I1351" i="6" s="1"/>
  <c r="G947" i="5"/>
  <c r="I947" i="5" s="1"/>
  <c r="G950" i="5"/>
  <c r="I951" i="5" s="1"/>
  <c r="G1074" i="5"/>
  <c r="I1074" i="5" s="1"/>
  <c r="G1336" i="5"/>
  <c r="I1336" i="5" s="1"/>
  <c r="G1342" i="5"/>
  <c r="I1342" i="5" s="1"/>
  <c r="G1350" i="5"/>
  <c r="I1350" i="5" s="1"/>
  <c r="C884" i="5"/>
  <c r="C7" i="5" s="1"/>
  <c r="I1124" i="5"/>
  <c r="G1159" i="5"/>
  <c r="I1159" i="5" s="1"/>
  <c r="I1178" i="5"/>
  <c r="G1182" i="5"/>
  <c r="I1182" i="5" s="1"/>
  <c r="G1190" i="5"/>
  <c r="I1190" i="5" s="1"/>
  <c r="G1200" i="5"/>
  <c r="I1200" i="5" s="1"/>
  <c r="G1211" i="5"/>
  <c r="I1211" i="5" s="1"/>
  <c r="G1285" i="5"/>
  <c r="I1285" i="5" s="1"/>
  <c r="G1296" i="5"/>
  <c r="I1296" i="5" s="1"/>
  <c r="C884" i="3"/>
  <c r="C7" i="3" s="1"/>
  <c r="E884" i="3"/>
  <c r="E7" i="3" s="1"/>
  <c r="I1121" i="3"/>
  <c r="I1124" i="3"/>
  <c r="G1159" i="3"/>
  <c r="I1159" i="3" s="1"/>
  <c r="I1178" i="3"/>
  <c r="G1182" i="3"/>
  <c r="I1182" i="3" s="1"/>
  <c r="G1190" i="3"/>
  <c r="I1190" i="3" s="1"/>
  <c r="G1200" i="3"/>
  <c r="I1200" i="3" s="1"/>
  <c r="G1211" i="3"/>
  <c r="I1211" i="3" s="1"/>
  <c r="G1285" i="3"/>
  <c r="I1285" i="3" s="1"/>
  <c r="G1296" i="3"/>
  <c r="I1296" i="3" s="1"/>
  <c r="G823" i="3"/>
  <c r="F823" i="3"/>
  <c r="F884" i="3" s="1"/>
  <c r="F7" i="3" s="1"/>
  <c r="F888" i="3"/>
  <c r="F889" i="3"/>
  <c r="G947" i="3"/>
  <c r="I947" i="3" s="1"/>
  <c r="G950" i="3"/>
  <c r="I951" i="3" s="1"/>
  <c r="G1336" i="3"/>
  <c r="I1336" i="3" s="1"/>
  <c r="G1342" i="3"/>
  <c r="I1342" i="3" s="1"/>
  <c r="G1350" i="3"/>
  <c r="I1350" i="3" s="1"/>
  <c r="B884" i="2"/>
  <c r="B7" i="2" s="1"/>
  <c r="D884" i="2"/>
  <c r="D7" i="2" s="1"/>
  <c r="G1144" i="5"/>
  <c r="I1144" i="5" s="1"/>
  <c r="G1118" i="5"/>
  <c r="I1118" i="5" s="1"/>
  <c r="G1053" i="5"/>
  <c r="I1053" i="5" s="1"/>
  <c r="F889" i="5"/>
  <c r="F823" i="5"/>
  <c r="F884" i="5" s="1"/>
  <c r="F7" i="5" s="1"/>
  <c r="G823" i="5"/>
  <c r="G884" i="5" s="1"/>
  <c r="G7" i="5" s="1"/>
  <c r="F883" i="6"/>
  <c r="D885" i="6"/>
  <c r="D8" i="6" s="1"/>
  <c r="E885" i="6"/>
  <c r="E8" i="6" s="1"/>
  <c r="G883" i="6"/>
  <c r="I1125" i="6"/>
  <c r="I1122" i="6"/>
  <c r="E884" i="5"/>
  <c r="E7" i="5" s="1"/>
  <c r="G1119" i="6"/>
  <c r="I1119" i="6" s="1"/>
  <c r="I1089" i="6"/>
  <c r="G824" i="6"/>
  <c r="G885" i="6" s="1"/>
  <c r="G8" i="6" s="1"/>
  <c r="I1145" i="8"/>
  <c r="F824" i="8"/>
  <c r="F885" i="8" s="1"/>
  <c r="F8" i="8" s="1"/>
  <c r="G824" i="8"/>
  <c r="G885" i="8" s="1"/>
  <c r="G8" i="8" s="1"/>
  <c r="G951" i="8"/>
  <c r="I952" i="8" s="1"/>
  <c r="G1344" i="4"/>
  <c r="I1344" i="4" s="1"/>
  <c r="G1358" i="4"/>
  <c r="I1358" i="4" s="1"/>
  <c r="G954" i="4"/>
  <c r="I955" i="4" s="1"/>
  <c r="G888" i="7"/>
  <c r="G11" i="7" s="1"/>
  <c r="F888" i="7"/>
  <c r="F11" i="7" s="1"/>
  <c r="I1005" i="7"/>
  <c r="G1086" i="7"/>
  <c r="I1086" i="7" s="1"/>
  <c r="I1280" i="7"/>
  <c r="G1317" i="7"/>
  <c r="I1317" i="7" s="1"/>
  <c r="G1337" i="7"/>
  <c r="I1337" i="7" s="1"/>
  <c r="G1344" i="7"/>
  <c r="I1344" i="7" s="1"/>
  <c r="F824" i="6"/>
  <c r="F885" i="6" s="1"/>
  <c r="F8" i="6" s="1"/>
  <c r="G1355" i="6"/>
  <c r="I1355" i="6" s="1"/>
  <c r="G951" i="6"/>
  <c r="I952" i="6" s="1"/>
  <c r="I1001" i="5"/>
  <c r="G1082" i="5"/>
  <c r="I1082" i="5" s="1"/>
  <c r="I1276" i="5"/>
  <c r="G1313" i="5"/>
  <c r="I1313" i="5" s="1"/>
  <c r="G1333" i="5"/>
  <c r="I1333" i="5" s="1"/>
  <c r="G1340" i="5"/>
  <c r="I1340" i="5" s="1"/>
  <c r="G884" i="3"/>
  <c r="G7" i="3" s="1"/>
  <c r="I1001" i="3"/>
  <c r="G1082" i="3"/>
  <c r="I1082" i="3" s="1"/>
  <c r="I1276" i="3"/>
  <c r="G1313" i="3"/>
  <c r="I1313" i="3" s="1"/>
  <c r="G1333" i="3"/>
  <c r="I1333" i="3" s="1"/>
  <c r="G1340" i="3"/>
  <c r="I1340" i="3" s="1"/>
  <c r="G823" i="2"/>
  <c r="G884" i="2" s="1"/>
  <c r="G7" i="2" s="1"/>
  <c r="E1367" i="1"/>
  <c r="G1255" i="1"/>
  <c r="G1364" i="1"/>
  <c r="I1364" i="1" s="1"/>
  <c r="G1363" i="1"/>
  <c r="I1363" i="1" s="1"/>
  <c r="G1362" i="1"/>
  <c r="I1362" i="1" s="1"/>
  <c r="H1361" i="1"/>
  <c r="F1361" i="1"/>
  <c r="G1361" i="1" s="1"/>
  <c r="I1361" i="1" s="1"/>
  <c r="D1361" i="1"/>
  <c r="I1358" i="1"/>
  <c r="I1357" i="1"/>
  <c r="I1356" i="1"/>
  <c r="H1355" i="1"/>
  <c r="F1354" i="1"/>
  <c r="F1355" i="1" s="1"/>
  <c r="D1354" i="1"/>
  <c r="D1355" i="1" s="1"/>
  <c r="H1351" i="1"/>
  <c r="F1351" i="1"/>
  <c r="G1351" i="1" s="1"/>
  <c r="I1351" i="1" s="1"/>
  <c r="D1351" i="1"/>
  <c r="H1348" i="1"/>
  <c r="F1348" i="1"/>
  <c r="D1348" i="1"/>
  <c r="F1343" i="1"/>
  <c r="D1343" i="1"/>
  <c r="G1343" i="1" s="1"/>
  <c r="I1343" i="1" s="1"/>
  <c r="H1341" i="1"/>
  <c r="F1340" i="1"/>
  <c r="D1340" i="1"/>
  <c r="F1341" i="1"/>
  <c r="D1341" i="1"/>
  <c r="F1337" i="1"/>
  <c r="H1334" i="1"/>
  <c r="F1334" i="1"/>
  <c r="D1314" i="1"/>
  <c r="H1305" i="1"/>
  <c r="F1305" i="1"/>
  <c r="D1305" i="1"/>
  <c r="G1305" i="1" s="1"/>
  <c r="I1305" i="1" s="1"/>
  <c r="H1297" i="1"/>
  <c r="G1301" i="1"/>
  <c r="H1301" i="1"/>
  <c r="F1297" i="1"/>
  <c r="D1297" i="1"/>
  <c r="G1297" i="1" s="1"/>
  <c r="I1293" i="1"/>
  <c r="G1293" i="1"/>
  <c r="G1292" i="1"/>
  <c r="I1292" i="1" s="1"/>
  <c r="I1291" i="1"/>
  <c r="G1291" i="1"/>
  <c r="G1290" i="1"/>
  <c r="I1290" i="1" s="1"/>
  <c r="H1289" i="1"/>
  <c r="F1289" i="1"/>
  <c r="D1289" i="1"/>
  <c r="D1286" i="1"/>
  <c r="G1286" i="1"/>
  <c r="I1286" i="1" s="1"/>
  <c r="F1286" i="1"/>
  <c r="H1286" i="1"/>
  <c r="H1277" i="1"/>
  <c r="D1277" i="1"/>
  <c r="H1259" i="1"/>
  <c r="I1259" i="1" s="1"/>
  <c r="F1259" i="1"/>
  <c r="D1259" i="1"/>
  <c r="I1255" i="1"/>
  <c r="H1254" i="1"/>
  <c r="F1254" i="1"/>
  <c r="D1254" i="1"/>
  <c r="G1254" i="1" s="1"/>
  <c r="I1254" i="1" s="1"/>
  <c r="H1236" i="1"/>
  <c r="I1236" i="1" s="1"/>
  <c r="F1236" i="1"/>
  <c r="D1236" i="1"/>
  <c r="H1232" i="1"/>
  <c r="I1232" i="1" s="1"/>
  <c r="F1232" i="1"/>
  <c r="D1232" i="1"/>
  <c r="H1228" i="1"/>
  <c r="I1228" i="1" s="1"/>
  <c r="F1228" i="1"/>
  <c r="D1228" i="1"/>
  <c r="I1224" i="1"/>
  <c r="G1224" i="1"/>
  <c r="I1223" i="1"/>
  <c r="H1223" i="1"/>
  <c r="F1223" i="1"/>
  <c r="D1223" i="1"/>
  <c r="H1219" i="1"/>
  <c r="I1297" i="1" l="1"/>
  <c r="G1355" i="1"/>
  <c r="I1355" i="1" s="1"/>
  <c r="I1301" i="1"/>
  <c r="F1219" i="1" l="1"/>
  <c r="D1219" i="1"/>
  <c r="G1219" i="1" s="1"/>
  <c r="I1219" i="1" s="1"/>
  <c r="H1212" i="1"/>
  <c r="F1212" i="1"/>
  <c r="D1212" i="1"/>
  <c r="G1212" i="1" s="1"/>
  <c r="I1212" i="1" s="1"/>
  <c r="H1201" i="1"/>
  <c r="H1206" i="1"/>
  <c r="H1194" i="1"/>
  <c r="F1194" i="1"/>
  <c r="D1194" i="1"/>
  <c r="F1191" i="1"/>
  <c r="D1191" i="1"/>
  <c r="H1186" i="1"/>
  <c r="H1183" i="1"/>
  <c r="F1183" i="1"/>
  <c r="D1183" i="1"/>
  <c r="H1171" i="1"/>
  <c r="G1169" i="1"/>
  <c r="G1171" i="1" s="1"/>
  <c r="I1171" i="1" s="1"/>
  <c r="H1174" i="1"/>
  <c r="G1126" i="1"/>
  <c r="I1126" i="1" s="1"/>
  <c r="H1125" i="1"/>
  <c r="H1122" i="1"/>
  <c r="H1119" i="1"/>
  <c r="D1119" i="1"/>
  <c r="H1116" i="1"/>
  <c r="I1091" i="1" l="1"/>
  <c r="D1089" i="1"/>
  <c r="H1086" i="1"/>
  <c r="D1086" i="1"/>
  <c r="G1085" i="1" s="1"/>
  <c r="I1086" i="1" s="1"/>
  <c r="H1083" i="1"/>
  <c r="F1083" i="1"/>
  <c r="H1075" i="1"/>
  <c r="F1075" i="1"/>
  <c r="D1075" i="1"/>
  <c r="G1075" i="1" s="1"/>
  <c r="I1075" i="1" s="1"/>
  <c r="H1067" i="1"/>
  <c r="D1067" i="1"/>
  <c r="G1066" i="1" s="1"/>
  <c r="I1067" i="1" s="1"/>
  <c r="G1064" i="1"/>
  <c r="I1064" i="1" s="1"/>
  <c r="G1063" i="1"/>
  <c r="I1063" i="1" s="1"/>
  <c r="G1062" i="1"/>
  <c r="I1062" i="1" s="1"/>
  <c r="G1061" i="1"/>
  <c r="I1061" i="1" s="1"/>
  <c r="G1060" i="1"/>
  <c r="I1060" i="1" s="1"/>
  <c r="G1059" i="1"/>
  <c r="I1059" i="1" s="1"/>
  <c r="G1058" i="1"/>
  <c r="I1058" i="1" s="1"/>
  <c r="G1057" i="1" l="1"/>
  <c r="I1057" i="1"/>
  <c r="G1056" i="1"/>
  <c r="I1056" i="1" s="1"/>
  <c r="G1055" i="1"/>
  <c r="I1055" i="1" s="1"/>
  <c r="H1054" i="1"/>
  <c r="F1054" i="1"/>
  <c r="D1054" i="1"/>
  <c r="H1050" i="1"/>
  <c r="F1050" i="1"/>
  <c r="D1050" i="1"/>
  <c r="F1040" i="1"/>
  <c r="D1040" i="1"/>
  <c r="G1040" i="1" s="1"/>
  <c r="I1040" i="1" s="1"/>
  <c r="G1038" i="1"/>
  <c r="I1038" i="1" s="1"/>
  <c r="H931" i="1"/>
  <c r="G1031" i="1"/>
  <c r="I1031" i="1"/>
  <c r="G1030" i="1"/>
  <c r="I1030" i="1"/>
  <c r="H1028" i="1"/>
  <c r="G1024" i="1"/>
  <c r="I1028" i="1" s="1"/>
  <c r="D1028" i="1"/>
  <c r="H1021" i="1"/>
  <c r="I1021" i="1" s="1"/>
  <c r="F1021" i="1"/>
  <c r="D1021" i="1"/>
  <c r="H1018" i="1"/>
  <c r="I1018" i="1" s="1"/>
  <c r="F1018" i="1"/>
  <c r="D1018" i="1"/>
  <c r="H1015" i="1"/>
  <c r="D1015" i="1"/>
  <c r="G1013" i="1" s="1"/>
  <c r="I1015" i="1" s="1"/>
  <c r="G1011" i="1"/>
  <c r="I1011" i="1" s="1"/>
  <c r="G1010" i="1"/>
  <c r="I1010" i="1" s="1"/>
  <c r="G1009" i="1"/>
  <c r="I1009" i="1" s="1"/>
  <c r="G1008" i="1"/>
  <c r="I1008" i="1" s="1"/>
  <c r="F1007" i="1"/>
  <c r="D1007" i="1"/>
  <c r="G1007" i="1" s="1"/>
  <c r="I1007" i="1" s="1"/>
  <c r="G1004" i="1"/>
  <c r="I1004" i="1" s="1"/>
  <c r="H999" i="1"/>
  <c r="I996" i="1"/>
  <c r="G996" i="1"/>
  <c r="I995" i="1"/>
  <c r="G995" i="1"/>
  <c r="I994" i="1"/>
  <c r="G994" i="1"/>
  <c r="H993" i="1"/>
  <c r="G992" i="1"/>
  <c r="I993" i="1" s="1"/>
  <c r="D993" i="1"/>
  <c r="I990" i="1"/>
  <c r="G990" i="1"/>
  <c r="H989" i="1"/>
  <c r="D989" i="1"/>
  <c r="G982" i="1" s="1"/>
  <c r="I989" i="1" s="1"/>
  <c r="H979" i="1"/>
  <c r="D979" i="1"/>
  <c r="G975" i="1" s="1"/>
  <c r="I979" i="1" s="1"/>
  <c r="H972" i="1"/>
  <c r="F972" i="1"/>
  <c r="H957" i="1"/>
  <c r="G955" i="1"/>
  <c r="I957" i="1" s="1"/>
  <c r="D957" i="1"/>
  <c r="D952" i="1"/>
  <c r="G951" i="1" s="1"/>
  <c r="I952" i="1" s="1"/>
  <c r="H952" i="1"/>
  <c r="I949" i="1"/>
  <c r="G949" i="1"/>
  <c r="D948" i="1"/>
  <c r="H948" i="1"/>
  <c r="H944" i="1"/>
  <c r="D944" i="1"/>
  <c r="G943" i="1" s="1"/>
  <c r="I944" i="1" s="1"/>
  <c r="D931" i="1"/>
  <c r="G923" i="1" s="1"/>
  <c r="I914" i="1"/>
  <c r="G914" i="1"/>
  <c r="F913" i="1"/>
  <c r="G913" i="1" s="1"/>
  <c r="I913" i="1" s="1"/>
  <c r="I931" i="1" l="1"/>
  <c r="E890" i="1"/>
  <c r="D890" i="1"/>
  <c r="E889" i="1"/>
  <c r="D889" i="1"/>
  <c r="E887" i="1"/>
  <c r="D887" i="1"/>
  <c r="E886" i="1"/>
  <c r="D886" i="1"/>
  <c r="B890" i="1"/>
  <c r="B889" i="1"/>
  <c r="H1179" i="1"/>
  <c r="F1145" i="1"/>
  <c r="E1371" i="1"/>
  <c r="E1370" i="1"/>
  <c r="E1369" i="1"/>
  <c r="G1344" i="1"/>
  <c r="I1345" i="1" s="1"/>
  <c r="H1337" i="1"/>
  <c r="D1337" i="1"/>
  <c r="G1337" i="1" s="1"/>
  <c r="I1337" i="1" s="1"/>
  <c r="D1334" i="1"/>
  <c r="F1322" i="1"/>
  <c r="H1322" i="1"/>
  <c r="D1322" i="1"/>
  <c r="G1322" i="1" s="1"/>
  <c r="I1322" i="1" s="1"/>
  <c r="H1314" i="1"/>
  <c r="F1314" i="1"/>
  <c r="F1277" i="1"/>
  <c r="G1260" i="1"/>
  <c r="G1277" i="1" s="1"/>
  <c r="I1277" i="1" s="1"/>
  <c r="F1206" i="1"/>
  <c r="D1206" i="1"/>
  <c r="G1206" i="1" s="1"/>
  <c r="I1206" i="1" s="1"/>
  <c r="F1201" i="1"/>
  <c r="D1201" i="1"/>
  <c r="G1194" i="1"/>
  <c r="I1194" i="1" s="1"/>
  <c r="H1191" i="1"/>
  <c r="F1186" i="1"/>
  <c r="D1186" i="1"/>
  <c r="G1186" i="1" s="1"/>
  <c r="I1186" i="1" s="1"/>
  <c r="G1175" i="1"/>
  <c r="I1179" i="1" s="1"/>
  <c r="F1174" i="1"/>
  <c r="D1174" i="1"/>
  <c r="H1168" i="1"/>
  <c r="F1168" i="1"/>
  <c r="D1168" i="1"/>
  <c r="H1160" i="1"/>
  <c r="F1160" i="1"/>
  <c r="D1160" i="1"/>
  <c r="H1145" i="1"/>
  <c r="D1145" i="1"/>
  <c r="G1123" i="1"/>
  <c r="G1120" i="1"/>
  <c r="F1119" i="1"/>
  <c r="F1116" i="1"/>
  <c r="D1116" i="1"/>
  <c r="G1094" i="1"/>
  <c r="I1094" i="1" s="1"/>
  <c r="G1093" i="1"/>
  <c r="I1093" i="1" s="1"/>
  <c r="G1092" i="1"/>
  <c r="I1092" i="1" s="1"/>
  <c r="D1091" i="1"/>
  <c r="H1089" i="1"/>
  <c r="G1088" i="1"/>
  <c r="D1083" i="1"/>
  <c r="G1083" i="1" s="1"/>
  <c r="I1083" i="1" s="1"/>
  <c r="G1054" i="1"/>
  <c r="I1054" i="1" s="1"/>
  <c r="G1029" i="1"/>
  <c r="I1029" i="1" s="1"/>
  <c r="G1003" i="1"/>
  <c r="I1003" i="1" s="1"/>
  <c r="H1002" i="1"/>
  <c r="G1000" i="1"/>
  <c r="I1002" i="1" s="1"/>
  <c r="D999" i="1"/>
  <c r="G998" i="1" s="1"/>
  <c r="I999" i="1" s="1"/>
  <c r="D972" i="1"/>
  <c r="F948" i="1"/>
  <c r="G948" i="1" s="1"/>
  <c r="I948" i="1" s="1"/>
  <c r="H941" i="1"/>
  <c r="G939" i="1"/>
  <c r="I941" i="1" s="1"/>
  <c r="H938" i="1"/>
  <c r="D938" i="1"/>
  <c r="G935" i="1" s="1"/>
  <c r="I938" i="1" s="1"/>
  <c r="G1334" i="1" l="1"/>
  <c r="I1334" i="1" s="1"/>
  <c r="F890" i="1"/>
  <c r="G1145" i="1"/>
  <c r="I1145" i="1" s="1"/>
  <c r="I1089" i="1"/>
  <c r="B891" i="1"/>
  <c r="F889" i="1"/>
  <c r="G1348" i="1"/>
  <c r="I1348" i="1" s="1"/>
  <c r="G1341" i="1"/>
  <c r="I1341" i="1" s="1"/>
  <c r="G1314" i="1"/>
  <c r="I1314" i="1" s="1"/>
  <c r="G1289" i="1"/>
  <c r="I1289" i="1" s="1"/>
  <c r="G1201" i="1"/>
  <c r="I1201" i="1" s="1"/>
  <c r="G1191" i="1"/>
  <c r="I1191" i="1" s="1"/>
  <c r="G1183" i="1"/>
  <c r="I1183" i="1" s="1"/>
  <c r="G1174" i="1"/>
  <c r="I1174" i="1" s="1"/>
  <c r="G1168" i="1"/>
  <c r="I1168" i="1" s="1"/>
  <c r="G1160" i="1"/>
  <c r="I1160" i="1" s="1"/>
  <c r="I1125" i="1"/>
  <c r="I1122" i="1"/>
  <c r="G1119" i="1"/>
  <c r="I1119" i="1" s="1"/>
  <c r="G1116" i="1"/>
  <c r="I1116" i="1" s="1"/>
  <c r="G1050" i="1"/>
  <c r="I1050" i="1" s="1"/>
  <c r="G972" i="1"/>
  <c r="I972" i="1" s="1"/>
  <c r="A619" i="1"/>
  <c r="A557" i="1"/>
  <c r="A558" i="1" s="1"/>
  <c r="A559" i="1" s="1"/>
  <c r="A552" i="1"/>
  <c r="A553" i="1" s="1"/>
  <c r="A554" i="1" s="1"/>
  <c r="A547" i="1"/>
  <c r="A548" i="1" s="1"/>
  <c r="A546" i="1"/>
  <c r="C883" i="1"/>
  <c r="C885" i="1" s="1"/>
  <c r="C8" i="1" s="1"/>
  <c r="B883" i="1"/>
  <c r="B885" i="1" s="1"/>
  <c r="B8" i="1" s="1"/>
  <c r="E883" i="1"/>
  <c r="A5" i="1"/>
  <c r="F3" i="1"/>
  <c r="D3" i="1"/>
  <c r="E885" i="1" l="1"/>
  <c r="E8" i="1" s="1"/>
  <c r="G883" i="1"/>
  <c r="G885" i="1" s="1"/>
  <c r="G8" i="1" s="1"/>
  <c r="F883" i="1"/>
  <c r="F885" i="1" s="1"/>
  <c r="F8" i="1" s="1"/>
  <c r="D883" i="1"/>
  <c r="D885" i="1" l="1"/>
  <c r="D8" i="1" s="1"/>
</calcChain>
</file>

<file path=xl/comments1.xml><?xml version="1.0" encoding="utf-8"?>
<comments xmlns="http://schemas.openxmlformats.org/spreadsheetml/2006/main">
  <authors>
    <author>Автор</author>
  </authors>
  <commentList>
    <comment ref="G110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4020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  <comment ref="G112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4040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ведомост.
</t>
        </r>
      </text>
    </comment>
    <comment ref="D12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B13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§ 40-71 се представя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09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4020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  <comment ref="G111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4040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ведомост.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09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4020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  <comment ref="G111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4040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ведомост.
</t>
        </r>
      </text>
    </comment>
    <comment ref="D12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B13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§ 40-71 се представя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09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4020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  <comment ref="G111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4040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ведомост.
</t>
        </r>
      </text>
    </comment>
    <comment ref="D12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B13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§ 40-71 се представя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10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4020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  <comment ref="G112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4040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ведомост.
</t>
        </r>
      </text>
    </comment>
    <comment ref="D12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B13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§ 40-71 се представя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G113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4020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  <comment ref="G115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4040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ведомост.
</t>
        </r>
      </text>
    </comment>
    <comment ref="D12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B13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§ 40-71 се представя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G113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4020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  <comment ref="G115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4040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ведомост.
</t>
        </r>
      </text>
    </comment>
    <comment ref="D12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B13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§ 40-71 се представя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G110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4020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  <comment ref="G112" authorId="0">
      <text>
        <r>
          <rPr>
            <sz val="10"/>
            <color indexed="81"/>
            <rFont val="Times New Roman"/>
            <family val="1"/>
            <charset val="204"/>
          </rPr>
          <t xml:space="preserve">Допустимо </t>
        </r>
        <r>
          <rPr>
            <b/>
            <i/>
            <sz val="10"/>
            <color indexed="10"/>
            <rFont val="Times New Roman"/>
            <family val="1"/>
            <charset val="204"/>
          </rPr>
          <t xml:space="preserve">"червено" </t>
        </r>
        <r>
          <rPr>
            <b/>
            <i/>
            <sz val="10"/>
            <color indexed="81"/>
            <rFont val="Times New Roman"/>
            <family val="1"/>
            <charset val="204"/>
          </rPr>
          <t>Кт салдо</t>
        </r>
        <r>
          <rPr>
            <sz val="10"/>
            <color indexed="81"/>
            <rFont val="Times New Roman"/>
            <family val="1"/>
            <charset val="204"/>
          </rPr>
          <t xml:space="preserve"> за </t>
        </r>
        <r>
          <rPr>
            <b/>
            <sz val="10"/>
            <color indexed="81"/>
            <rFont val="Times New Roman"/>
            <family val="1"/>
            <charset val="204"/>
          </rPr>
          <t>сметка 4040</t>
        </r>
        <r>
          <rPr>
            <sz val="10"/>
            <color indexed="81"/>
            <rFont val="Times New Roman"/>
            <family val="1"/>
            <charset val="204"/>
          </rPr>
          <t xml:space="preserve"> текущо през годината, с изключение на годишната оборотна ведомост.
</t>
        </r>
      </text>
    </comment>
    <comment ref="D12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D1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H12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сумата е със знак "-"
</t>
        </r>
      </text>
    </comment>
    <comment ref="B13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§ 40-71 се представя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<sst xmlns="http://schemas.openxmlformats.org/spreadsheetml/2006/main" count="6103" uniqueCount="711">
  <si>
    <t>ЕБК код</t>
  </si>
  <si>
    <t xml:space="preserve">                   "Б Ю Д Ж Е Т"</t>
  </si>
  <si>
    <r>
      <t xml:space="preserve">                  </t>
    </r>
    <r>
      <rPr>
        <b/>
        <i/>
        <sz val="12"/>
        <rFont val="Times New Roman CYR"/>
        <family val="1"/>
        <charset val="204"/>
      </rPr>
      <t>НАЧАЛНО</t>
    </r>
    <r>
      <rPr>
        <b/>
        <sz val="12"/>
        <rFont val="Times New Roman CYR"/>
        <family val="1"/>
        <charset val="204"/>
      </rPr>
      <t xml:space="preserve"> САЛДО</t>
    </r>
  </si>
  <si>
    <t xml:space="preserve">          ОБОРОТИ ПРЕЗ ГОДИНАТА</t>
  </si>
  <si>
    <r>
      <t xml:space="preserve">                  КРАЙНО</t>
    </r>
    <r>
      <rPr>
        <b/>
        <sz val="12"/>
        <rFont val="Times New Roman CYR"/>
        <family val="1"/>
        <charset val="204"/>
      </rPr>
      <t xml:space="preserve"> САЛДО</t>
    </r>
  </si>
  <si>
    <t>с / ка</t>
  </si>
  <si>
    <t>ДЕБИТ</t>
  </si>
  <si>
    <t>КРЕДИТ</t>
  </si>
  <si>
    <t>Дебитен оборот</t>
  </si>
  <si>
    <t>Кредитен оборот</t>
  </si>
  <si>
    <t xml:space="preserve"> 1 - 9</t>
  </si>
  <si>
    <t>Общо</t>
  </si>
  <si>
    <t>РАЗДЕЛ 2 - СМЕТКИ ЗА ДЪЛГОТРАЙНИ МАТЕРИАЛНИ И НЕМАТЕРИАЛНИ АКТИВИ</t>
  </si>
  <si>
    <t>РАЗДЕЛ 3 - СМЕТКИ ЗА МАТЕРИАЛНИ ЗАПАСИ И КОНФИСКУВАНИ АКТИВИ</t>
  </si>
  <si>
    <t>РАЗДЕЛ 4 - СМЕТКИ ЗА РАЗЧЕТИ - ВЗЕМАНИЯ И ЗАДЪЛЖЕНИЯ</t>
  </si>
  <si>
    <t>РАЗДЕЛ 5 - СМЕТКИ ЗА ФИНАНСОВИ АКТИВИ</t>
  </si>
  <si>
    <t>РАЗДЕЛ 6 - СМЕТКИ ЗА РАЗХОДИ</t>
  </si>
  <si>
    <t>РАЗДЕЛ 7 - СМЕТКИ ЗА ПРИХОДИ, ТРАНСФЕРИ И ПРЕОЦЕНКИ</t>
  </si>
  <si>
    <t>СМЕТКИ ОТ РАЗДЕЛИ  1 - 7 - САЛДА И ОБОРОТИ  - ОБЩО</t>
  </si>
  <si>
    <t>РАЗДЕЛ 9 - ЗАДБАЛАНСОВИ СМЕТКИ</t>
  </si>
  <si>
    <t xml:space="preserve"> </t>
  </si>
  <si>
    <t>№</t>
  </si>
  <si>
    <t>Равнения на данните между оборотната ведомост и отчета за касово изпълнение</t>
  </si>
  <si>
    <t xml:space="preserve">Оборотна ведомост </t>
  </si>
  <si>
    <t>Отчет за касово изпълнение</t>
  </si>
  <si>
    <t xml:space="preserve">Разлика </t>
  </si>
  <si>
    <t>Обяснение на разликата</t>
  </si>
  <si>
    <t>сметка</t>
  </si>
  <si>
    <t>сума лв.</t>
  </si>
  <si>
    <t>параграф</t>
  </si>
  <si>
    <t>к.2-к.4</t>
  </si>
  <si>
    <t>Приходи от данъци, осигурителни и здравноосигурителни вноски, мита, митнически и други такси</t>
  </si>
  <si>
    <t>01-00</t>
  </si>
  <si>
    <t>02-00</t>
  </si>
  <si>
    <t>04-00</t>
  </si>
  <si>
    <t>08-00</t>
  </si>
  <si>
    <t>10-00</t>
  </si>
  <si>
    <t>13-00</t>
  </si>
  <si>
    <t>7011КСКТ</t>
  </si>
  <si>
    <t>14-00</t>
  </si>
  <si>
    <t>15-00</t>
  </si>
  <si>
    <t>16-00</t>
  </si>
  <si>
    <t>17-00</t>
  </si>
  <si>
    <t>18-00</t>
  </si>
  <si>
    <t>19-00</t>
  </si>
  <si>
    <t>20-00</t>
  </si>
  <si>
    <t>Общо:</t>
  </si>
  <si>
    <t>Вноски от приходи на държавни (общински) предприятия и институции</t>
  </si>
  <si>
    <t>7179КСКТ</t>
  </si>
  <si>
    <t>24-01</t>
  </si>
  <si>
    <t>Нетни приходи от продажби на услуги, стоки и продукция</t>
  </si>
  <si>
    <t>7110КСКТ</t>
  </si>
  <si>
    <t>НСДТ на с-ка 3020</t>
  </si>
  <si>
    <t>7111КСКТ</t>
  </si>
  <si>
    <t>КСДТ на с-ка 3020</t>
  </si>
  <si>
    <t>7112КСКТ</t>
  </si>
  <si>
    <t>НСДТ на с-ка 3040</t>
  </si>
  <si>
    <t>7113КСКТ</t>
  </si>
  <si>
    <t>КСДТ на с-ка 3040</t>
  </si>
  <si>
    <t>7114КСКТ</t>
  </si>
  <si>
    <t>ОБКТ на с-ка 4071</t>
  </si>
  <si>
    <t>7115КСКТ</t>
  </si>
  <si>
    <t>КСДТ на с-ка 6113</t>
  </si>
  <si>
    <t>КСДТ на с-ка 6114</t>
  </si>
  <si>
    <t>с/ки подгр.</t>
  </si>
  <si>
    <t>КСДТ на с-ка 6993</t>
  </si>
  <si>
    <t>4071ОБДТ-</t>
  </si>
  <si>
    <t>24-04</t>
  </si>
  <si>
    <t>КСКТ на с-ка 7413</t>
  </si>
  <si>
    <t>4010ОБДТ</t>
  </si>
  <si>
    <t>КСКТ на с-ка 7993</t>
  </si>
  <si>
    <t>КСКТ на с-ка 6112</t>
  </si>
  <si>
    <t>4511 ДДС</t>
  </si>
  <si>
    <t>НСДТ-КСДТ, част от р-ка по с-ка 4110</t>
  </si>
  <si>
    <t>върху</t>
  </si>
  <si>
    <t>част от КСДТ на с-ка 6049 безпл.храна</t>
  </si>
  <si>
    <t>продажб.</t>
  </si>
  <si>
    <t>стол ОУ "П.Евт."</t>
  </si>
  <si>
    <t>Приходи от наеми на имущество и използване на НМДА</t>
  </si>
  <si>
    <t>7121КСКТ</t>
  </si>
  <si>
    <t>НСДТ-КСДТ, част от</t>
  </si>
  <si>
    <t>7122КСКТ</t>
  </si>
  <si>
    <t>разликата на с-ка 4110</t>
  </si>
  <si>
    <t>КСДТ на с-ка 6915</t>
  </si>
  <si>
    <t>24-05</t>
  </si>
  <si>
    <t>Приходи от наеми на земя</t>
  </si>
  <si>
    <t>7123КСКТ</t>
  </si>
  <si>
    <t>24-06</t>
  </si>
  <si>
    <t>НСДТ-КСДТ,  р-ка по с-ка 4120</t>
  </si>
  <si>
    <t>Приходи от дивиденти</t>
  </si>
  <si>
    <t>7177КСКТ</t>
  </si>
  <si>
    <t>7178КСКТ</t>
  </si>
  <si>
    <t>24-07</t>
  </si>
  <si>
    <t>Приходи от лихви по текущи банкови сметки и по срочни депозити</t>
  </si>
  <si>
    <t>7251КСКТ</t>
  </si>
  <si>
    <t>24-08</t>
  </si>
  <si>
    <t>КСДТ с-ка 5073</t>
  </si>
  <si>
    <t>7252КСКТ</t>
  </si>
  <si>
    <t>24-09</t>
  </si>
  <si>
    <t>7258КСКТ</t>
  </si>
  <si>
    <t>24-18</t>
  </si>
  <si>
    <t>Приходи от други лихви</t>
  </si>
  <si>
    <t>7291КСКТ</t>
  </si>
  <si>
    <t>24-19</t>
  </si>
  <si>
    <t>Приходи от такси за административни и други услуги и дейности</t>
  </si>
  <si>
    <t>7051КСКТ</t>
  </si>
  <si>
    <t>7052КСКТ</t>
  </si>
  <si>
    <t>25-01</t>
  </si>
  <si>
    <t>Приходи от такси и лицензии с данъчен характер</t>
  </si>
  <si>
    <t>7041КСКТ</t>
  </si>
  <si>
    <t>7042КСКТ</t>
  </si>
  <si>
    <t>7043КСКТ</t>
  </si>
  <si>
    <t>25-02</t>
  </si>
  <si>
    <t>7044КСКТ</t>
  </si>
  <si>
    <t>Приходи от такси - съдебни и общински</t>
  </si>
  <si>
    <t>26-00</t>
  </si>
  <si>
    <t>27-01</t>
  </si>
  <si>
    <t>разликата на с-ка 4887, такси ДГ</t>
  </si>
  <si>
    <t>27-02</t>
  </si>
  <si>
    <t xml:space="preserve">КСДТ на сметка 4301 за начислени  </t>
  </si>
  <si>
    <t>27-03</t>
  </si>
  <si>
    <t xml:space="preserve"> такси ДГ </t>
  </si>
  <si>
    <t>27-04</t>
  </si>
  <si>
    <t xml:space="preserve">КСДТ на сметка 6915 за отписани </t>
  </si>
  <si>
    <t>27-05</t>
  </si>
  <si>
    <t>несъбираеми такси ДГ от минали год.</t>
  </si>
  <si>
    <t>27-06</t>
  </si>
  <si>
    <t>27-07</t>
  </si>
  <si>
    <t>27-08</t>
  </si>
  <si>
    <t>27-10</t>
  </si>
  <si>
    <t>27-11</t>
  </si>
  <si>
    <t>27-15</t>
  </si>
  <si>
    <t>27-17</t>
  </si>
  <si>
    <t>27-29</t>
  </si>
  <si>
    <t>Приходи от конфискувани средства и приходи от продажби на конфискувани и придобити от залог вещи</t>
  </si>
  <si>
    <t>7161КСКТ</t>
  </si>
  <si>
    <t>7162КСКТ</t>
  </si>
  <si>
    <t>7163КСКТ</t>
  </si>
  <si>
    <t>28-01</t>
  </si>
  <si>
    <t>7924КСКТ</t>
  </si>
  <si>
    <t>7925КСКТ</t>
  </si>
  <si>
    <t>7926КСКТ</t>
  </si>
  <si>
    <t>Приходи от глоби, санкции, неустойки, наказателни лихви, обезщетения и начети</t>
  </si>
  <si>
    <t>7090КСКТ</t>
  </si>
  <si>
    <t>7198КСКТ</t>
  </si>
  <si>
    <t>7270КСКТ</t>
  </si>
  <si>
    <t>28-02</t>
  </si>
  <si>
    <t>7271КСКТ</t>
  </si>
  <si>
    <t>7274КСКТ</t>
  </si>
  <si>
    <t>7275КСКТ</t>
  </si>
  <si>
    <t>7277КСКТ</t>
  </si>
  <si>
    <t>7278КСКТ</t>
  </si>
  <si>
    <t>Наказателни лихви за данъци, мита и осигурителни вноски</t>
  </si>
  <si>
    <t>28-09</t>
  </si>
  <si>
    <t>Реализирани курсови разлики от валутни операции (+/-)</t>
  </si>
  <si>
    <t>7391КСКТ</t>
  </si>
  <si>
    <t>7392КСКТ</t>
  </si>
  <si>
    <t>36-01</t>
  </si>
  <si>
    <t>Получени застрахователни обезщетения за ДМА</t>
  </si>
  <si>
    <t>7191КСКТ</t>
  </si>
  <si>
    <t>36-11</t>
  </si>
  <si>
    <t>Получени други застрахователни обезщетения</t>
  </si>
  <si>
    <t>7192КСКТ</t>
  </si>
  <si>
    <t>36-12</t>
  </si>
  <si>
    <t>Коректив за касови постъпления (-)</t>
  </si>
  <si>
    <t>7180КСКТ</t>
  </si>
  <si>
    <t>36-18</t>
  </si>
  <si>
    <t>Други неданъчни приходи</t>
  </si>
  <si>
    <t>7199КСКТ</t>
  </si>
  <si>
    <t>7996КСКТ</t>
  </si>
  <si>
    <t>36-19</t>
  </si>
  <si>
    <t>Внесен ДДС (-)</t>
  </si>
  <si>
    <t>4511ОБДТТ</t>
  </si>
  <si>
    <t>37-01</t>
  </si>
  <si>
    <t>Данък за възстан.по реда</t>
  </si>
  <si>
    <t>чл.92 ал.1 от ЗДДС, по с-ка 4511</t>
  </si>
  <si>
    <t>Внесен данък върху приходите от стопанска дейност на бюджетните предприятия (-)</t>
  </si>
  <si>
    <t>4512ОБДТТ</t>
  </si>
  <si>
    <t>37-02</t>
  </si>
  <si>
    <t>Внесени други данъци, такси и вноски върху продажбите (-)</t>
  </si>
  <si>
    <t>4518ОБДТТ</t>
  </si>
  <si>
    <t>37-09</t>
  </si>
  <si>
    <t>Постъпления от продажба на компютри и хардуер, друго оборудване, машини и съоръжения</t>
  </si>
  <si>
    <t>7144КСКТ</t>
  </si>
  <si>
    <t>40-21</t>
  </si>
  <si>
    <t>40-23</t>
  </si>
  <si>
    <t>Постъпления от продажба на сгради</t>
  </si>
  <si>
    <t>7143КСКТ</t>
  </si>
  <si>
    <t>40-22</t>
  </si>
  <si>
    <t>Постъпления от продажба на транспортни средства</t>
  </si>
  <si>
    <t>7145КСКТ</t>
  </si>
  <si>
    <t>40-24</t>
  </si>
  <si>
    <t>Постъпления от продажба на стопански инвентар</t>
  </si>
  <si>
    <t>7146КСКТ</t>
  </si>
  <si>
    <t>40-25</t>
  </si>
  <si>
    <t>Постъпления от продажба на инфраструктурни обекти</t>
  </si>
  <si>
    <t>7132КСКТ</t>
  </si>
  <si>
    <t>40-26</t>
  </si>
  <si>
    <t>Постъпления от продажба на други ДМА</t>
  </si>
  <si>
    <t>7133КСКТ</t>
  </si>
  <si>
    <t>7147КСКТ</t>
  </si>
  <si>
    <t>40-29</t>
  </si>
  <si>
    <t>7149КСКТ</t>
  </si>
  <si>
    <t>Постъпления от продажби на НМДА</t>
  </si>
  <si>
    <t>7140КСКТ</t>
  </si>
  <si>
    <t>40-30</t>
  </si>
  <si>
    <t>40-39</t>
  </si>
  <si>
    <t>Постъпления от продажби на земя</t>
  </si>
  <si>
    <t>7131КСКТ</t>
  </si>
  <si>
    <t>7141КСКТ</t>
  </si>
  <si>
    <t>40-40</t>
  </si>
  <si>
    <t>Приходи от концесии</t>
  </si>
  <si>
    <t>7124КСКТ</t>
  </si>
  <si>
    <t>4331НСДТ</t>
  </si>
  <si>
    <t>4332НСДТ</t>
  </si>
  <si>
    <t>41-00</t>
  </si>
  <si>
    <t>4331КСДТ-</t>
  </si>
  <si>
    <t>Текущи помощи и дарения от страната</t>
  </si>
  <si>
    <t>7411КСКТ</t>
  </si>
  <si>
    <t>45-01</t>
  </si>
  <si>
    <t>Текущи помощи и дарения от Европейския съюз</t>
  </si>
  <si>
    <t>7481ОБКТ</t>
  </si>
  <si>
    <t>46-10</t>
  </si>
  <si>
    <t>Текущи помощи и дарения от други международни организации</t>
  </si>
  <si>
    <t>7485ОБКТ</t>
  </si>
  <si>
    <t>46-50</t>
  </si>
  <si>
    <t>Трансфери между бюджета на бюджетната организация и ЦБ (нето)</t>
  </si>
  <si>
    <t>7511КСКТ</t>
  </si>
  <si>
    <t>31-00</t>
  </si>
  <si>
    <t>Предоставени субсидии от държавния бюджет за БАН и държавните висши училища (нето)</t>
  </si>
  <si>
    <t>7522КСКТ</t>
  </si>
  <si>
    <t>32-00</t>
  </si>
  <si>
    <t>Трансфери между бюджета  (нето)</t>
  </si>
  <si>
    <t>7522ОБКТ</t>
  </si>
  <si>
    <t>61-01</t>
  </si>
  <si>
    <t>7522ОБДТ-</t>
  </si>
  <si>
    <t>61-02</t>
  </si>
  <si>
    <t>7524ОБКТ</t>
  </si>
  <si>
    <t>61-05</t>
  </si>
  <si>
    <t>7524ОБДТ-</t>
  </si>
  <si>
    <t>61-09</t>
  </si>
  <si>
    <t>7525ОБКТ</t>
  </si>
  <si>
    <t>7525ОБДТ-</t>
  </si>
  <si>
    <t>7501ОБДТ-</t>
  </si>
  <si>
    <t>64-01</t>
  </si>
  <si>
    <t>7501ОБКТ</t>
  </si>
  <si>
    <t>Трансфери между бюджети и сметки за средствата от ЕС</t>
  </si>
  <si>
    <t>7532КСКТ</t>
  </si>
  <si>
    <t>62-00</t>
  </si>
  <si>
    <t>7534КСКТ</t>
  </si>
  <si>
    <t>63-00</t>
  </si>
  <si>
    <t>7535КСКТ</t>
  </si>
  <si>
    <t>64-00</t>
  </si>
  <si>
    <t xml:space="preserve">Разчети с подведомствени разпоредители за плащания в СЕБРА (-) </t>
  </si>
  <si>
    <t>7500ОБДТ</t>
  </si>
  <si>
    <t>66-01</t>
  </si>
  <si>
    <t xml:space="preserve">Разчети с първостепенен разпоредител за плащания в СЕБРА (+) </t>
  </si>
  <si>
    <t>7500ОБКТ</t>
  </si>
  <si>
    <t>66-02</t>
  </si>
  <si>
    <t>Трансфери от/за сметки за чужди средства - получени трансфери (+)</t>
  </si>
  <si>
    <t>7584ОБКТ</t>
  </si>
  <si>
    <t>67-01</t>
  </si>
  <si>
    <t>Трансфери от/за сметки за чужди средства - предоставени трансфери (-)</t>
  </si>
  <si>
    <t>7582ОБДТ</t>
  </si>
  <si>
    <t>67-02</t>
  </si>
  <si>
    <t>Трансфери за поети данъци върху доходите на физически лица</t>
  </si>
  <si>
    <t>7591КСКТ</t>
  </si>
  <si>
    <t>69-01</t>
  </si>
  <si>
    <t>Трансфери за поети осигурителни вноски за ДОО</t>
  </si>
  <si>
    <t>7595КСКТ</t>
  </si>
  <si>
    <t>69-05</t>
  </si>
  <si>
    <t>Трансфери за поети осигурителни вноски за здравно осигуряване</t>
  </si>
  <si>
    <t>7596КСКТ</t>
  </si>
  <si>
    <t>69-06</t>
  </si>
  <si>
    <t>Трансфери за поети осигурителни вноски за допълнително задължително пенсионно осигуряване</t>
  </si>
  <si>
    <t>7597КСКТ</t>
  </si>
  <si>
    <t>69-07</t>
  </si>
  <si>
    <t>Корективен трансфер за поети осигурителни вноски и данъци</t>
  </si>
  <si>
    <t>7598КСКТ</t>
  </si>
  <si>
    <t>69-08</t>
  </si>
  <si>
    <t>Разпределени суми на трансфери за поети осигурителни вноски и данъци (-)</t>
  </si>
  <si>
    <t>7599КСКТ</t>
  </si>
  <si>
    <t>69-09</t>
  </si>
  <si>
    <t>Получени/предоставени временни безлихвени заеми от/за ЦБ (нето)</t>
  </si>
  <si>
    <t>4611ОБКТ</t>
  </si>
  <si>
    <t>4611ОБДТ-</t>
  </si>
  <si>
    <t>74-00</t>
  </si>
  <si>
    <t>Временни безлихвени заеми между бюджети - (нето)</t>
  </si>
  <si>
    <t>4612ОБКТ</t>
  </si>
  <si>
    <t>4612ОБДТ-</t>
  </si>
  <si>
    <t>4614ОБКТ</t>
  </si>
  <si>
    <t>4614ОБДТ-</t>
  </si>
  <si>
    <t>75-00</t>
  </si>
  <si>
    <t>4615ОБКТ</t>
  </si>
  <si>
    <t>4615ОБДТ-</t>
  </si>
  <si>
    <t>Временни безлихвени заеми между бюджети и сметки за средствата от Европейския съюз (нето)</t>
  </si>
  <si>
    <t>4522ОБКТ</t>
  </si>
  <si>
    <t>76-00</t>
  </si>
  <si>
    <t>4522ОБДТ-</t>
  </si>
  <si>
    <t>77-00</t>
  </si>
  <si>
    <t>4624ОБКТ</t>
  </si>
  <si>
    <t>4624ОБДТ-</t>
  </si>
  <si>
    <t>4625ОБКТ</t>
  </si>
  <si>
    <t>4625ОБДТ-</t>
  </si>
  <si>
    <t xml:space="preserve">Временни безлихвени заеми от/за държавни предприятия и други сметки, включени в консолидираната фискална програма (нето) </t>
  </si>
  <si>
    <t>4630ОБКТ</t>
  </si>
  <si>
    <t>4630ОБДТ-</t>
  </si>
  <si>
    <t>78-00</t>
  </si>
  <si>
    <t>Временно съхранявани средства и средства на разпореждане</t>
  </si>
  <si>
    <t>НСКТ на с-ка 4684 СЕС</t>
  </si>
  <si>
    <t>88-00</t>
  </si>
  <si>
    <t>КСКТ на с-ка 4684 СЕС</t>
  </si>
  <si>
    <t>Остатък в лева  по сметки от предходен период</t>
  </si>
  <si>
    <t>5013 НСДТ</t>
  </si>
  <si>
    <t>95-01</t>
  </si>
  <si>
    <t>Нал. в левова равност. по вал. сметки в началото на периода</t>
  </si>
  <si>
    <t>5014 НСДТ</t>
  </si>
  <si>
    <t>95-02</t>
  </si>
  <si>
    <t>Наличност в левове по сметки в края на периода</t>
  </si>
  <si>
    <t>5013 КСДТ</t>
  </si>
  <si>
    <t>95-07</t>
  </si>
  <si>
    <t>Нал. в левова равност. по вал. сметки в края на периода</t>
  </si>
  <si>
    <t>5014 КСДТ</t>
  </si>
  <si>
    <t>95-08</t>
  </si>
  <si>
    <t>ПРИХОДИ</t>
  </si>
  <si>
    <t>ТРАНСФЕРИ И НАЛИЧНИ СРЕДСТВА</t>
  </si>
  <si>
    <t>Заплати, други възнаграждения и плащания за персонала</t>
  </si>
  <si>
    <t>6041КСДТ</t>
  </si>
  <si>
    <t>01-01</t>
  </si>
  <si>
    <t>НСКТ-КСКТ на с-ка 4897</t>
  </si>
  <si>
    <t>6042КСДТ</t>
  </si>
  <si>
    <t>01-02</t>
  </si>
  <si>
    <t>НСКТ-КСКД на с-ка 4510</t>
  </si>
  <si>
    <t>6043КСДТ</t>
  </si>
  <si>
    <t>02-01</t>
  </si>
  <si>
    <t>НСКТ-КСКД на с-ка 4555 лични осиг.</t>
  </si>
  <si>
    <t>6044КСДТ</t>
  </si>
  <si>
    <t>02-02</t>
  </si>
  <si>
    <t>НСКТ-КСКД на с-ка 4556 лични осиг.</t>
  </si>
  <si>
    <t>6046КСДТ</t>
  </si>
  <si>
    <t>02-05</t>
  </si>
  <si>
    <t>НСКТ-КСКД на с-ка 4557 лични осиг.</t>
  </si>
  <si>
    <t xml:space="preserve"> КСДТ на с-ка 6049 безплатна храна на</t>
  </si>
  <si>
    <t>непедагогическия персонал</t>
  </si>
  <si>
    <t>02-08</t>
  </si>
  <si>
    <t>4211НСКТ</t>
  </si>
  <si>
    <t>02-09</t>
  </si>
  <si>
    <t>4222НСКТ</t>
  </si>
  <si>
    <t>4211КСКТ-</t>
  </si>
  <si>
    <t>4222НСКТ-</t>
  </si>
  <si>
    <t>Осигурителни вноски от работодатели за ДОО/УчПФ</t>
  </si>
  <si>
    <t>6051КСДТ</t>
  </si>
  <si>
    <t>05-51</t>
  </si>
  <si>
    <t>НСКТ-КСКД на с-ка 4555 осигуровки</t>
  </si>
  <si>
    <t>05-52</t>
  </si>
  <si>
    <t>работодател</t>
  </si>
  <si>
    <t>Здравноосигурителни вноски от работодатели</t>
  </si>
  <si>
    <t>6052КСДТ</t>
  </si>
  <si>
    <t>05-60</t>
  </si>
  <si>
    <t>НСКТ-КСКД на с-ка 4556 осигуровки</t>
  </si>
  <si>
    <t>Вноски за допълнително задължително осигуряване от работодатели</t>
  </si>
  <si>
    <t>6055КСДТ</t>
  </si>
  <si>
    <t>05-80</t>
  </si>
  <si>
    <t>НСКТ-КСКД на с-ка 4557 осигуровки</t>
  </si>
  <si>
    <t>Задължителни вноски за чуждестранни пенсионни фондове и схеми за сметка на осигурителя</t>
  </si>
  <si>
    <t>6058КСДТ</t>
  </si>
  <si>
    <t>05-62</t>
  </si>
  <si>
    <t>Разходи за материали</t>
  </si>
  <si>
    <t>6010КСДТ</t>
  </si>
  <si>
    <t>10-11</t>
  </si>
  <si>
    <t>ддс на възстановени разходи, начислено по с-ка 4511</t>
  </si>
  <si>
    <t>6011КСДТ</t>
  </si>
  <si>
    <t>10-12</t>
  </si>
  <si>
    <t xml:space="preserve">Сторнирани корективи  от предходна година по с-ка 4961 </t>
  </si>
  <si>
    <t>6012КСДТ</t>
  </si>
  <si>
    <t>10-13</t>
  </si>
  <si>
    <t xml:space="preserve">Сторнирани корективи  от предходна година  по с-ка 4971 </t>
  </si>
  <si>
    <t>6013КСДТ</t>
  </si>
  <si>
    <t>10-14</t>
  </si>
  <si>
    <t>6014КСДТ</t>
  </si>
  <si>
    <t>10-15</t>
  </si>
  <si>
    <t>6015КСДТ</t>
  </si>
  <si>
    <t>10-16</t>
  </si>
  <si>
    <t>6016КСДТ</t>
  </si>
  <si>
    <t>6017КСДТ</t>
  </si>
  <si>
    <t>вземания от клиенти за префактуриране на консумативи по с-ка 4887</t>
  </si>
  <si>
    <t>6018КСДТ</t>
  </si>
  <si>
    <t>Неотчетени средства от подотчетни лица по с-ка 4261</t>
  </si>
  <si>
    <t>6019КСДТ</t>
  </si>
  <si>
    <t>Бракувани по с-ка 6993</t>
  </si>
  <si>
    <t>6112КСДТ</t>
  </si>
  <si>
    <t>получени дарения на храна и други материали, отчетени в кореспонденция със с-ка 7413</t>
  </si>
  <si>
    <t>6079КСДТ</t>
  </si>
  <si>
    <t>вземания от клиенти за префактуриране на консумативи по с-ка 4110</t>
  </si>
  <si>
    <t>3020НСДТ-</t>
  </si>
  <si>
    <t>Задължения към спортни клубове с-ка 4897</t>
  </si>
  <si>
    <t>3020КСДТ</t>
  </si>
  <si>
    <t>От Община - Европейски център консумативи по сметка 7600 възстановени- 2430,69</t>
  </si>
  <si>
    <t>възстановени за газ ДГ - 2078,42</t>
  </si>
  <si>
    <t>Бракувана храна в ДГ "Соня"ВТ по с-ка 6993</t>
  </si>
  <si>
    <t>Разходи за външни услуги</t>
  </si>
  <si>
    <t>6022КСДТ</t>
  </si>
  <si>
    <t>6023КСДТ</t>
  </si>
  <si>
    <t>6025КСДТ</t>
  </si>
  <si>
    <t>6026КСДТ</t>
  </si>
  <si>
    <t>6027КСДТ</t>
  </si>
  <si>
    <t xml:space="preserve">Сторнирани корективи  от предходна година по с-ка 4971 </t>
  </si>
  <si>
    <t>6028КСДТ</t>
  </si>
  <si>
    <t>платени в дирекция Образование пътни разходи  на учители по с-ка 6049 и §10-20</t>
  </si>
  <si>
    <t>6029КСДТ</t>
  </si>
  <si>
    <t>10-20</t>
  </si>
  <si>
    <t>6071КСДТ</t>
  </si>
  <si>
    <t>6072КСДТ</t>
  </si>
  <si>
    <t>вземания от клиенти за префактуриране на СОТ  по с-ка 4110</t>
  </si>
  <si>
    <t>6073КСДТ</t>
  </si>
  <si>
    <t>6074КСДТ</t>
  </si>
  <si>
    <t>Разходи за текущ ремонт</t>
  </si>
  <si>
    <t>6021КСДТ</t>
  </si>
  <si>
    <t>10-30</t>
  </si>
  <si>
    <t>Разходи за командировки в страната</t>
  </si>
  <si>
    <t>6093КСДТ</t>
  </si>
  <si>
    <t>10-51</t>
  </si>
  <si>
    <t>Разходи за командировки в чужбина</t>
  </si>
  <si>
    <t>6094КСДТ</t>
  </si>
  <si>
    <t>10-52</t>
  </si>
  <si>
    <t>10-53</t>
  </si>
  <si>
    <t>Разходи за застраховки</t>
  </si>
  <si>
    <t>6203КСДТ</t>
  </si>
  <si>
    <t>10-62</t>
  </si>
  <si>
    <t>Разходи за финансови услуги</t>
  </si>
  <si>
    <t>6201КСДТ</t>
  </si>
  <si>
    <t>10-63</t>
  </si>
  <si>
    <t>6202КСДТ</t>
  </si>
  <si>
    <t>10-69</t>
  </si>
  <si>
    <t>6209КСДТ</t>
  </si>
  <si>
    <r>
      <t>Други разходи за СБКО (</t>
    </r>
    <r>
      <rPr>
        <i/>
        <sz val="10"/>
        <color indexed="8"/>
        <rFont val="Times New Roman"/>
        <family val="1"/>
        <charset val="204"/>
      </rPr>
      <t>тук се отчитат разходите за СБКО, неотчетени по други позиции от ЕБК)</t>
    </r>
  </si>
  <si>
    <t>6049КСДТ</t>
  </si>
  <si>
    <t>10-91</t>
  </si>
  <si>
    <t>Разходи за договорни санкции и неустойки, съдебни обезщетения и разноски</t>
  </si>
  <si>
    <t>6091КСДТ</t>
  </si>
  <si>
    <t>6092КСДТ</t>
  </si>
  <si>
    <t>6095КСДТ</t>
  </si>
  <si>
    <t>10-92</t>
  </si>
  <si>
    <t>6096КСДТ</t>
  </si>
  <si>
    <t xml:space="preserve">Неустойки за природен газ, начислени като вземане от префактуриране </t>
  </si>
  <si>
    <t>Други разходи, некласифицирани в другите параграфи</t>
  </si>
  <si>
    <t>6098КСДТ</t>
  </si>
  <si>
    <t>КСКТ 4510, начислен но невнесен ДОД на физ. лице за изплатена награда</t>
  </si>
  <si>
    <t>6099КСДТ</t>
  </si>
  <si>
    <t>10-98</t>
  </si>
  <si>
    <t>Платени държавни данъци, такси, наказателни лихви и административни санкции</t>
  </si>
  <si>
    <t>6061КСДТ</t>
  </si>
  <si>
    <t>6063КСДТ</t>
  </si>
  <si>
    <t>6064КСДТ</t>
  </si>
  <si>
    <t>19-01</t>
  </si>
  <si>
    <t>6276КСДТ</t>
  </si>
  <si>
    <t>6279КСДТ</t>
  </si>
  <si>
    <t>Платени общински данъци, такси, наказателни лихви и административни санкции</t>
  </si>
  <si>
    <t>6062КСДТ</t>
  </si>
  <si>
    <t>6065КСДТ</t>
  </si>
  <si>
    <t>19-81</t>
  </si>
  <si>
    <t>6277КСДТ</t>
  </si>
  <si>
    <t>Платени данъци, такси, наказателни лихви и административни санкции в чужбина</t>
  </si>
  <si>
    <t>6067КСДТ</t>
  </si>
  <si>
    <t>6068КСДТ</t>
  </si>
  <si>
    <t>6069КСДТ</t>
  </si>
  <si>
    <t>19-91</t>
  </si>
  <si>
    <t>6278КСДТ</t>
  </si>
  <si>
    <t>Разходи за лихви и премии/отстъпки по емисии на ДЦК (ОБЦК)</t>
  </si>
  <si>
    <t>6211КСДТ</t>
  </si>
  <si>
    <t>21-00</t>
  </si>
  <si>
    <t>6229КСДТ</t>
  </si>
  <si>
    <t>28-00</t>
  </si>
  <si>
    <t>1581НСКТ</t>
  </si>
  <si>
    <t>1581КСКТ-</t>
  </si>
  <si>
    <t>1591ОБКТ-</t>
  </si>
  <si>
    <t>1593ОБКТ-</t>
  </si>
  <si>
    <t>Лихви по заеми от банки в страната</t>
  </si>
  <si>
    <t>6221КСДТ</t>
  </si>
  <si>
    <t>1681НСКТ</t>
  </si>
  <si>
    <t>22-21</t>
  </si>
  <si>
    <t>1681КСКТ-</t>
  </si>
  <si>
    <t>Лихви по заеми по други заеми от страната</t>
  </si>
  <si>
    <t>6224КСДТ</t>
  </si>
  <si>
    <t>22-24</t>
  </si>
  <si>
    <t>Лихви по заеми от други държави</t>
  </si>
  <si>
    <t>6225КСДТ</t>
  </si>
  <si>
    <t>1685НСКТ</t>
  </si>
  <si>
    <t>25-00</t>
  </si>
  <si>
    <t>1685КСКТ-</t>
  </si>
  <si>
    <t>Лихви по заеми от международни организации и институции</t>
  </si>
  <si>
    <t>6226КСДТ</t>
  </si>
  <si>
    <t>1686НСКТ</t>
  </si>
  <si>
    <t>1686КСКТ-</t>
  </si>
  <si>
    <t>Лихви по заеми от банки и други финансови институции от чужбина</t>
  </si>
  <si>
    <t>6227КСДТ</t>
  </si>
  <si>
    <t>1688НСКТ</t>
  </si>
  <si>
    <t>27-00</t>
  </si>
  <si>
    <t>1688КСКТ-</t>
  </si>
  <si>
    <t>Други разходи по лихви</t>
  </si>
  <si>
    <t>6231КСДТ</t>
  </si>
  <si>
    <t>29-00</t>
  </si>
  <si>
    <t>6232КСДТ</t>
  </si>
  <si>
    <t>6241КСДТ</t>
  </si>
  <si>
    <t>6242КСДТ</t>
  </si>
  <si>
    <t>6270КСДТ</t>
  </si>
  <si>
    <t>6271КСДТ</t>
  </si>
  <si>
    <t>6272КСДТ</t>
  </si>
  <si>
    <t>6273КСДТ</t>
  </si>
  <si>
    <t>6274КСДТ</t>
  </si>
  <si>
    <t>6275КСДТ</t>
  </si>
  <si>
    <t>6291КСДТ</t>
  </si>
  <si>
    <t>6292КСДТ</t>
  </si>
  <si>
    <t>1707НСКТ</t>
  </si>
  <si>
    <t>1708НСКТ</t>
  </si>
  <si>
    <t>1707КСКД-</t>
  </si>
  <si>
    <t>1708КСКТ-</t>
  </si>
  <si>
    <t>Вноска в бюджета на Европейския съюз</t>
  </si>
  <si>
    <t>6480КСДТ</t>
  </si>
  <si>
    <t>33-00</t>
  </si>
  <si>
    <t>Здравноосигурителни плащания</t>
  </si>
  <si>
    <t>6430КСДТ</t>
  </si>
  <si>
    <t>6437КСДТ</t>
  </si>
  <si>
    <t>39-00</t>
  </si>
  <si>
    <t>6438КСДТ</t>
  </si>
  <si>
    <t>Стипендии</t>
  </si>
  <si>
    <t>6411КСДТ</t>
  </si>
  <si>
    <t>40-00</t>
  </si>
  <si>
    <t>6412КСДТ</t>
  </si>
  <si>
    <t>стипендии по сметка 4241</t>
  </si>
  <si>
    <t>4241НСКТ</t>
  </si>
  <si>
    <t>4252НСКТ</t>
  </si>
  <si>
    <t>4241КСКТ-</t>
  </si>
  <si>
    <t>4252КСКТ-</t>
  </si>
  <si>
    <t>4243КСДТ</t>
  </si>
  <si>
    <t>4254КСДТ</t>
  </si>
  <si>
    <t>4243НСДТ-</t>
  </si>
  <si>
    <t>4254НСДТ-</t>
  </si>
  <si>
    <t>Пенсии</t>
  </si>
  <si>
    <t>6401КСДТ</t>
  </si>
  <si>
    <t>6402КСДТ</t>
  </si>
  <si>
    <t>4271НСКТ</t>
  </si>
  <si>
    <t>4272НСКТ</t>
  </si>
  <si>
    <t>4271КСКТ-</t>
  </si>
  <si>
    <t>4272КСКТ-</t>
  </si>
  <si>
    <t>4279КСДТ-</t>
  </si>
  <si>
    <t>4279НСДТ-</t>
  </si>
  <si>
    <t>Текущи трансфери, обезщетения и помощи за домакинствата</t>
  </si>
  <si>
    <t>6421КСДТ</t>
  </si>
  <si>
    <t>6422КСДТ</t>
  </si>
  <si>
    <t>42-00</t>
  </si>
  <si>
    <t>Субсидии за нефинансови предприятия</t>
  </si>
  <si>
    <t>6441КСДТ</t>
  </si>
  <si>
    <t>43-00</t>
  </si>
  <si>
    <t>Субсидии за финансови институции</t>
  </si>
  <si>
    <t>6440КСДТ</t>
  </si>
  <si>
    <t>44-00</t>
  </si>
  <si>
    <t>Субсидии за организации с нестопанска цел</t>
  </si>
  <si>
    <t>6451КСДТ</t>
  </si>
  <si>
    <t>45-00</t>
  </si>
  <si>
    <t>Разходи за членски внос и участие в нетърговски организации и дейности</t>
  </si>
  <si>
    <t>6090КСДТ</t>
  </si>
  <si>
    <t>46-00</t>
  </si>
  <si>
    <t>Текущи трансфери за чужбина</t>
  </si>
  <si>
    <t>6471КСДТ</t>
  </si>
  <si>
    <t>6481КСДТ</t>
  </si>
  <si>
    <t>49-01</t>
  </si>
  <si>
    <t>6491КСДТ</t>
  </si>
  <si>
    <t>Капиталови трансфери за чужбина</t>
  </si>
  <si>
    <t>6475КСДТ</t>
  </si>
  <si>
    <t>6485КСДТ</t>
  </si>
  <si>
    <t>49-02</t>
  </si>
  <si>
    <t>6495КСДТ</t>
  </si>
  <si>
    <t>Основен ремонт на ДМА</t>
  </si>
  <si>
    <t>2071ОБДТ</t>
  </si>
  <si>
    <t>6076КСДТ</t>
  </si>
  <si>
    <t>51-00</t>
  </si>
  <si>
    <t>прехвърлени  с вътрешни разчети по с-ка 7600 ,разходи за придобиване на активи, Община</t>
  </si>
  <si>
    <t>Придобиване на компютри и хардуер</t>
  </si>
  <si>
    <t>20410БДТ</t>
  </si>
  <si>
    <t>52-01</t>
  </si>
  <si>
    <t>Получени дариния на  ДМА с-ка 7414</t>
  </si>
  <si>
    <t>Получени  чрез дарение по КТ с-ка 7414</t>
  </si>
  <si>
    <t>Получени ДНА от МОН по НП "ИКТ"- с-ка7612</t>
  </si>
  <si>
    <t>Заведени от мин. год.СУ "Ем.Станев"КТ 7992</t>
  </si>
  <si>
    <t>Отчетена незавършена WiFi мрежа по       с-ка 2079</t>
  </si>
  <si>
    <t>Прехвърлени от Община по сметка 7600</t>
  </si>
  <si>
    <t>Придобиване на сгради</t>
  </si>
  <si>
    <t>2031ОБДТ</t>
  </si>
  <si>
    <t>52-02</t>
  </si>
  <si>
    <t xml:space="preserve">Прехвърлени от Община по сметка 2071 </t>
  </si>
  <si>
    <t>2032ОБДТ</t>
  </si>
  <si>
    <t>Промяна на партида по с-ка 2031 нов Нот.акт</t>
  </si>
  <si>
    <t>2038ОБДТ</t>
  </si>
  <si>
    <t>2039ОБДТ</t>
  </si>
  <si>
    <t>Придобиване на друго оборудване, машини и съоръжения</t>
  </si>
  <si>
    <t>2049ОБДТ</t>
  </si>
  <si>
    <t>52-03</t>
  </si>
  <si>
    <t>Прехвърлени от Община ВТ, отчетени по с-ка 7600</t>
  </si>
  <si>
    <t>Заведени от ДСД спортни пл. КТс-ка7792</t>
  </si>
  <si>
    <t>Дарение по КТ 7414</t>
  </si>
  <si>
    <t>Амортиз. на сп.площадки по КТ с-ка 2414</t>
  </si>
  <si>
    <t>Придобиване на транспортни средства</t>
  </si>
  <si>
    <t>2051ОБДТ</t>
  </si>
  <si>
    <t>2059ОБДТ</t>
  </si>
  <si>
    <t>52-04</t>
  </si>
  <si>
    <t>Прехв.от Община нач. Амортизация по с-ка 2414</t>
  </si>
  <si>
    <t>Придобиване на стопански инвентар</t>
  </si>
  <si>
    <t>2060ОБДТ</t>
  </si>
  <si>
    <t>52-05</t>
  </si>
  <si>
    <t>Изграждане на инфраструктурни обекти</t>
  </si>
  <si>
    <t>6075КСДТ</t>
  </si>
  <si>
    <t>52-06</t>
  </si>
  <si>
    <t>Придобиване на други ДМА</t>
  </si>
  <si>
    <t>2099ОБДТ</t>
  </si>
  <si>
    <t>52-19</t>
  </si>
  <si>
    <t>Придобиване на програмни продукти и лицензи за програмни продукти</t>
  </si>
  <si>
    <t>2101ОБДТ</t>
  </si>
  <si>
    <t>53-01</t>
  </si>
  <si>
    <t>Придобиване на други НМДА</t>
  </si>
  <si>
    <t>2102ОБДТ</t>
  </si>
  <si>
    <t>2109ОБДТ</t>
  </si>
  <si>
    <t>53-09</t>
  </si>
  <si>
    <t>Придобиване на земя</t>
  </si>
  <si>
    <t>2010ОБДТ</t>
  </si>
  <si>
    <t>6077КСДТ</t>
  </si>
  <si>
    <t>54-00</t>
  </si>
  <si>
    <t>6078КСДТ</t>
  </si>
  <si>
    <t>Смяна на партида по с-ка2010</t>
  </si>
  <si>
    <t>Капиталови трансфери за нефинансови предприятия</t>
  </si>
  <si>
    <t>6445КСДТ</t>
  </si>
  <si>
    <t>55-01</t>
  </si>
  <si>
    <t>Капиталови трансфери за финансови институции</t>
  </si>
  <si>
    <t>6446КСДТ</t>
  </si>
  <si>
    <t>55-02</t>
  </si>
  <si>
    <t>Капиталови трансфери за организации с нестопанска цел</t>
  </si>
  <si>
    <t>6455КСДТ</t>
  </si>
  <si>
    <t>55-03</t>
  </si>
  <si>
    <t>Капиталови трансфери за домакинствата</t>
  </si>
  <si>
    <t>6425КСДТ</t>
  </si>
  <si>
    <t>6426КСДТ</t>
  </si>
  <si>
    <t>55-04</t>
  </si>
  <si>
    <t>Плащания за попълване на държавния резерв</t>
  </si>
  <si>
    <t>3210ОБДТ</t>
  </si>
  <si>
    <t>57-01</t>
  </si>
  <si>
    <t>Плащания за изкупуване на земеделска продукция</t>
  </si>
  <si>
    <t>3220ОБДТ</t>
  </si>
  <si>
    <t>57-02</t>
  </si>
  <si>
    <r>
      <t xml:space="preserve">Постъпления от продажба на държавния резерв </t>
    </r>
    <r>
      <rPr>
        <b/>
        <sz val="10"/>
        <color indexed="8"/>
        <rFont val="Times New Roman"/>
        <family val="1"/>
        <charset val="204"/>
      </rPr>
      <t>(-)</t>
    </r>
  </si>
  <si>
    <t>7151КСКТ</t>
  </si>
  <si>
    <t>40-71</t>
  </si>
  <si>
    <t>салда по сметки</t>
  </si>
  <si>
    <t>Начално Салдо 4010</t>
  </si>
  <si>
    <t>Крайно салдо 4010</t>
  </si>
  <si>
    <t>Крайно салдо 7992</t>
  </si>
  <si>
    <t>Крайно салдо 7993</t>
  </si>
  <si>
    <t>24-04  приложение 1 приход</t>
  </si>
  <si>
    <t>Корективи по разходни сметки</t>
  </si>
  <si>
    <t>платени през 2020 г. разходи за,храна, раб. облекло, уч.материали,  материали,горива, вода и ел.енергия, начислени през 2019 г по с-ка 4010</t>
  </si>
  <si>
    <t>начислени, но неразплатени към 31.03.20 г. разходи по с-ка 4010</t>
  </si>
  <si>
    <t>приспаднати аванси от с-ка 4020, платени през 2019</t>
  </si>
  <si>
    <t>платени аванси по с-ка 4020 през 2020</t>
  </si>
  <si>
    <t>Прехвърлени от Община по сметка 2049 и 2060 ДМА и по с-ка 3020, отчетени по сметка 7600</t>
  </si>
  <si>
    <t>платени през 2020 г. външни услуги, начислени през 2019 г по с-ка 4010</t>
  </si>
  <si>
    <t xml:space="preserve">начислени, но неразплатени към 31.03.20 г. разходи по с-ка 4887 </t>
  </si>
  <si>
    <t>платени през 2020 г. ремонти, начислени през 2019 г по с-ка 4010</t>
  </si>
  <si>
    <t>платени през 2020 г. неустойки, начислени през 2019 г по с-ка 4010</t>
  </si>
  <si>
    <t>начислени, но неразплатени към 31.12.20 г. разходи по с-ка 4010</t>
  </si>
  <si>
    <t>платени през 2020 г. такси, начислени през 2019 г по с-ка 4010</t>
  </si>
  <si>
    <t>платени данъци по §19-01, начислени през 2019 г.по с-ка 4518</t>
  </si>
  <si>
    <t>Начислени, но неразплатени към 31.03.20</t>
  </si>
  <si>
    <t>платени през 2020 г. фактури, начислени през 2019 г по с-ка 4010</t>
  </si>
  <si>
    <t>начислени, но неразплатени към 31.03.20 г. разходи по с-ка 4020</t>
  </si>
  <si>
    <t>Приложение 1</t>
  </si>
  <si>
    <t>Приложение 2</t>
  </si>
  <si>
    <t>РАЗХОДИ</t>
  </si>
  <si>
    <t>Приложение 3</t>
  </si>
  <si>
    <t xml:space="preserve">В СЕС нямаме банка </t>
  </si>
  <si>
    <t>В СЕС сметката е 4614</t>
  </si>
  <si>
    <t xml:space="preserve">Учебна институция </t>
  </si>
  <si>
    <t>към………………….</t>
  </si>
  <si>
    <t>Това са засечки, които трябва да следите</t>
  </si>
  <si>
    <t>след като попълните.</t>
  </si>
  <si>
    <t>Засечката в червено да бъде равна на О</t>
  </si>
  <si>
    <t>Засечката в синьо: първи ред да е равен</t>
  </si>
  <si>
    <t>на Д-т и К-т оборот на  с-ка 9981</t>
  </si>
  <si>
    <t>втори ред на Д-т и К-т оборот с-ка 9989</t>
  </si>
  <si>
    <t>Засечката в зелено: първи ред = 0</t>
  </si>
  <si>
    <t xml:space="preserve"> и втори ред = 0</t>
  </si>
  <si>
    <t>Това е засечка на сметка 4010, следите</t>
  </si>
  <si>
    <t>да ви засече началното и крайното с-до</t>
  </si>
  <si>
    <t>на сметката</t>
  </si>
  <si>
    <t>Съответно и с-ка 7992 и 7993 крайно с-до.</t>
  </si>
  <si>
    <t>СЕС</t>
  </si>
  <si>
    <t>Бюджет</t>
  </si>
  <si>
    <t>НОВО:</t>
  </si>
  <si>
    <t>Колона 7 общо и колона 8 общо трябва да са с един и същи знак</t>
  </si>
  <si>
    <t>разликата е  долу на всяко равнение и е със син  цвят</t>
  </si>
  <si>
    <t>ДСД</t>
  </si>
  <si>
    <t>Проект</t>
  </si>
  <si>
    <t>СЕС - КСФ</t>
  </si>
  <si>
    <t>СЕС - ДЕС</t>
  </si>
  <si>
    <t>РА</t>
  </si>
  <si>
    <t>ОУ "Св.Патриарх Евтимий" гр.Велико Търново</t>
  </si>
  <si>
    <t>Проект Образование за утрешния ден</t>
  </si>
  <si>
    <t>Проект Активно приобщаване в с-мата на предуч. образование</t>
  </si>
  <si>
    <t>Схеми Училищен плод и Училищно мляко</t>
  </si>
  <si>
    <t>прехв.от СЕС-с/ка 7601</t>
  </si>
  <si>
    <t>към 30.06.2020г.</t>
  </si>
  <si>
    <t>КСДТ на с-ка 7600</t>
  </si>
  <si>
    <t>Проект: Подкрепа за успех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</si>
</sst>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лв.&quot;;[Red]\-#,##0.00\ &quot;лв.&quot;"/>
    <numFmt numFmtId="44" formatCode="_-* #,##0.00\ &quot;лв.&quot;_-;\-* #,##0.00\ &quot;лв.&quot;_-;_-* &quot;-&quot;??\ &quot;лв.&quot;_-;_-@_-"/>
    <numFmt numFmtId="164" formatCode="0000"/>
    <numFmt numFmtId="165" formatCode="&quot;Р-ел&quot;\ 0"/>
    <numFmt numFmtId="166" formatCode="#,##0.00;[Red]\(#,##0.00\)"/>
    <numFmt numFmtId="167" formatCode="#,##0.00\ &quot;лв.&quot;"/>
    <numFmt numFmtId="168" formatCode="#,##0.00;[Red]#,##0.00"/>
    <numFmt numFmtId="169" formatCode="&quot;x&quot;"/>
  </numFmts>
  <fonts count="84" x14ac:knownFonts="1">
    <font>
      <sz val="11"/>
      <color theme="1"/>
      <name val="Calibri"/>
      <family val="2"/>
      <scheme val="minor"/>
    </font>
    <font>
      <b/>
      <sz val="8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i/>
      <sz val="12"/>
      <color indexed="20"/>
      <name val="Times New Roman CYR"/>
      <family val="1"/>
      <charset val="204"/>
    </font>
    <font>
      <b/>
      <sz val="10"/>
      <color indexed="20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61"/>
      <name val="Times New Roman CYR"/>
      <family val="1"/>
      <charset val="204"/>
    </font>
    <font>
      <sz val="12"/>
      <name val="Arial"/>
      <family val="2"/>
      <charset val="204"/>
    </font>
    <font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b/>
      <sz val="12"/>
      <name val="Times New Roman CYR"/>
      <family val="1"/>
    </font>
    <font>
      <b/>
      <sz val="12"/>
      <name val="Times New Roman CYR"/>
    </font>
    <font>
      <b/>
      <sz val="12"/>
      <name val="Times New Roman Cyr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charset val="204"/>
    </font>
    <font>
      <sz val="10"/>
      <color theme="1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Times New Roman Cyr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Times New Roman CYR"/>
      <charset val="204"/>
    </font>
    <font>
      <i/>
      <sz val="10"/>
      <color indexed="8"/>
      <name val="Times New Roman"/>
      <family val="1"/>
      <charset val="204"/>
    </font>
    <font>
      <sz val="11"/>
      <name val="Times New Roman CYR"/>
      <charset val="204"/>
    </font>
    <font>
      <sz val="10"/>
      <color indexed="8"/>
      <name val="Times New Roman CYR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Arial"/>
      <family val="2"/>
      <charset val="204"/>
    </font>
    <font>
      <b/>
      <sz val="11"/>
      <color theme="3" tint="0.39997558519241921"/>
      <name val="Times New Roman Cyr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 Cyr"/>
      <family val="1"/>
      <charset val="204"/>
    </font>
    <font>
      <b/>
      <sz val="11"/>
      <color theme="4"/>
      <name val="Times New Roman Cyr"/>
      <charset val="204"/>
    </font>
    <font>
      <sz val="11"/>
      <color theme="4"/>
      <name val="Times New Roman CYR"/>
      <charset val="204"/>
    </font>
    <font>
      <b/>
      <sz val="11"/>
      <color theme="4"/>
      <name val="Arial"/>
      <family val="2"/>
      <charset val="204"/>
    </font>
    <font>
      <b/>
      <sz val="10"/>
      <color theme="4"/>
      <name val="Arial"/>
      <family val="2"/>
      <charset val="204"/>
    </font>
    <font>
      <b/>
      <sz val="11"/>
      <color theme="4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b/>
      <sz val="12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25"/>
      </left>
      <right style="thin">
        <color indexed="25"/>
      </right>
      <top style="medium">
        <color indexed="25"/>
      </top>
      <bottom style="medium">
        <color indexed="25"/>
      </bottom>
      <diagonal/>
    </border>
    <border>
      <left style="thin">
        <color indexed="25"/>
      </left>
      <right/>
      <top style="medium">
        <color indexed="25"/>
      </top>
      <bottom style="medium">
        <color indexed="25"/>
      </bottom>
      <diagonal/>
    </border>
    <border>
      <left style="medium">
        <color indexed="25"/>
      </left>
      <right style="thin">
        <color indexed="25"/>
      </right>
      <top style="medium">
        <color indexed="25"/>
      </top>
      <bottom style="medium">
        <color indexed="25"/>
      </bottom>
      <diagonal/>
    </border>
    <border>
      <left style="thin">
        <color indexed="25"/>
      </left>
      <right style="medium">
        <color indexed="25"/>
      </right>
      <top style="medium">
        <color indexed="25"/>
      </top>
      <bottom style="medium">
        <color indexed="25"/>
      </bottom>
      <diagonal/>
    </border>
    <border>
      <left style="thin">
        <color indexed="25"/>
      </left>
      <right style="double">
        <color indexed="25"/>
      </right>
      <top style="medium">
        <color indexed="25"/>
      </top>
      <bottom style="medium">
        <color indexed="25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25"/>
      </bottom>
      <diagonal/>
    </border>
    <border>
      <left style="double">
        <color indexed="64"/>
      </left>
      <right style="double">
        <color indexed="64"/>
      </right>
      <top style="medium">
        <color indexed="20"/>
      </top>
      <bottom style="medium">
        <color indexed="64"/>
      </bottom>
      <diagonal/>
    </border>
    <border>
      <left style="double">
        <color indexed="61"/>
      </left>
      <right style="double">
        <color indexed="64"/>
      </right>
      <top style="medium">
        <color indexed="61"/>
      </top>
      <bottom style="double">
        <color indexed="61"/>
      </bottom>
      <diagonal/>
    </border>
    <border>
      <left style="double">
        <color indexed="25"/>
      </left>
      <right style="thin">
        <color indexed="25"/>
      </right>
      <top style="medium">
        <color indexed="61"/>
      </top>
      <bottom style="double">
        <color indexed="61"/>
      </bottom>
      <diagonal/>
    </border>
    <border>
      <left style="thin">
        <color indexed="25"/>
      </left>
      <right/>
      <top style="medium">
        <color indexed="61"/>
      </top>
      <bottom style="double">
        <color indexed="61"/>
      </bottom>
      <diagonal/>
    </border>
    <border>
      <left style="medium">
        <color indexed="25"/>
      </left>
      <right style="thin">
        <color indexed="25"/>
      </right>
      <top style="medium">
        <color indexed="61"/>
      </top>
      <bottom style="double">
        <color indexed="61"/>
      </bottom>
      <diagonal/>
    </border>
    <border>
      <left style="thin">
        <color indexed="25"/>
      </left>
      <right style="medium">
        <color indexed="25"/>
      </right>
      <top style="medium">
        <color indexed="61"/>
      </top>
      <bottom style="double">
        <color indexed="61"/>
      </bottom>
      <diagonal/>
    </border>
    <border>
      <left style="thin">
        <color indexed="25"/>
      </left>
      <right style="double">
        <color indexed="25"/>
      </right>
      <top style="medium">
        <color indexed="61"/>
      </top>
      <bottom style="double">
        <color indexed="6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medium">
        <color indexed="20"/>
      </top>
      <bottom style="medium">
        <color indexed="61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2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0" fillId="9" borderId="0" applyNumberFormat="0" applyBorder="0" applyAlignment="0" applyProtection="0"/>
    <xf numFmtId="0" fontId="22" fillId="0" borderId="0"/>
    <xf numFmtId="0" fontId="46" fillId="0" borderId="0"/>
  </cellStyleXfs>
  <cellXfs count="721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top"/>
    </xf>
    <xf numFmtId="165" fontId="8" fillId="4" borderId="12" xfId="0" applyNumberFormat="1" applyFont="1" applyFill="1" applyBorder="1" applyAlignment="1">
      <alignment horizontal="center"/>
    </xf>
    <xf numFmtId="0" fontId="8" fillId="4" borderId="55" xfId="0" applyFont="1" applyFill="1" applyBorder="1" applyAlignment="1" applyProtection="1">
      <alignment horizontal="center"/>
    </xf>
    <xf numFmtId="0" fontId="3" fillId="8" borderId="0" xfId="0" applyFont="1" applyFill="1" applyAlignment="1" applyProtection="1">
      <alignment horizontal="center"/>
    </xf>
    <xf numFmtId="0" fontId="9" fillId="4" borderId="56" xfId="0" applyFont="1" applyFill="1" applyBorder="1" applyAlignment="1" applyProtection="1">
      <alignment horizontal="center"/>
    </xf>
    <xf numFmtId="0" fontId="3" fillId="3" borderId="62" xfId="0" applyFont="1" applyFill="1" applyBorder="1" applyProtection="1"/>
    <xf numFmtId="0" fontId="3" fillId="3" borderId="63" xfId="0" applyFont="1" applyFill="1" applyBorder="1" applyProtection="1"/>
    <xf numFmtId="0" fontId="17" fillId="3" borderId="63" xfId="0" applyFont="1" applyFill="1" applyBorder="1" applyProtection="1"/>
    <xf numFmtId="0" fontId="2" fillId="4" borderId="64" xfId="0" applyFont="1" applyFill="1" applyBorder="1" applyProtection="1"/>
    <xf numFmtId="0" fontId="3" fillId="2" borderId="63" xfId="0" applyFont="1" applyFill="1" applyBorder="1" applyProtection="1"/>
    <xf numFmtId="0" fontId="3" fillId="2" borderId="65" xfId="0" applyFont="1" applyFill="1" applyBorder="1" applyProtection="1"/>
    <xf numFmtId="0" fontId="3" fillId="3" borderId="65" xfId="0" applyFont="1" applyFill="1" applyBorder="1" applyProtection="1"/>
    <xf numFmtId="0" fontId="18" fillId="3" borderId="63" xfId="0" applyFont="1" applyFill="1" applyBorder="1" applyProtection="1"/>
    <xf numFmtId="0" fontId="17" fillId="3" borderId="63" xfId="0" applyFont="1" applyFill="1" applyBorder="1"/>
    <xf numFmtId="0" fontId="18" fillId="2" borderId="63" xfId="0" applyFont="1" applyFill="1" applyBorder="1"/>
    <xf numFmtId="0" fontId="2" fillId="4" borderId="64" xfId="0" applyFont="1" applyFill="1" applyBorder="1" applyAlignment="1" applyProtection="1"/>
    <xf numFmtId="0" fontId="3" fillId="7" borderId="62" xfId="0" applyFont="1" applyFill="1" applyBorder="1" applyProtection="1"/>
    <xf numFmtId="0" fontId="3" fillId="7" borderId="63" xfId="0" applyFont="1" applyFill="1" applyBorder="1" applyProtection="1"/>
    <xf numFmtId="0" fontId="19" fillId="3" borderId="63" xfId="0" applyFont="1" applyFill="1" applyBorder="1" applyProtection="1"/>
    <xf numFmtId="0" fontId="2" fillId="4" borderId="64" xfId="0" applyFont="1" applyFill="1" applyBorder="1" applyAlignment="1"/>
    <xf numFmtId="0" fontId="8" fillId="4" borderId="66" xfId="0" applyFont="1" applyFill="1" applyBorder="1" applyAlignment="1" applyProtection="1">
      <alignment horizontal="left"/>
    </xf>
    <xf numFmtId="0" fontId="0" fillId="8" borderId="48" xfId="0" applyFill="1" applyBorder="1" applyProtection="1"/>
    <xf numFmtId="0" fontId="2" fillId="4" borderId="67" xfId="0" applyFont="1" applyFill="1" applyBorder="1" applyAlignment="1" applyProtection="1"/>
    <xf numFmtId="0" fontId="3" fillId="3" borderId="68" xfId="0" applyFont="1" applyFill="1" applyBorder="1" applyProtection="1"/>
    <xf numFmtId="2" fontId="0" fillId="0" borderId="0" xfId="0" applyNumberFormat="1"/>
    <xf numFmtId="2" fontId="2" fillId="3" borderId="2" xfId="0" applyNumberFormat="1" applyFont="1" applyFill="1" applyBorder="1" applyAlignment="1" applyProtection="1"/>
    <xf numFmtId="2" fontId="2" fillId="3" borderId="3" xfId="0" applyNumberFormat="1" applyFont="1" applyFill="1" applyBorder="1" applyAlignment="1" applyProtection="1"/>
    <xf numFmtId="2" fontId="2" fillId="3" borderId="4" xfId="0" applyNumberFormat="1" applyFont="1" applyFill="1" applyBorder="1" applyAlignment="1" applyProtection="1"/>
    <xf numFmtId="2" fontId="2" fillId="3" borderId="5" xfId="0" applyNumberFormat="1" applyFont="1" applyFill="1" applyBorder="1" applyAlignment="1" applyProtection="1"/>
    <xf numFmtId="2" fontId="2" fillId="3" borderId="6" xfId="0" applyNumberFormat="1" applyFont="1" applyFill="1" applyBorder="1" applyAlignment="1" applyProtection="1"/>
    <xf numFmtId="2" fontId="4" fillId="3" borderId="8" xfId="0" applyNumberFormat="1" applyFont="1" applyFill="1" applyBorder="1" applyAlignment="1" applyProtection="1">
      <alignment vertical="center"/>
    </xf>
    <xf numFmtId="2" fontId="4" fillId="3" borderId="9" xfId="0" applyNumberFormat="1" applyFont="1" applyFill="1" applyBorder="1" applyAlignment="1" applyProtection="1">
      <alignment vertical="center"/>
    </xf>
    <xf numFmtId="2" fontId="4" fillId="3" borderId="0" xfId="0" applyNumberFormat="1" applyFont="1" applyFill="1" applyBorder="1" applyAlignment="1" applyProtection="1">
      <alignment vertical="center"/>
    </xf>
    <xf numFmtId="2" fontId="4" fillId="3" borderId="10" xfId="0" applyNumberFormat="1" applyFont="1" applyFill="1" applyBorder="1" applyAlignment="1" applyProtection="1">
      <alignment vertical="center"/>
    </xf>
    <xf numFmtId="2" fontId="4" fillId="3" borderId="11" xfId="0" applyNumberFormat="1" applyFont="1" applyFill="1" applyBorder="1" applyAlignment="1" applyProtection="1">
      <alignment vertical="center"/>
    </xf>
    <xf numFmtId="2" fontId="3" fillId="3" borderId="13" xfId="0" applyNumberFormat="1" applyFont="1" applyFill="1" applyBorder="1" applyAlignment="1" applyProtection="1">
      <alignment vertical="top"/>
    </xf>
    <xf numFmtId="2" fontId="7" fillId="3" borderId="14" xfId="0" applyNumberFormat="1" applyFont="1" applyFill="1" applyBorder="1" applyAlignment="1" applyProtection="1">
      <alignment horizontal="left" vertical="top"/>
    </xf>
    <xf numFmtId="2" fontId="3" fillId="3" borderId="15" xfId="0" applyNumberFormat="1" applyFont="1" applyFill="1" applyBorder="1" applyAlignment="1" applyProtection="1">
      <alignment vertical="top"/>
    </xf>
    <xf numFmtId="2" fontId="7" fillId="3" borderId="15" xfId="0" applyNumberFormat="1" applyFont="1" applyFill="1" applyBorder="1" applyAlignment="1" applyProtection="1">
      <alignment horizontal="left"/>
    </xf>
    <xf numFmtId="2" fontId="6" fillId="3" borderId="16" xfId="0" applyNumberFormat="1" applyFont="1" applyFill="1" applyBorder="1" applyAlignment="1" applyProtection="1"/>
    <xf numFmtId="2" fontId="7" fillId="3" borderId="17" xfId="0" applyNumberFormat="1" applyFont="1" applyFill="1" applyBorder="1" applyAlignment="1" applyProtection="1">
      <alignment horizontal="left"/>
    </xf>
    <xf numFmtId="2" fontId="4" fillId="3" borderId="18" xfId="0" applyNumberFormat="1" applyFont="1" applyFill="1" applyBorder="1" applyAlignment="1" applyProtection="1">
      <alignment vertical="center"/>
    </xf>
    <xf numFmtId="2" fontId="4" fillId="3" borderId="19" xfId="0" applyNumberFormat="1" applyFont="1" applyFill="1" applyBorder="1" applyAlignment="1" applyProtection="1">
      <alignment vertical="center"/>
    </xf>
    <xf numFmtId="2" fontId="4" fillId="3" borderId="20" xfId="0" applyNumberFormat="1" applyFont="1" applyFill="1" applyBorder="1" applyAlignment="1" applyProtection="1">
      <alignment vertical="center"/>
    </xf>
    <xf numFmtId="2" fontId="4" fillId="3" borderId="21" xfId="0" applyNumberFormat="1" applyFont="1" applyFill="1" applyBorder="1" applyAlignment="1" applyProtection="1">
      <alignment vertical="center"/>
    </xf>
    <xf numFmtId="2" fontId="4" fillId="3" borderId="22" xfId="0" applyNumberFormat="1" applyFont="1" applyFill="1" applyBorder="1" applyAlignment="1" applyProtection="1">
      <alignment vertical="center"/>
    </xf>
    <xf numFmtId="2" fontId="6" fillId="3" borderId="23" xfId="0" applyNumberFormat="1" applyFont="1" applyFill="1" applyBorder="1" applyAlignment="1" applyProtection="1">
      <alignment horizontal="center" vertical="top"/>
    </xf>
    <xf numFmtId="2" fontId="6" fillId="3" borderId="24" xfId="0" applyNumberFormat="1" applyFont="1" applyFill="1" applyBorder="1" applyAlignment="1" applyProtection="1">
      <alignment horizontal="center" vertical="top"/>
    </xf>
    <xf numFmtId="2" fontId="6" fillId="3" borderId="25" xfId="0" applyNumberFormat="1" applyFont="1" applyFill="1" applyBorder="1" applyAlignment="1" applyProtection="1">
      <alignment horizontal="center"/>
    </xf>
    <xf numFmtId="2" fontId="6" fillId="3" borderId="24" xfId="0" applyNumberFormat="1" applyFont="1" applyFill="1" applyBorder="1" applyAlignment="1" applyProtection="1">
      <alignment horizontal="center"/>
    </xf>
    <xf numFmtId="2" fontId="6" fillId="3" borderId="25" xfId="0" applyNumberFormat="1" applyFont="1" applyFill="1" applyBorder="1" applyAlignment="1" applyProtection="1">
      <alignment horizontal="center" vertical="top"/>
    </xf>
    <xf numFmtId="2" fontId="6" fillId="3" borderId="26" xfId="0" applyNumberFormat="1" applyFont="1" applyFill="1" applyBorder="1" applyAlignment="1" applyProtection="1">
      <alignment horizontal="center" vertical="top"/>
    </xf>
    <xf numFmtId="2" fontId="2" fillId="5" borderId="23" xfId="0" applyNumberFormat="1" applyFont="1" applyFill="1" applyBorder="1" applyAlignment="1" applyProtection="1"/>
    <xf numFmtId="2" fontId="2" fillId="5" borderId="24" xfId="0" applyNumberFormat="1" applyFont="1" applyFill="1" applyBorder="1" applyAlignment="1" applyProtection="1"/>
    <xf numFmtId="2" fontId="2" fillId="5" borderId="25" xfId="0" applyNumberFormat="1" applyFont="1" applyFill="1" applyBorder="1" applyAlignment="1" applyProtection="1"/>
    <xf numFmtId="2" fontId="2" fillId="5" borderId="26" xfId="0" applyNumberFormat="1" applyFont="1" applyFill="1" applyBorder="1" applyAlignment="1" applyProtection="1"/>
    <xf numFmtId="2" fontId="7" fillId="0" borderId="27" xfId="0" applyNumberFormat="1" applyFont="1" applyFill="1" applyBorder="1" applyProtection="1">
      <protection locked="0"/>
    </xf>
    <xf numFmtId="2" fontId="7" fillId="0" borderId="28" xfId="0" applyNumberFormat="1" applyFont="1" applyFill="1" applyBorder="1" applyProtection="1">
      <protection locked="0"/>
    </xf>
    <xf numFmtId="2" fontId="7" fillId="0" borderId="29" xfId="0" applyNumberFormat="1" applyFont="1" applyFill="1" applyBorder="1" applyProtection="1">
      <protection locked="0"/>
    </xf>
    <xf numFmtId="2" fontId="7" fillId="0" borderId="29" xfId="0" applyNumberFormat="1" applyFont="1" applyFill="1" applyBorder="1" applyProtection="1"/>
    <xf numFmtId="2" fontId="7" fillId="0" borderId="30" xfId="0" applyNumberFormat="1" applyFont="1" applyFill="1" applyBorder="1" applyProtection="1"/>
    <xf numFmtId="2" fontId="7" fillId="0" borderId="31" xfId="0" applyNumberFormat="1" applyFont="1" applyFill="1" applyBorder="1" applyProtection="1">
      <protection locked="0"/>
    </xf>
    <xf numFmtId="2" fontId="7" fillId="0" borderId="32" xfId="0" applyNumberFormat="1" applyFont="1" applyFill="1" applyBorder="1" applyProtection="1">
      <protection locked="0"/>
    </xf>
    <xf numFmtId="2" fontId="7" fillId="0" borderId="31" xfId="0" applyNumberFormat="1" applyFont="1" applyFill="1" applyBorder="1" applyAlignment="1" applyProtection="1">
      <alignment horizontal="center"/>
    </xf>
    <xf numFmtId="2" fontId="7" fillId="0" borderId="32" xfId="0" applyNumberFormat="1" applyFont="1" applyFill="1" applyBorder="1" applyAlignment="1" applyProtection="1">
      <alignment horizontal="center"/>
    </xf>
    <xf numFmtId="2" fontId="7" fillId="0" borderId="33" xfId="0" applyNumberFormat="1" applyFont="1" applyFill="1" applyBorder="1" applyAlignment="1" applyProtection="1">
      <alignment horizontal="center"/>
    </xf>
    <xf numFmtId="2" fontId="7" fillId="0" borderId="34" xfId="0" applyNumberFormat="1" applyFont="1" applyFill="1" applyBorder="1" applyAlignment="1" applyProtection="1">
      <alignment horizontal="center"/>
    </xf>
    <xf numFmtId="2" fontId="7" fillId="0" borderId="34" xfId="0" applyNumberFormat="1" applyFont="1" applyFill="1" applyBorder="1" applyProtection="1"/>
    <xf numFmtId="2" fontId="7" fillId="0" borderId="33" xfId="0" applyNumberFormat="1" applyFont="1" applyFill="1" applyBorder="1" applyProtection="1"/>
    <xf numFmtId="2" fontId="7" fillId="2" borderId="31" xfId="0" applyNumberFormat="1" applyFont="1" applyFill="1" applyBorder="1" applyAlignment="1" applyProtection="1">
      <alignment horizontal="center"/>
    </xf>
    <xf numFmtId="2" fontId="7" fillId="2" borderId="32" xfId="0" applyNumberFormat="1" applyFont="1" applyFill="1" applyBorder="1" applyProtection="1">
      <protection locked="0"/>
    </xf>
    <xf numFmtId="2" fontId="7" fillId="2" borderId="33" xfId="0" applyNumberFormat="1" applyFont="1" applyFill="1" applyBorder="1" applyAlignment="1" applyProtection="1">
      <alignment horizontal="center"/>
    </xf>
    <xf numFmtId="2" fontId="7" fillId="2" borderId="34" xfId="0" applyNumberFormat="1" applyFont="1" applyFill="1" applyBorder="1" applyProtection="1"/>
    <xf numFmtId="2" fontId="7" fillId="2" borderId="31" xfId="0" applyNumberFormat="1" applyFont="1" applyFill="1" applyBorder="1" applyProtection="1">
      <protection locked="0"/>
    </xf>
    <xf numFmtId="2" fontId="7" fillId="2" borderId="32" xfId="0" applyNumberFormat="1" applyFont="1" applyFill="1" applyBorder="1" applyAlignment="1" applyProtection="1">
      <alignment horizontal="center"/>
    </xf>
    <xf numFmtId="2" fontId="7" fillId="2" borderId="33" xfId="0" applyNumberFormat="1" applyFont="1" applyFill="1" applyBorder="1" applyProtection="1"/>
    <xf numFmtId="2" fontId="7" fillId="2" borderId="34" xfId="0" applyNumberFormat="1" applyFont="1" applyFill="1" applyBorder="1" applyAlignment="1" applyProtection="1">
      <alignment horizontal="center"/>
    </xf>
    <xf numFmtId="2" fontId="7" fillId="0" borderId="35" xfId="0" applyNumberFormat="1" applyFont="1" applyFill="1" applyBorder="1" applyAlignment="1" applyProtection="1">
      <alignment horizontal="center"/>
    </xf>
    <xf numFmtId="2" fontId="7" fillId="0" borderId="36" xfId="0" applyNumberFormat="1" applyFont="1" applyFill="1" applyBorder="1" applyProtection="1">
      <protection locked="0"/>
    </xf>
    <xf numFmtId="2" fontId="7" fillId="0" borderId="37" xfId="0" applyNumberFormat="1" applyFont="1" applyFill="1" applyBorder="1" applyAlignment="1" applyProtection="1">
      <alignment horizontal="center"/>
    </xf>
    <xf numFmtId="2" fontId="7" fillId="0" borderId="38" xfId="0" applyNumberFormat="1" applyFont="1" applyFill="1" applyBorder="1" applyProtection="1"/>
    <xf numFmtId="2" fontId="7" fillId="4" borderId="39" xfId="0" applyNumberFormat="1" applyFont="1" applyFill="1" applyBorder="1" applyProtection="1"/>
    <xf numFmtId="2" fontId="7" fillId="4" borderId="40" xfId="0" applyNumberFormat="1" applyFont="1" applyFill="1" applyBorder="1" applyProtection="1"/>
    <xf numFmtId="2" fontId="7" fillId="4" borderId="41" xfId="0" applyNumberFormat="1" applyFont="1" applyFill="1" applyBorder="1" applyProtection="1"/>
    <xf numFmtId="2" fontId="7" fillId="4" borderId="42" xfId="0" applyNumberFormat="1" applyFont="1" applyFill="1" applyBorder="1" applyProtection="1"/>
    <xf numFmtId="2" fontId="7" fillId="0" borderId="28" xfId="0" applyNumberFormat="1" applyFont="1" applyFill="1" applyBorder="1" applyAlignment="1" applyProtection="1">
      <alignment horizontal="center"/>
    </xf>
    <xf numFmtId="2" fontId="7" fillId="0" borderId="30" xfId="0" applyNumberFormat="1" applyFont="1" applyFill="1" applyBorder="1" applyAlignment="1" applyProtection="1">
      <alignment horizontal="center"/>
    </xf>
    <xf numFmtId="2" fontId="7" fillId="0" borderId="33" xfId="0" applyNumberFormat="1" applyFont="1" applyFill="1" applyBorder="1" applyProtection="1">
      <protection locked="0"/>
    </xf>
    <xf numFmtId="2" fontId="7" fillId="2" borderId="35" xfId="0" applyNumberFormat="1" applyFont="1" applyFill="1" applyBorder="1" applyAlignment="1" applyProtection="1">
      <alignment horizontal="center"/>
    </xf>
    <xf numFmtId="2" fontId="7" fillId="2" borderId="36" xfId="0" applyNumberFormat="1" applyFont="1" applyFill="1" applyBorder="1" applyProtection="1">
      <protection locked="0"/>
    </xf>
    <xf numFmtId="2" fontId="7" fillId="0" borderId="37" xfId="0" applyNumberFormat="1" applyFont="1" applyFill="1" applyBorder="1" applyProtection="1">
      <protection locked="0"/>
    </xf>
    <xf numFmtId="2" fontId="7" fillId="0" borderId="35" xfId="0" applyNumberFormat="1" applyFont="1" applyFill="1" applyBorder="1" applyProtection="1">
      <protection locked="0"/>
    </xf>
    <xf numFmtId="2" fontId="7" fillId="0" borderId="36" xfId="0" applyNumberFormat="1" applyFont="1" applyFill="1" applyBorder="1" applyAlignment="1" applyProtection="1">
      <alignment horizontal="center"/>
    </xf>
    <xf numFmtId="2" fontId="7" fillId="0" borderId="37" xfId="0" applyNumberFormat="1" applyFont="1" applyFill="1" applyBorder="1" applyProtection="1"/>
    <xf numFmtId="2" fontId="7" fillId="0" borderId="38" xfId="0" applyNumberFormat="1" applyFont="1" applyFill="1" applyBorder="1" applyAlignment="1" applyProtection="1">
      <alignment horizontal="center"/>
    </xf>
    <xf numFmtId="2" fontId="7" fillId="0" borderId="27" xfId="0" applyNumberFormat="1" applyFont="1" applyFill="1" applyBorder="1" applyAlignment="1" applyProtection="1">
      <alignment horizontal="center"/>
    </xf>
    <xf numFmtId="2" fontId="7" fillId="0" borderId="29" xfId="0" applyNumberFormat="1" applyFont="1" applyFill="1" applyBorder="1" applyAlignment="1" applyProtection="1">
      <alignment horizontal="center"/>
    </xf>
    <xf numFmtId="2" fontId="10" fillId="6" borderId="34" xfId="0" applyNumberFormat="1" applyFont="1" applyFill="1" applyBorder="1" applyAlignment="1" applyProtection="1">
      <alignment horizontal="right"/>
    </xf>
    <xf numFmtId="2" fontId="7" fillId="0" borderId="32" xfId="0" applyNumberFormat="1" applyFont="1" applyFill="1" applyBorder="1" applyAlignment="1" applyProtection="1">
      <alignment horizontal="right"/>
      <protection locked="0"/>
    </xf>
    <xf numFmtId="2" fontId="7" fillId="0" borderId="31" xfId="0" applyNumberFormat="1" applyFont="1" applyFill="1" applyBorder="1" applyAlignment="1" applyProtection="1">
      <alignment horizontal="right"/>
      <protection locked="0"/>
    </xf>
    <xf numFmtId="2" fontId="7" fillId="6" borderId="33" xfId="0" applyNumberFormat="1" applyFont="1" applyFill="1" applyBorder="1" applyProtection="1"/>
    <xf numFmtId="2" fontId="7" fillId="6" borderId="34" xfId="0" applyNumberFormat="1" applyFont="1" applyFill="1" applyBorder="1" applyProtection="1"/>
    <xf numFmtId="2" fontId="7" fillId="2" borderId="31" xfId="0" applyNumberFormat="1" applyFont="1" applyFill="1" applyBorder="1" applyAlignment="1" applyProtection="1">
      <alignment horizontal="right"/>
      <protection locked="0"/>
    </xf>
    <xf numFmtId="2" fontId="7" fillId="2" borderId="32" xfId="0" applyNumberFormat="1" applyFont="1" applyFill="1" applyBorder="1" applyAlignment="1" applyProtection="1">
      <alignment horizontal="right"/>
      <protection locked="0"/>
    </xf>
    <xf numFmtId="2" fontId="7" fillId="7" borderId="31" xfId="0" applyNumberFormat="1" applyFont="1" applyFill="1" applyBorder="1" applyProtection="1"/>
    <xf numFmtId="2" fontId="7" fillId="7" borderId="28" xfId="0" applyNumberFormat="1" applyFont="1" applyFill="1" applyBorder="1" applyAlignment="1" applyProtection="1">
      <alignment horizontal="center"/>
    </xf>
    <xf numFmtId="2" fontId="7" fillId="7" borderId="33" xfId="0" applyNumberFormat="1" applyFont="1" applyFill="1" applyBorder="1" applyProtection="1"/>
    <xf numFmtId="2" fontId="7" fillId="7" borderId="28" xfId="0" applyNumberFormat="1" applyFont="1" applyFill="1" applyBorder="1" applyProtection="1"/>
    <xf numFmtId="2" fontId="7" fillId="7" borderId="34" xfId="0" applyNumberFormat="1" applyFont="1" applyFill="1" applyBorder="1" applyAlignment="1" applyProtection="1">
      <alignment horizontal="center"/>
    </xf>
    <xf numFmtId="2" fontId="7" fillId="2" borderId="31" xfId="0" applyNumberFormat="1" applyFont="1" applyFill="1" applyBorder="1" applyAlignment="1" applyProtection="1">
      <alignment horizontal="center"/>
      <protection locked="0"/>
    </xf>
    <xf numFmtId="2" fontId="7" fillId="2" borderId="33" xfId="0" applyNumberFormat="1" applyFont="1" applyFill="1" applyBorder="1" applyAlignment="1" applyProtection="1">
      <alignment horizontal="center"/>
      <protection locked="0"/>
    </xf>
    <xf numFmtId="2" fontId="7" fillId="2" borderId="37" xfId="0" applyNumberFormat="1" applyFont="1" applyFill="1" applyBorder="1" applyAlignment="1" applyProtection="1">
      <alignment horizontal="center"/>
    </xf>
    <xf numFmtId="2" fontId="7" fillId="2" borderId="38" xfId="0" applyNumberFormat="1" applyFont="1" applyFill="1" applyBorder="1" applyProtection="1"/>
    <xf numFmtId="2" fontId="7" fillId="0" borderId="34" xfId="0" applyNumberFormat="1" applyFont="1" applyFill="1" applyBorder="1" applyAlignment="1" applyProtection="1">
      <alignment horizontal="right"/>
    </xf>
    <xf numFmtId="2" fontId="10" fillId="2" borderId="33" xfId="0" applyNumberFormat="1" applyFont="1" applyFill="1" applyBorder="1" applyAlignment="1" applyProtection="1">
      <alignment horizontal="center"/>
    </xf>
    <xf numFmtId="2" fontId="10" fillId="2" borderId="30" xfId="0" applyNumberFormat="1" applyFont="1" applyFill="1" applyBorder="1" applyAlignment="1" applyProtection="1">
      <alignment horizontal="center"/>
    </xf>
    <xf numFmtId="2" fontId="7" fillId="7" borderId="31" xfId="0" applyNumberFormat="1" applyFont="1" applyFill="1" applyBorder="1" applyAlignment="1" applyProtection="1">
      <alignment horizontal="center"/>
    </xf>
    <xf numFmtId="2" fontId="7" fillId="7" borderId="34" xfId="0" applyNumberFormat="1" applyFont="1" applyFill="1" applyBorder="1" applyProtection="1"/>
    <xf numFmtId="2" fontId="11" fillId="5" borderId="43" xfId="0" applyNumberFormat="1" applyFont="1" applyFill="1" applyBorder="1" applyProtection="1"/>
    <xf numFmtId="2" fontId="11" fillId="5" borderId="44" xfId="0" applyNumberFormat="1" applyFont="1" applyFill="1" applyBorder="1" applyProtection="1"/>
    <xf numFmtId="2" fontId="11" fillId="5" borderId="45" xfId="0" applyNumberFormat="1" applyFont="1" applyFill="1" applyBorder="1" applyProtection="1"/>
    <xf numFmtId="2" fontId="11" fillId="5" borderId="46" xfId="0" applyNumberFormat="1" applyFont="1" applyFill="1" applyBorder="1" applyProtection="1"/>
    <xf numFmtId="2" fontId="11" fillId="5" borderId="47" xfId="0" applyNumberFormat="1" applyFont="1" applyFill="1" applyBorder="1" applyProtection="1"/>
    <xf numFmtId="2" fontId="12" fillId="8" borderId="48" xfId="0" applyNumberFormat="1" applyFont="1" applyFill="1" applyBorder="1" applyProtection="1"/>
    <xf numFmtId="2" fontId="7" fillId="4" borderId="49" xfId="0" applyNumberFormat="1" applyFont="1" applyFill="1" applyBorder="1" applyProtection="1"/>
    <xf numFmtId="2" fontId="7" fillId="4" borderId="50" xfId="0" applyNumberFormat="1" applyFont="1" applyFill="1" applyBorder="1" applyProtection="1"/>
    <xf numFmtId="2" fontId="7" fillId="4" borderId="51" xfId="0" applyNumberFormat="1" applyFont="1" applyFill="1" applyBorder="1" applyProtection="1"/>
    <xf numFmtId="2" fontId="7" fillId="4" borderId="52" xfId="0" applyNumberFormat="1" applyFont="1" applyFill="1" applyBorder="1" applyProtection="1"/>
    <xf numFmtId="2" fontId="7" fillId="2" borderId="33" xfId="0" applyNumberFormat="1" applyFont="1" applyFill="1" applyBorder="1" applyProtection="1">
      <protection locked="0"/>
    </xf>
    <xf numFmtId="2" fontId="7" fillId="0" borderId="53" xfId="0" applyNumberFormat="1" applyFont="1" applyFill="1" applyBorder="1" applyProtection="1">
      <protection locked="0"/>
    </xf>
    <xf numFmtId="2" fontId="7" fillId="0" borderId="54" xfId="0" applyNumberFormat="1" applyFont="1" applyFill="1" applyBorder="1" applyProtection="1">
      <protection locked="0"/>
    </xf>
    <xf numFmtId="2" fontId="12" fillId="8" borderId="0" xfId="0" applyNumberFormat="1" applyFont="1" applyFill="1" applyProtection="1"/>
    <xf numFmtId="2" fontId="11" fillId="5" borderId="57" xfId="0" applyNumberFormat="1" applyFont="1" applyFill="1" applyBorder="1" applyProtection="1"/>
    <xf numFmtId="2" fontId="11" fillId="5" borderId="58" xfId="0" applyNumberFormat="1" applyFont="1" applyFill="1" applyBorder="1" applyProtection="1"/>
    <xf numFmtId="2" fontId="11" fillId="5" borderId="59" xfId="0" applyNumberFormat="1" applyFont="1" applyFill="1" applyBorder="1" applyProtection="1"/>
    <xf numFmtId="2" fontId="11" fillId="5" borderId="60" xfId="0" applyNumberFormat="1" applyFont="1" applyFill="1" applyBorder="1" applyProtection="1"/>
    <xf numFmtId="2" fontId="11" fillId="5" borderId="61" xfId="0" applyNumberFormat="1" applyFont="1" applyFill="1" applyBorder="1" applyProtection="1"/>
    <xf numFmtId="0" fontId="24" fillId="0" borderId="69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8" borderId="76" xfId="0" applyFill="1" applyBorder="1" applyAlignment="1">
      <alignment horizontal="center"/>
    </xf>
    <xf numFmtId="0" fontId="0" fillId="8" borderId="77" xfId="0" applyFill="1" applyBorder="1" applyAlignment="1">
      <alignment horizontal="center"/>
    </xf>
    <xf numFmtId="0" fontId="0" fillId="8" borderId="78" xfId="0" applyFill="1" applyBorder="1" applyAlignment="1">
      <alignment horizontal="center"/>
    </xf>
    <xf numFmtId="0" fontId="0" fillId="8" borderId="79" xfId="0" applyFill="1" applyBorder="1" applyAlignment="1">
      <alignment horizontal="center"/>
    </xf>
    <xf numFmtId="0" fontId="0" fillId="8" borderId="80" xfId="0" applyFill="1" applyBorder="1" applyAlignment="1">
      <alignment horizontal="center"/>
    </xf>
    <xf numFmtId="0" fontId="25" fillId="0" borderId="25" xfId="0" applyFont="1" applyBorder="1"/>
    <xf numFmtId="0" fontId="25" fillId="0" borderId="41" xfId="0" applyFont="1" applyBorder="1"/>
    <xf numFmtId="0" fontId="27" fillId="0" borderId="74" xfId="0" applyFont="1" applyBorder="1"/>
    <xf numFmtId="0" fontId="28" fillId="0" borderId="74" xfId="0" applyFont="1" applyBorder="1" applyAlignment="1">
      <alignment horizontal="center"/>
    </xf>
    <xf numFmtId="1" fontId="29" fillId="0" borderId="74" xfId="0" applyNumberFormat="1" applyFont="1" applyFill="1" applyBorder="1" applyProtection="1">
      <protection locked="0"/>
    </xf>
    <xf numFmtId="0" fontId="25" fillId="0" borderId="84" xfId="0" applyFont="1" applyBorder="1"/>
    <xf numFmtId="166" fontId="31" fillId="0" borderId="74" xfId="0" applyNumberFormat="1" applyFont="1" applyFill="1" applyBorder="1" applyProtection="1">
      <protection locked="0"/>
    </xf>
    <xf numFmtId="0" fontId="25" fillId="0" borderId="20" xfId="0" applyFont="1" applyBorder="1"/>
    <xf numFmtId="0" fontId="27" fillId="0" borderId="85" xfId="0" applyFont="1" applyBorder="1"/>
    <xf numFmtId="0" fontId="28" fillId="0" borderId="85" xfId="0" applyFont="1" applyBorder="1" applyAlignment="1">
      <alignment horizontal="center"/>
    </xf>
    <xf numFmtId="0" fontId="25" fillId="0" borderId="86" xfId="0" applyFont="1" applyBorder="1"/>
    <xf numFmtId="0" fontId="27" fillId="0" borderId="88" xfId="0" applyFont="1" applyBorder="1"/>
    <xf numFmtId="0" fontId="28" fillId="0" borderId="88" xfId="0" applyFont="1" applyFill="1" applyBorder="1"/>
    <xf numFmtId="1" fontId="28" fillId="0" borderId="88" xfId="0" applyNumberFormat="1" applyFont="1" applyBorder="1"/>
    <xf numFmtId="2" fontId="28" fillId="0" borderId="89" xfId="0" applyNumberFormat="1" applyFont="1" applyBorder="1"/>
    <xf numFmtId="0" fontId="25" fillId="0" borderId="91" xfId="0" applyFont="1" applyBorder="1"/>
    <xf numFmtId="0" fontId="26" fillId="0" borderId="92" xfId="2" applyFont="1" applyFill="1" applyBorder="1" applyAlignment="1" applyProtection="1">
      <alignment vertical="center" wrapText="1"/>
      <protection locked="0"/>
    </xf>
    <xf numFmtId="0" fontId="25" fillId="0" borderId="93" xfId="0" applyFont="1" applyBorder="1"/>
    <xf numFmtId="166" fontId="31" fillId="0" borderId="92" xfId="0" applyNumberFormat="1" applyFont="1" applyFill="1" applyBorder="1" applyProtection="1">
      <protection locked="0"/>
    </xf>
    <xf numFmtId="49" fontId="28" fillId="0" borderId="87" xfId="0" applyNumberFormat="1" applyFont="1" applyBorder="1" applyAlignment="1">
      <alignment horizontal="center"/>
    </xf>
    <xf numFmtId="1" fontId="31" fillId="0" borderId="87" xfId="0" applyNumberFormat="1" applyFont="1" applyFill="1" applyBorder="1" applyProtection="1">
      <protection locked="0"/>
    </xf>
    <xf numFmtId="2" fontId="28" fillId="0" borderId="87" xfId="0" applyNumberFormat="1" applyFont="1" applyBorder="1"/>
    <xf numFmtId="0" fontId="27" fillId="0" borderId="92" xfId="0" applyFont="1" applyBorder="1"/>
    <xf numFmtId="166" fontId="29" fillId="0" borderId="74" xfId="0" applyNumberFormat="1" applyFont="1" applyFill="1" applyBorder="1" applyProtection="1">
      <protection locked="0"/>
    </xf>
    <xf numFmtId="0" fontId="27" fillId="0" borderId="82" xfId="0" applyFont="1" applyBorder="1"/>
    <xf numFmtId="2" fontId="30" fillId="0" borderId="82" xfId="0" applyNumberFormat="1" applyFont="1" applyBorder="1"/>
    <xf numFmtId="2" fontId="30" fillId="0" borderId="24" xfId="0" applyNumberFormat="1" applyFont="1" applyBorder="1"/>
    <xf numFmtId="2" fontId="30" fillId="0" borderId="74" xfId="0" applyNumberFormat="1" applyFont="1" applyBorder="1"/>
    <xf numFmtId="2" fontId="30" fillId="0" borderId="40" xfId="0" applyNumberFormat="1" applyFont="1" applyBorder="1"/>
    <xf numFmtId="2" fontId="30" fillId="0" borderId="40" xfId="0" applyNumberFormat="1" applyFont="1" applyBorder="1" applyAlignment="1"/>
    <xf numFmtId="0" fontId="25" fillId="0" borderId="41" xfId="0" applyFont="1" applyFill="1" applyBorder="1"/>
    <xf numFmtId="49" fontId="28" fillId="0" borderId="74" xfId="0" applyNumberFormat="1" applyFont="1" applyBorder="1" applyAlignment="1">
      <alignment horizontal="center"/>
    </xf>
    <xf numFmtId="2" fontId="28" fillId="0" borderId="74" xfId="0" applyNumberFormat="1" applyFont="1" applyBorder="1"/>
    <xf numFmtId="0" fontId="25" fillId="0" borderId="41" xfId="0" applyFont="1" applyBorder="1" applyAlignment="1">
      <alignment horizontal="left"/>
    </xf>
    <xf numFmtId="2" fontId="28" fillId="0" borderId="88" xfId="0" applyNumberFormat="1" applyFont="1" applyBorder="1"/>
    <xf numFmtId="2" fontId="32" fillId="0" borderId="87" xfId="0" applyNumberFormat="1" applyFont="1" applyBorder="1"/>
    <xf numFmtId="2" fontId="27" fillId="0" borderId="74" xfId="0" applyNumberFormat="1" applyFont="1" applyBorder="1"/>
    <xf numFmtId="2" fontId="27" fillId="0" borderId="85" xfId="0" applyNumberFormat="1" applyFont="1" applyBorder="1"/>
    <xf numFmtId="2" fontId="32" fillId="0" borderId="88" xfId="0" applyNumberFormat="1" applyFont="1" applyBorder="1"/>
    <xf numFmtId="0" fontId="25" fillId="0" borderId="98" xfId="0" applyFont="1" applyBorder="1"/>
    <xf numFmtId="0" fontId="26" fillId="0" borderId="99" xfId="2" applyFont="1" applyFill="1" applyBorder="1" applyAlignment="1" applyProtection="1">
      <alignment horizontal="left" vertical="center" wrapText="1"/>
      <protection locked="0"/>
    </xf>
    <xf numFmtId="166" fontId="31" fillId="0" borderId="99" xfId="0" applyNumberFormat="1" applyFont="1" applyFill="1" applyBorder="1" applyProtection="1">
      <protection locked="0"/>
    </xf>
    <xf numFmtId="49" fontId="28" fillId="0" borderId="99" xfId="0" applyNumberFormat="1" applyFont="1" applyBorder="1" applyAlignment="1">
      <alignment horizontal="center"/>
    </xf>
    <xf numFmtId="2" fontId="28" fillId="0" borderId="99" xfId="0" applyNumberFormat="1" applyFont="1" applyBorder="1"/>
    <xf numFmtId="0" fontId="26" fillId="0" borderId="74" xfId="2" applyFont="1" applyFill="1" applyBorder="1" applyAlignment="1" applyProtection="1">
      <alignment horizontal="left" vertical="center" wrapText="1"/>
      <protection locked="0"/>
    </xf>
    <xf numFmtId="0" fontId="26" fillId="0" borderId="88" xfId="2" applyFont="1" applyFill="1" applyBorder="1" applyAlignment="1" applyProtection="1">
      <alignment horizontal="left" vertical="center" wrapText="1"/>
      <protection locked="0"/>
    </xf>
    <xf numFmtId="166" fontId="31" fillId="0" borderId="88" xfId="0" applyNumberFormat="1" applyFont="1" applyFill="1" applyBorder="1" applyProtection="1">
      <protection locked="0"/>
    </xf>
    <xf numFmtId="49" fontId="28" fillId="0" borderId="88" xfId="0" applyNumberFormat="1" applyFont="1" applyBorder="1" applyAlignment="1">
      <alignment horizontal="center"/>
    </xf>
    <xf numFmtId="166" fontId="29" fillId="0" borderId="82" xfId="0" applyNumberFormat="1" applyFont="1" applyFill="1" applyBorder="1" applyProtection="1">
      <protection locked="0"/>
    </xf>
    <xf numFmtId="2" fontId="27" fillId="0" borderId="82" xfId="0" applyNumberFormat="1" applyFont="1" applyBorder="1"/>
    <xf numFmtId="166" fontId="29" fillId="0" borderId="24" xfId="0" applyNumberFormat="1" applyFont="1" applyFill="1" applyBorder="1" applyProtection="1">
      <protection locked="0"/>
    </xf>
    <xf numFmtId="166" fontId="29" fillId="0" borderId="40" xfId="0" applyNumberFormat="1" applyFont="1" applyFill="1" applyBorder="1" applyProtection="1">
      <protection locked="0"/>
    </xf>
    <xf numFmtId="2" fontId="28" fillId="0" borderId="82" xfId="0" applyNumberFormat="1" applyFont="1" applyBorder="1"/>
    <xf numFmtId="2" fontId="28" fillId="0" borderId="85" xfId="0" applyNumberFormat="1" applyFont="1" applyBorder="1"/>
    <xf numFmtId="0" fontId="26" fillId="0" borderId="92" xfId="2" applyFont="1" applyFill="1" applyBorder="1" applyAlignment="1" applyProtection="1">
      <alignment horizontal="left" vertical="center" wrapText="1"/>
      <protection locked="0"/>
    </xf>
    <xf numFmtId="49" fontId="28" fillId="0" borderId="92" xfId="0" applyNumberFormat="1" applyFont="1" applyBorder="1" applyAlignment="1">
      <alignment horizontal="center"/>
    </xf>
    <xf numFmtId="2" fontId="28" fillId="0" borderId="92" xfId="0" applyNumberFormat="1" applyFont="1" applyBorder="1"/>
    <xf numFmtId="0" fontId="27" fillId="0" borderId="92" xfId="0" applyFont="1" applyBorder="1" applyAlignment="1">
      <alignment horizontal="left"/>
    </xf>
    <xf numFmtId="49" fontId="28" fillId="0" borderId="85" xfId="0" applyNumberFormat="1" applyFont="1" applyBorder="1" applyAlignment="1">
      <alignment horizontal="center"/>
    </xf>
    <xf numFmtId="49" fontId="28" fillId="0" borderId="82" xfId="0" applyNumberFormat="1" applyFont="1" applyBorder="1" applyAlignment="1">
      <alignment horizontal="center"/>
    </xf>
    <xf numFmtId="0" fontId="27" fillId="0" borderId="85" xfId="0" applyFont="1" applyBorder="1" applyAlignment="1">
      <alignment horizontal="left"/>
    </xf>
    <xf numFmtId="166" fontId="33" fillId="0" borderId="92" xfId="0" applyNumberFormat="1" applyFont="1" applyFill="1" applyBorder="1" applyProtection="1">
      <protection locked="0"/>
    </xf>
    <xf numFmtId="0" fontId="27" fillId="0" borderId="87" xfId="0" applyFont="1" applyBorder="1" applyAlignment="1">
      <alignment horizontal="left"/>
    </xf>
    <xf numFmtId="0" fontId="26" fillId="11" borderId="99" xfId="2" applyFont="1" applyFill="1" applyBorder="1" applyAlignment="1" applyProtection="1">
      <alignment vertical="center" wrapText="1"/>
      <protection locked="0"/>
    </xf>
    <xf numFmtId="0" fontId="26" fillId="11" borderId="103" xfId="2" applyFont="1" applyFill="1" applyBorder="1" applyAlignment="1" applyProtection="1">
      <alignment vertical="center" wrapText="1"/>
      <protection locked="0"/>
    </xf>
    <xf numFmtId="166" fontId="31" fillId="0" borderId="82" xfId="0" applyNumberFormat="1" applyFont="1" applyFill="1" applyBorder="1" applyProtection="1">
      <protection locked="0"/>
    </xf>
    <xf numFmtId="0" fontId="26" fillId="11" borderId="102" xfId="2" applyFont="1" applyFill="1" applyBorder="1" applyAlignment="1" applyProtection="1">
      <alignment vertical="center" wrapText="1"/>
      <protection locked="0"/>
    </xf>
    <xf numFmtId="166" fontId="31" fillId="0" borderId="87" xfId="0" applyNumberFormat="1" applyFont="1" applyFill="1" applyBorder="1" applyProtection="1">
      <protection locked="0"/>
    </xf>
    <xf numFmtId="0" fontId="26" fillId="12" borderId="104" xfId="2" applyFont="1" applyFill="1" applyBorder="1" applyAlignment="1" applyProtection="1">
      <alignment vertical="center" wrapText="1"/>
      <protection locked="0"/>
    </xf>
    <xf numFmtId="0" fontId="35" fillId="11" borderId="92" xfId="2" applyFont="1" applyFill="1" applyBorder="1" applyAlignment="1" applyProtection="1">
      <alignment vertical="center" wrapText="1"/>
      <protection locked="0"/>
    </xf>
    <xf numFmtId="166" fontId="34" fillId="0" borderId="99" xfId="0" applyNumberFormat="1" applyFont="1" applyFill="1" applyBorder="1" applyProtection="1">
      <protection locked="0"/>
    </xf>
    <xf numFmtId="166" fontId="34" fillId="0" borderId="74" xfId="0" applyNumberFormat="1" applyFont="1" applyFill="1" applyBorder="1" applyProtection="1">
      <protection locked="0"/>
    </xf>
    <xf numFmtId="166" fontId="34" fillId="0" borderId="24" xfId="0" applyNumberFormat="1" applyFont="1" applyFill="1" applyBorder="1" applyProtection="1">
      <protection locked="0"/>
    </xf>
    <xf numFmtId="166" fontId="34" fillId="0" borderId="82" xfId="0" applyNumberFormat="1" applyFont="1" applyFill="1" applyBorder="1" applyProtection="1">
      <protection locked="0"/>
    </xf>
    <xf numFmtId="0" fontId="26" fillId="12" borderId="92" xfId="2" applyFont="1" applyFill="1" applyBorder="1" applyAlignment="1" applyProtection="1">
      <alignment vertical="center" wrapText="1"/>
      <protection locked="0"/>
    </xf>
    <xf numFmtId="0" fontId="35" fillId="12" borderId="92" xfId="2" applyFont="1" applyFill="1" applyBorder="1" applyAlignment="1" applyProtection="1">
      <alignment vertical="center" wrapText="1"/>
      <protection locked="0"/>
    </xf>
    <xf numFmtId="0" fontId="25" fillId="0" borderId="108" xfId="0" applyFont="1" applyBorder="1"/>
    <xf numFmtId="0" fontId="35" fillId="12" borderId="109" xfId="2" applyFont="1" applyFill="1" applyBorder="1" applyAlignment="1" applyProtection="1">
      <alignment vertical="center" wrapText="1"/>
      <protection locked="0"/>
    </xf>
    <xf numFmtId="0" fontId="25" fillId="0" borderId="110" xfId="0" applyFont="1" applyBorder="1"/>
    <xf numFmtId="166" fontId="31" fillId="0" borderId="111" xfId="0" applyNumberFormat="1" applyFont="1" applyFill="1" applyBorder="1" applyProtection="1">
      <protection locked="0"/>
    </xf>
    <xf numFmtId="49" fontId="28" fillId="0" borderId="111" xfId="0" applyNumberFormat="1" applyFont="1" applyBorder="1" applyAlignment="1">
      <alignment horizontal="center"/>
    </xf>
    <xf numFmtId="2" fontId="28" fillId="0" borderId="111" xfId="0" applyNumberFormat="1" applyFont="1" applyBorder="1"/>
    <xf numFmtId="0" fontId="27" fillId="0" borderId="111" xfId="0" applyFont="1" applyBorder="1" applyAlignment="1">
      <alignment horizontal="left"/>
    </xf>
    <xf numFmtId="0" fontId="0" fillId="0" borderId="113" xfId="0" applyBorder="1"/>
    <xf numFmtId="0" fontId="38" fillId="0" borderId="114" xfId="0" applyFont="1" applyBorder="1" applyAlignment="1">
      <alignment horizontal="left" vertical="center" wrapText="1"/>
    </xf>
    <xf numFmtId="0" fontId="39" fillId="0" borderId="91" xfId="0" applyFont="1" applyBorder="1"/>
    <xf numFmtId="166" fontId="40" fillId="0" borderId="111" xfId="0" applyNumberFormat="1" applyFont="1" applyFill="1" applyBorder="1" applyProtection="1">
      <protection locked="0"/>
    </xf>
    <xf numFmtId="49" fontId="41" fillId="0" borderId="92" xfId="0" applyNumberFormat="1" applyFont="1" applyBorder="1" applyAlignment="1">
      <alignment horizontal="center"/>
    </xf>
    <xf numFmtId="1" fontId="42" fillId="0" borderId="111" xfId="0" applyNumberFormat="1" applyFont="1" applyFill="1" applyBorder="1" applyProtection="1">
      <protection locked="0"/>
    </xf>
    <xf numFmtId="0" fontId="39" fillId="0" borderId="92" xfId="0" applyFont="1" applyBorder="1" applyAlignment="1">
      <alignment horizontal="left"/>
    </xf>
    <xf numFmtId="0" fontId="0" fillId="0" borderId="25" xfId="0" applyBorder="1"/>
    <xf numFmtId="0" fontId="39" fillId="0" borderId="98" xfId="0" applyFont="1" applyBorder="1"/>
    <xf numFmtId="166" fontId="40" fillId="0" borderId="99" xfId="0" applyNumberFormat="1" applyFont="1" applyFill="1" applyBorder="1" applyProtection="1">
      <protection locked="0"/>
    </xf>
    <xf numFmtId="49" fontId="41" fillId="0" borderId="99" xfId="0" applyNumberFormat="1" applyFont="1" applyBorder="1" applyAlignment="1">
      <alignment horizontal="center"/>
    </xf>
    <xf numFmtId="1" fontId="42" fillId="0" borderId="99" xfId="0" applyNumberFormat="1" applyFont="1" applyFill="1" applyBorder="1" applyProtection="1">
      <protection locked="0"/>
    </xf>
    <xf numFmtId="2" fontId="41" fillId="0" borderId="99" xfId="0" applyNumberFormat="1" applyFont="1" applyBorder="1"/>
    <xf numFmtId="0" fontId="39" fillId="0" borderId="99" xfId="0" applyFont="1" applyBorder="1" applyAlignment="1">
      <alignment horizontal="left"/>
    </xf>
    <xf numFmtId="0" fontId="0" fillId="0" borderId="86" xfId="0" applyBorder="1"/>
    <xf numFmtId="0" fontId="39" fillId="0" borderId="86" xfId="0" applyFont="1" applyBorder="1"/>
    <xf numFmtId="2" fontId="41" fillId="0" borderId="88" xfId="0" applyNumberFormat="1" applyFont="1" applyBorder="1"/>
    <xf numFmtId="49" fontId="41" fillId="0" borderId="88" xfId="0" applyNumberFormat="1" applyFont="1" applyBorder="1" applyAlignment="1">
      <alignment horizontal="center"/>
    </xf>
    <xf numFmtId="1" fontId="39" fillId="0" borderId="88" xfId="0" applyNumberFormat="1" applyFont="1" applyBorder="1"/>
    <xf numFmtId="0" fontId="39" fillId="0" borderId="88" xfId="0" applyFont="1" applyBorder="1" applyAlignment="1">
      <alignment horizontal="left"/>
    </xf>
    <xf numFmtId="0" fontId="39" fillId="0" borderId="25" xfId="0" applyFont="1" applyBorder="1"/>
    <xf numFmtId="166" fontId="42" fillId="0" borderId="82" xfId="0" applyNumberFormat="1" applyFont="1" applyFill="1" applyBorder="1" applyProtection="1">
      <protection locked="0"/>
    </xf>
    <xf numFmtId="49" fontId="41" fillId="0" borderId="82" xfId="0" applyNumberFormat="1" applyFont="1" applyBorder="1" applyAlignment="1">
      <alignment horizontal="center"/>
    </xf>
    <xf numFmtId="166" fontId="42" fillId="3" borderId="82" xfId="0" applyNumberFormat="1" applyFont="1" applyFill="1" applyBorder="1" applyProtection="1">
      <protection locked="0"/>
    </xf>
    <xf numFmtId="2" fontId="41" fillId="0" borderId="82" xfId="0" applyNumberFormat="1" applyFont="1" applyBorder="1"/>
    <xf numFmtId="0" fontId="39" fillId="0" borderId="82" xfId="0" applyFont="1" applyBorder="1"/>
    <xf numFmtId="0" fontId="0" fillId="0" borderId="41" xfId="0" applyBorder="1"/>
    <xf numFmtId="0" fontId="39" fillId="0" borderId="41" xfId="0" applyFont="1" applyBorder="1"/>
    <xf numFmtId="49" fontId="41" fillId="0" borderId="74" xfId="0" applyNumberFormat="1" applyFont="1" applyBorder="1" applyAlignment="1">
      <alignment horizontal="center"/>
    </xf>
    <xf numFmtId="2" fontId="41" fillId="0" borderId="74" xfId="0" applyNumberFormat="1" applyFont="1" applyBorder="1"/>
    <xf numFmtId="0" fontId="39" fillId="0" borderId="74" xfId="0" applyFont="1" applyBorder="1"/>
    <xf numFmtId="2" fontId="41" fillId="0" borderId="85" xfId="0" applyNumberFormat="1" applyFont="1" applyBorder="1"/>
    <xf numFmtId="0" fontId="39" fillId="0" borderId="85" xfId="0" applyFont="1" applyBorder="1"/>
    <xf numFmtId="49" fontId="41" fillId="0" borderId="85" xfId="0" applyNumberFormat="1" applyFont="1" applyBorder="1" applyAlignment="1">
      <alignment horizontal="center"/>
    </xf>
    <xf numFmtId="0" fontId="39" fillId="0" borderId="88" xfId="0" applyFont="1" applyBorder="1"/>
    <xf numFmtId="0" fontId="0" fillId="0" borderId="98" xfId="0" applyBorder="1"/>
    <xf numFmtId="0" fontId="41" fillId="0" borderId="82" xfId="0" applyFont="1" applyBorder="1" applyAlignment="1">
      <alignment horizontal="center"/>
    </xf>
    <xf numFmtId="2" fontId="42" fillId="3" borderId="82" xfId="0" applyNumberFormat="1" applyFont="1" applyFill="1" applyBorder="1" applyProtection="1">
      <protection locked="0"/>
    </xf>
    <xf numFmtId="166" fontId="42" fillId="0" borderId="24" xfId="0" applyNumberFormat="1" applyFont="1" applyFill="1" applyBorder="1" applyProtection="1">
      <protection locked="0"/>
    </xf>
    <xf numFmtId="1" fontId="42" fillId="0" borderId="82" xfId="0" applyNumberFormat="1" applyFont="1" applyFill="1" applyBorder="1" applyProtection="1">
      <protection locked="0"/>
    </xf>
    <xf numFmtId="0" fontId="0" fillId="0" borderId="91" xfId="0" applyBorder="1"/>
    <xf numFmtId="0" fontId="38" fillId="0" borderId="92" xfId="0" applyFont="1" applyBorder="1" applyAlignment="1">
      <alignment horizontal="left" vertical="center" wrapText="1"/>
    </xf>
    <xf numFmtId="2" fontId="41" fillId="0" borderId="92" xfId="0" applyNumberFormat="1" applyFont="1" applyBorder="1"/>
    <xf numFmtId="166" fontId="40" fillId="0" borderId="92" xfId="0" applyNumberFormat="1" applyFont="1" applyFill="1" applyBorder="1" applyProtection="1">
      <protection locked="0"/>
    </xf>
    <xf numFmtId="1" fontId="42" fillId="0" borderId="92" xfId="0" applyNumberFormat="1" applyFont="1" applyFill="1" applyBorder="1" applyProtection="1">
      <protection locked="0"/>
    </xf>
    <xf numFmtId="1" fontId="42" fillId="0" borderId="88" xfId="0" applyNumberFormat="1" applyFont="1" applyFill="1" applyBorder="1" applyProtection="1">
      <protection locked="0"/>
    </xf>
    <xf numFmtId="1" fontId="39" fillId="0" borderId="82" xfId="0" applyNumberFormat="1" applyFont="1" applyBorder="1"/>
    <xf numFmtId="1" fontId="39" fillId="0" borderId="74" xfId="0" applyNumberFormat="1" applyFont="1" applyBorder="1"/>
    <xf numFmtId="1" fontId="39" fillId="0" borderId="85" xfId="0" applyNumberFormat="1" applyFont="1" applyBorder="1"/>
    <xf numFmtId="1" fontId="41" fillId="0" borderId="88" xfId="0" applyNumberFormat="1" applyFont="1" applyBorder="1"/>
    <xf numFmtId="166" fontId="42" fillId="0" borderId="99" xfId="0" applyNumberFormat="1" applyFont="1" applyFill="1" applyBorder="1" applyProtection="1">
      <protection locked="0"/>
    </xf>
    <xf numFmtId="0" fontId="39" fillId="0" borderId="99" xfId="0" applyFont="1" applyBorder="1"/>
    <xf numFmtId="1" fontId="39" fillId="0" borderId="99" xfId="0" applyNumberFormat="1" applyFont="1" applyBorder="1"/>
    <xf numFmtId="2" fontId="39" fillId="0" borderId="97" xfId="0" applyNumberFormat="1" applyFont="1" applyBorder="1"/>
    <xf numFmtId="2" fontId="30" fillId="0" borderId="99" xfId="0" applyNumberFormat="1" applyFont="1" applyBorder="1"/>
    <xf numFmtId="2" fontId="30" fillId="0" borderId="105" xfId="0" applyNumberFormat="1" applyFont="1" applyBorder="1"/>
    <xf numFmtId="0" fontId="39" fillId="0" borderId="25" xfId="0" applyFont="1" applyBorder="1" applyAlignment="1">
      <alignment horizontal="left"/>
    </xf>
    <xf numFmtId="2" fontId="40" fillId="0" borderId="82" xfId="0" applyNumberFormat="1" applyFont="1" applyFill="1" applyBorder="1" applyProtection="1">
      <protection locked="0"/>
    </xf>
    <xf numFmtId="2" fontId="30" fillId="0" borderId="78" xfId="0" applyNumberFormat="1" applyFont="1" applyBorder="1"/>
    <xf numFmtId="2" fontId="32" fillId="0" borderId="82" xfId="0" applyNumberFormat="1" applyFont="1" applyBorder="1"/>
    <xf numFmtId="0" fontId="38" fillId="0" borderId="115" xfId="0" applyFont="1" applyBorder="1" applyAlignment="1">
      <alignment horizontal="left" vertical="center" wrapText="1"/>
    </xf>
    <xf numFmtId="0" fontId="0" fillId="0" borderId="93" xfId="0" applyBorder="1"/>
    <xf numFmtId="0" fontId="43" fillId="0" borderId="116" xfId="0" applyFont="1" applyBorder="1" applyAlignment="1">
      <alignment vertical="center" wrapText="1"/>
    </xf>
    <xf numFmtId="0" fontId="39" fillId="0" borderId="93" xfId="0" applyFont="1" applyBorder="1"/>
    <xf numFmtId="166" fontId="40" fillId="0" borderId="82" xfId="0" applyNumberFormat="1" applyFont="1" applyFill="1" applyBorder="1" applyProtection="1">
      <protection locked="0"/>
    </xf>
    <xf numFmtId="49" fontId="41" fillId="0" borderId="87" xfId="0" applyNumberFormat="1" applyFont="1" applyBorder="1" applyAlignment="1">
      <alignment horizontal="center"/>
    </xf>
    <xf numFmtId="1" fontId="40" fillId="0" borderId="82" xfId="0" applyNumberFormat="1" applyFont="1" applyFill="1" applyBorder="1" applyProtection="1">
      <protection locked="0"/>
    </xf>
    <xf numFmtId="2" fontId="41" fillId="0" borderId="87" xfId="0" applyNumberFormat="1" applyFont="1" applyBorder="1"/>
    <xf numFmtId="0" fontId="43" fillId="0" borderId="118" xfId="0" applyFont="1" applyBorder="1" applyAlignment="1">
      <alignment vertical="center" wrapText="1"/>
    </xf>
    <xf numFmtId="2" fontId="40" fillId="0" borderId="99" xfId="0" applyNumberFormat="1" applyFont="1" applyFill="1" applyBorder="1" applyProtection="1">
      <protection locked="0"/>
    </xf>
    <xf numFmtId="0" fontId="43" fillId="0" borderId="119" xfId="0" applyFont="1" applyBorder="1" applyAlignment="1">
      <alignment vertical="center" wrapText="1"/>
    </xf>
    <xf numFmtId="2" fontId="40" fillId="0" borderId="92" xfId="0" applyNumberFormat="1" applyFont="1" applyFill="1" applyBorder="1" applyProtection="1">
      <protection locked="0"/>
    </xf>
    <xf numFmtId="0" fontId="0" fillId="0" borderId="108" xfId="0" applyBorder="1"/>
    <xf numFmtId="0" fontId="43" fillId="0" borderId="48" xfId="0" applyFont="1" applyBorder="1" applyAlignment="1">
      <alignment horizontal="center" vertical="center" wrapText="1"/>
    </xf>
    <xf numFmtId="0" fontId="39" fillId="0" borderId="108" xfId="0" applyFont="1" applyBorder="1"/>
    <xf numFmtId="166" fontId="40" fillId="0" borderId="109" xfId="0" applyNumberFormat="1" applyFont="1" applyFill="1" applyBorder="1" applyProtection="1">
      <protection locked="0"/>
    </xf>
    <xf numFmtId="49" fontId="41" fillId="0" borderId="109" xfId="0" applyNumberFormat="1" applyFont="1" applyBorder="1" applyAlignment="1">
      <alignment horizontal="center"/>
    </xf>
    <xf numFmtId="2" fontId="40" fillId="0" borderId="109" xfId="0" applyNumberFormat="1" applyFont="1" applyFill="1" applyBorder="1" applyProtection="1">
      <protection locked="0"/>
    </xf>
    <xf numFmtId="2" fontId="41" fillId="0" borderId="109" xfId="0" applyNumberFormat="1" applyFont="1" applyBorder="1"/>
    <xf numFmtId="2" fontId="21" fillId="0" borderId="0" xfId="0" applyNumberFormat="1" applyFont="1"/>
    <xf numFmtId="0" fontId="0" fillId="8" borderId="20" xfId="0" applyFill="1" applyBorder="1" applyAlignment="1">
      <alignment horizontal="center"/>
    </xf>
    <xf numFmtId="0" fontId="0" fillId="8" borderId="120" xfId="0" applyFill="1" applyBorder="1" applyAlignment="1">
      <alignment horizontal="center"/>
    </xf>
    <xf numFmtId="0" fontId="39" fillId="0" borderId="41" xfId="0" applyFont="1" applyFill="1" applyBorder="1"/>
    <xf numFmtId="0" fontId="39" fillId="0" borderId="41" xfId="0" applyFont="1" applyBorder="1" applyAlignment="1">
      <alignment horizontal="left"/>
    </xf>
    <xf numFmtId="0" fontId="44" fillId="0" borderId="105" xfId="0" applyFont="1" applyBorder="1" applyAlignment="1">
      <alignment horizontal="left" vertical="center" wrapText="1"/>
    </xf>
    <xf numFmtId="1" fontId="40" fillId="0" borderId="99" xfId="0" applyNumberFormat="1" applyFont="1" applyFill="1" applyBorder="1" applyProtection="1">
      <protection locked="0"/>
    </xf>
    <xf numFmtId="0" fontId="44" fillId="0" borderId="40" xfId="0" applyFont="1" applyBorder="1" applyAlignment="1">
      <alignment horizontal="left" vertical="center" wrapText="1"/>
    </xf>
    <xf numFmtId="166" fontId="40" fillId="0" borderId="74" xfId="0" applyNumberFormat="1" applyFont="1" applyFill="1" applyBorder="1" applyProtection="1">
      <protection locked="0"/>
    </xf>
    <xf numFmtId="1" fontId="40" fillId="0" borderId="74" xfId="0" applyNumberFormat="1" applyFont="1" applyFill="1" applyBorder="1" applyProtection="1">
      <protection locked="0"/>
    </xf>
    <xf numFmtId="0" fontId="44" fillId="0" borderId="96" xfId="0" applyFont="1" applyBorder="1" applyAlignment="1">
      <alignment horizontal="left" vertical="center" wrapText="1"/>
    </xf>
    <xf numFmtId="166" fontId="40" fillId="0" borderId="87" xfId="0" applyNumberFormat="1" applyFont="1" applyFill="1" applyBorder="1" applyProtection="1">
      <protection locked="0"/>
    </xf>
    <xf numFmtId="1" fontId="40" fillId="0" borderId="87" xfId="0" applyNumberFormat="1" applyFont="1" applyFill="1" applyBorder="1" applyProtection="1">
      <protection locked="0"/>
    </xf>
    <xf numFmtId="0" fontId="44" fillId="0" borderId="24" xfId="0" applyFont="1" applyBorder="1" applyAlignment="1">
      <alignment horizontal="left" vertical="center" wrapText="1"/>
    </xf>
    <xf numFmtId="0" fontId="44" fillId="0" borderId="94" xfId="0" applyFont="1" applyBorder="1" applyAlignment="1">
      <alignment horizontal="left" vertical="center" wrapText="1"/>
    </xf>
    <xf numFmtId="1" fontId="40" fillId="0" borderId="92" xfId="0" applyNumberFormat="1" applyFont="1" applyFill="1" applyBorder="1" applyProtection="1">
      <protection locked="0"/>
    </xf>
    <xf numFmtId="0" fontId="25" fillId="0" borderId="82" xfId="0" applyFont="1" applyBorder="1" applyAlignment="1"/>
    <xf numFmtId="0" fontId="45" fillId="0" borderId="9" xfId="3" applyFont="1" applyFill="1" applyBorder="1" applyAlignment="1">
      <alignment wrapText="1"/>
    </xf>
    <xf numFmtId="0" fontId="45" fillId="2" borderId="40" xfId="1" applyFont="1" applyFill="1" applyBorder="1" applyAlignment="1">
      <alignment horizontal="left" vertical="top" wrapText="1"/>
    </xf>
    <xf numFmtId="0" fontId="25" fillId="2" borderId="82" xfId="0" applyFont="1" applyFill="1" applyBorder="1" applyAlignment="1"/>
    <xf numFmtId="0" fontId="45" fillId="13" borderId="40" xfId="1" applyFont="1" applyFill="1" applyBorder="1" applyAlignment="1">
      <alignment wrapText="1"/>
    </xf>
    <xf numFmtId="0" fontId="25" fillId="2" borderId="74" xfId="0" applyFont="1" applyFill="1" applyBorder="1" applyAlignment="1"/>
    <xf numFmtId="0" fontId="45" fillId="2" borderId="24" xfId="1" applyFont="1" applyFill="1" applyBorder="1" applyAlignment="1">
      <alignment wrapText="1"/>
    </xf>
    <xf numFmtId="0" fontId="44" fillId="0" borderId="40" xfId="3" applyFont="1" applyFill="1" applyBorder="1" applyAlignment="1">
      <alignment wrapText="1"/>
    </xf>
    <xf numFmtId="0" fontId="45" fillId="13" borderId="24" xfId="1" applyFont="1" applyFill="1" applyBorder="1" applyAlignment="1">
      <alignment wrapText="1"/>
    </xf>
    <xf numFmtId="0" fontId="25" fillId="0" borderId="74" xfId="0" applyFont="1" applyBorder="1" applyAlignment="1"/>
    <xf numFmtId="0" fontId="44" fillId="2" borderId="40" xfId="3" applyFont="1" applyFill="1" applyBorder="1" applyAlignment="1">
      <alignment wrapText="1"/>
    </xf>
    <xf numFmtId="0" fontId="45" fillId="0" borderId="40" xfId="1" applyFont="1" applyFill="1" applyBorder="1" applyAlignment="1">
      <alignment wrapText="1"/>
    </xf>
    <xf numFmtId="0" fontId="47" fillId="2" borderId="74" xfId="0" applyFont="1" applyFill="1" applyBorder="1" applyAlignment="1"/>
    <xf numFmtId="0" fontId="45" fillId="0" borderId="40" xfId="1" applyFont="1" applyFill="1" applyBorder="1" applyAlignment="1">
      <alignment horizontal="left" vertical="top" wrapText="1"/>
    </xf>
    <xf numFmtId="0" fontId="0" fillId="0" borderId="20" xfId="0" applyBorder="1"/>
    <xf numFmtId="0" fontId="45" fillId="0" borderId="21" xfId="1" applyFont="1" applyFill="1" applyBorder="1" applyAlignment="1">
      <alignment horizontal="left" vertical="top" wrapText="1"/>
    </xf>
    <xf numFmtId="166" fontId="42" fillId="0" borderId="74" xfId="0" applyNumberFormat="1" applyFont="1" applyFill="1" applyBorder="1" applyProtection="1">
      <protection locked="0"/>
    </xf>
    <xf numFmtId="1" fontId="42" fillId="0" borderId="74" xfId="0" applyNumberFormat="1" applyFont="1" applyFill="1" applyBorder="1" applyProtection="1">
      <protection locked="0"/>
    </xf>
    <xf numFmtId="0" fontId="39" fillId="0" borderId="20" xfId="0" applyFont="1" applyBorder="1"/>
    <xf numFmtId="166" fontId="42" fillId="0" borderId="85" xfId="0" applyNumberFormat="1" applyFont="1" applyFill="1" applyBorder="1" applyProtection="1">
      <protection locked="0"/>
    </xf>
    <xf numFmtId="1" fontId="42" fillId="0" borderId="85" xfId="0" applyNumberFormat="1" applyFont="1" applyFill="1" applyBorder="1" applyProtection="1">
      <protection locked="0"/>
    </xf>
    <xf numFmtId="0" fontId="47" fillId="2" borderId="85" xfId="0" applyFont="1" applyFill="1" applyBorder="1" applyAlignment="1"/>
    <xf numFmtId="0" fontId="45" fillId="13" borderId="19" xfId="1" applyFont="1" applyFill="1" applyBorder="1" applyAlignment="1">
      <alignment wrapText="1"/>
    </xf>
    <xf numFmtId="0" fontId="41" fillId="0" borderId="88" xfId="0" applyFont="1" applyBorder="1" applyAlignment="1">
      <alignment horizontal="right"/>
    </xf>
    <xf numFmtId="0" fontId="39" fillId="2" borderId="82" xfId="0" applyFont="1" applyFill="1" applyBorder="1" applyAlignment="1">
      <alignment horizontal="right"/>
    </xf>
    <xf numFmtId="0" fontId="39" fillId="0" borderId="74" xfId="0" applyFont="1" applyBorder="1" applyAlignment="1">
      <alignment horizontal="right"/>
    </xf>
    <xf numFmtId="0" fontId="44" fillId="13" borderId="40" xfId="3" applyFont="1" applyFill="1" applyBorder="1" applyAlignment="1">
      <alignment vertical="top" wrapText="1"/>
    </xf>
    <xf numFmtId="1" fontId="42" fillId="3" borderId="82" xfId="0" applyNumberFormat="1" applyFont="1" applyFill="1" applyBorder="1" applyProtection="1">
      <protection locked="0"/>
    </xf>
    <xf numFmtId="2" fontId="41" fillId="0" borderId="88" xfId="0" applyNumberFormat="1" applyFont="1" applyBorder="1" applyAlignment="1">
      <alignment horizontal="right"/>
    </xf>
    <xf numFmtId="0" fontId="39" fillId="2" borderId="74" xfId="0" applyFont="1" applyFill="1" applyBorder="1" applyAlignment="1">
      <alignment horizontal="right"/>
    </xf>
    <xf numFmtId="2" fontId="39" fillId="0" borderId="74" xfId="0" applyNumberFormat="1" applyFont="1" applyBorder="1"/>
    <xf numFmtId="0" fontId="39" fillId="2" borderId="85" xfId="0" applyFont="1" applyFill="1" applyBorder="1" applyAlignment="1">
      <alignment horizontal="right"/>
    </xf>
    <xf numFmtId="2" fontId="39" fillId="0" borderId="85" xfId="0" applyNumberFormat="1" applyFont="1" applyBorder="1"/>
    <xf numFmtId="0" fontId="39" fillId="0" borderId="85" xfId="0" applyFont="1" applyBorder="1" applyAlignment="1">
      <alignment horizontal="right"/>
    </xf>
    <xf numFmtId="0" fontId="25" fillId="0" borderId="99" xfId="0" applyFont="1" applyBorder="1" applyAlignment="1">
      <alignment horizontal="right"/>
    </xf>
    <xf numFmtId="166" fontId="48" fillId="0" borderId="24" xfId="0" applyNumberFormat="1" applyFont="1" applyFill="1" applyBorder="1" applyProtection="1">
      <protection locked="0"/>
    </xf>
    <xf numFmtId="0" fontId="41" fillId="0" borderId="102" xfId="0" applyFont="1" applyBorder="1" applyAlignment="1">
      <alignment horizontal="right"/>
    </xf>
    <xf numFmtId="0" fontId="39" fillId="0" borderId="99" xfId="0" applyFont="1" applyBorder="1" applyAlignment="1">
      <alignment horizontal="right"/>
    </xf>
    <xf numFmtId="166" fontId="48" fillId="0" borderId="14" xfId="0" applyNumberFormat="1" applyFont="1" applyFill="1" applyBorder="1" applyProtection="1">
      <protection locked="0"/>
    </xf>
    <xf numFmtId="0" fontId="41" fillId="0" borderId="88" xfId="0" applyFont="1" applyBorder="1"/>
    <xf numFmtId="0" fontId="44" fillId="0" borderId="105" xfId="0" applyFont="1" applyBorder="1" applyAlignment="1">
      <alignment horizontal="left"/>
    </xf>
    <xf numFmtId="0" fontId="39" fillId="2" borderId="99" xfId="0" applyFont="1" applyFill="1" applyBorder="1" applyAlignment="1">
      <alignment horizontal="right"/>
    </xf>
    <xf numFmtId="0" fontId="44" fillId="0" borderId="40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166" fontId="40" fillId="0" borderId="85" xfId="0" applyNumberFormat="1" applyFont="1" applyFill="1" applyBorder="1" applyProtection="1">
      <protection locked="0"/>
    </xf>
    <xf numFmtId="1" fontId="40" fillId="0" borderId="85" xfId="0" applyNumberFormat="1" applyFont="1" applyFill="1" applyBorder="1" applyProtection="1">
      <protection locked="0"/>
    </xf>
    <xf numFmtId="0" fontId="44" fillId="0" borderId="97" xfId="0" applyFont="1" applyBorder="1" applyAlignment="1">
      <alignment horizontal="left"/>
    </xf>
    <xf numFmtId="166" fontId="40" fillId="0" borderId="88" xfId="0" applyNumberFormat="1" applyFont="1" applyFill="1" applyBorder="1" applyProtection="1">
      <protection locked="0"/>
    </xf>
    <xf numFmtId="1" fontId="40" fillId="0" borderId="88" xfId="0" applyNumberFormat="1" applyFont="1" applyFill="1" applyBorder="1" applyProtection="1">
      <protection locked="0"/>
    </xf>
    <xf numFmtId="0" fontId="41" fillId="0" borderId="87" xfId="0" applyFont="1" applyBorder="1" applyAlignment="1">
      <alignment horizontal="right"/>
    </xf>
    <xf numFmtId="2" fontId="39" fillId="0" borderId="82" xfId="0" applyNumberFormat="1" applyFont="1" applyBorder="1" applyAlignment="1">
      <alignment horizontal="right"/>
    </xf>
    <xf numFmtId="166" fontId="42" fillId="0" borderId="24" xfId="0" applyNumberFormat="1" applyFont="1" applyFill="1" applyBorder="1" applyAlignment="1" applyProtection="1">
      <alignment wrapText="1"/>
      <protection locked="0"/>
    </xf>
    <xf numFmtId="2" fontId="39" fillId="0" borderId="74" xfId="0" applyNumberFormat="1" applyFont="1" applyBorder="1" applyAlignment="1">
      <alignment horizontal="right"/>
    </xf>
    <xf numFmtId="2" fontId="39" fillId="0" borderId="85" xfId="0" applyNumberFormat="1" applyFont="1" applyBorder="1" applyAlignment="1">
      <alignment horizontal="right"/>
    </xf>
    <xf numFmtId="0" fontId="46" fillId="0" borderId="94" xfId="0" applyFont="1" applyFill="1" applyBorder="1" applyAlignment="1">
      <alignment vertical="center" wrapText="1"/>
    </xf>
    <xf numFmtId="1" fontId="41" fillId="0" borderId="74" xfId="0" applyNumberFormat="1" applyFont="1" applyBorder="1"/>
    <xf numFmtId="2" fontId="39" fillId="0" borderId="82" xfId="0" applyNumberFormat="1" applyFont="1" applyBorder="1"/>
    <xf numFmtId="0" fontId="39" fillId="0" borderId="82" xfId="0" applyFont="1" applyBorder="1" applyAlignment="1">
      <alignment horizontal="right"/>
    </xf>
    <xf numFmtId="0" fontId="39" fillId="2" borderId="25" xfId="0" applyFont="1" applyFill="1" applyBorder="1"/>
    <xf numFmtId="166" fontId="42" fillId="2" borderId="82" xfId="0" applyNumberFormat="1" applyFont="1" applyFill="1" applyBorder="1" applyProtection="1">
      <protection locked="0"/>
    </xf>
    <xf numFmtId="49" fontId="41" fillId="2" borderId="74" xfId="0" applyNumberFormat="1" applyFont="1" applyFill="1" applyBorder="1" applyAlignment="1">
      <alignment horizontal="center"/>
    </xf>
    <xf numFmtId="1" fontId="42" fillId="2" borderId="82" xfId="0" applyNumberFormat="1" applyFont="1" applyFill="1" applyBorder="1" applyProtection="1">
      <protection locked="0"/>
    </xf>
    <xf numFmtId="2" fontId="41" fillId="2" borderId="82" xfId="0" applyNumberFormat="1" applyFont="1" applyFill="1" applyBorder="1"/>
    <xf numFmtId="166" fontId="42" fillId="2" borderId="24" xfId="0" applyNumberFormat="1" applyFont="1" applyFill="1" applyBorder="1" applyProtection="1">
      <protection locked="0"/>
    </xf>
    <xf numFmtId="0" fontId="44" fillId="0" borderId="92" xfId="0" applyFont="1" applyBorder="1" applyAlignment="1">
      <alignment horizontal="left" vertical="center" wrapText="1"/>
    </xf>
    <xf numFmtId="0" fontId="47" fillId="0" borderId="25" xfId="0" applyFont="1" applyBorder="1"/>
    <xf numFmtId="166" fontId="50" fillId="0" borderId="82" xfId="0" applyNumberFormat="1" applyFont="1" applyFill="1" applyBorder="1" applyProtection="1">
      <protection locked="0"/>
    </xf>
    <xf numFmtId="0" fontId="39" fillId="0" borderId="122" xfId="0" applyFont="1" applyBorder="1"/>
    <xf numFmtId="0" fontId="45" fillId="0" borderId="40" xfId="1" applyFont="1" applyFill="1" applyBorder="1" applyAlignment="1">
      <alignment horizontal="left" wrapText="1"/>
    </xf>
    <xf numFmtId="0" fontId="44" fillId="0" borderId="83" xfId="0" applyFont="1" applyBorder="1" applyAlignment="1">
      <alignment horizontal="center" vertical="center" wrapText="1"/>
    </xf>
    <xf numFmtId="0" fontId="44" fillId="0" borderId="101" xfId="0" applyFont="1" applyBorder="1" applyAlignment="1">
      <alignment horizontal="center" vertical="center" wrapText="1"/>
    </xf>
    <xf numFmtId="0" fontId="39" fillId="0" borderId="75" xfId="0" applyFont="1" applyBorder="1"/>
    <xf numFmtId="166" fontId="42" fillId="0" borderId="83" xfId="0" applyNumberFormat="1" applyFont="1" applyFill="1" applyBorder="1" applyProtection="1">
      <protection locked="0"/>
    </xf>
    <xf numFmtId="0" fontId="39" fillId="0" borderId="123" xfId="0" applyFont="1" applyBorder="1"/>
    <xf numFmtId="1" fontId="42" fillId="0" borderId="83" xfId="0" applyNumberFormat="1" applyFont="1" applyFill="1" applyBorder="1" applyProtection="1">
      <protection locked="0"/>
    </xf>
    <xf numFmtId="0" fontId="39" fillId="0" borderId="83" xfId="0" applyFont="1" applyBorder="1"/>
    <xf numFmtId="0" fontId="44" fillId="0" borderId="96" xfId="0" applyFont="1" applyBorder="1" applyAlignment="1">
      <alignment horizontal="center" vertical="center" wrapText="1"/>
    </xf>
    <xf numFmtId="2" fontId="41" fillId="0" borderId="86" xfId="0" applyNumberFormat="1" applyFont="1" applyBorder="1"/>
    <xf numFmtId="0" fontId="39" fillId="0" borderId="120" xfId="0" applyFont="1" applyBorder="1"/>
    <xf numFmtId="2" fontId="41" fillId="0" borderId="86" xfId="0" applyNumberFormat="1" applyFont="1" applyBorder="1" applyAlignment="1">
      <alignment horizontal="right"/>
    </xf>
    <xf numFmtId="0" fontId="44" fillId="0" borderId="40" xfId="3" applyFont="1" applyFill="1" applyBorder="1" applyAlignment="1">
      <alignment vertical="top" wrapText="1"/>
    </xf>
    <xf numFmtId="0" fontId="45" fillId="0" borderId="105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166" fontId="51" fillId="0" borderId="24" xfId="0" applyNumberFormat="1" applyFont="1" applyFill="1" applyBorder="1" applyProtection="1">
      <protection locked="0"/>
    </xf>
    <xf numFmtId="0" fontId="45" fillId="0" borderId="40" xfId="0" applyFont="1" applyBorder="1" applyAlignment="1">
      <alignment horizontal="center" vertical="center" wrapText="1"/>
    </xf>
    <xf numFmtId="0" fontId="45" fillId="0" borderId="96" xfId="0" applyFont="1" applyBorder="1" applyAlignment="1">
      <alignment horizontal="center" vertical="center" wrapText="1"/>
    </xf>
    <xf numFmtId="2" fontId="41" fillId="0" borderId="87" xfId="0" applyNumberFormat="1" applyFont="1" applyBorder="1" applyAlignment="1">
      <alignment horizontal="right"/>
    </xf>
    <xf numFmtId="0" fontId="44" fillId="0" borderId="105" xfId="3" applyFont="1" applyFill="1" applyBorder="1" applyAlignment="1">
      <alignment vertical="top" wrapText="1"/>
    </xf>
    <xf numFmtId="166" fontId="42" fillId="0" borderId="14" xfId="0" applyNumberFormat="1" applyFont="1" applyFill="1" applyBorder="1" applyProtection="1">
      <protection locked="0"/>
    </xf>
    <xf numFmtId="0" fontId="0" fillId="0" borderId="110" xfId="0" applyBorder="1"/>
    <xf numFmtId="0" fontId="44" fillId="0" borderId="111" xfId="0" applyFont="1" applyBorder="1" applyAlignment="1">
      <alignment horizontal="left" vertical="center" wrapText="1"/>
    </xf>
    <xf numFmtId="0" fontId="39" fillId="0" borderId="110" xfId="0" applyFont="1" applyBorder="1"/>
    <xf numFmtId="1" fontId="40" fillId="0" borderId="111" xfId="0" applyNumberFormat="1" applyFont="1" applyFill="1" applyBorder="1" applyProtection="1">
      <protection locked="0"/>
    </xf>
    <xf numFmtId="2" fontId="24" fillId="0" borderId="0" xfId="0" applyNumberFormat="1" applyFont="1"/>
    <xf numFmtId="0" fontId="0" fillId="0" borderId="74" xfId="0" applyBorder="1"/>
    <xf numFmtId="0" fontId="23" fillId="0" borderId="74" xfId="3" applyFont="1" applyBorder="1" applyAlignment="1">
      <alignment horizontal="right"/>
    </xf>
    <xf numFmtId="0" fontId="53" fillId="0" borderId="74" xfId="3" applyFont="1" applyBorder="1"/>
    <xf numFmtId="0" fontId="53" fillId="0" borderId="74" xfId="3" applyFont="1" applyBorder="1" applyAlignment="1">
      <alignment horizontal="right"/>
    </xf>
    <xf numFmtId="8" fontId="53" fillId="0" borderId="74" xfId="3" applyNumberFormat="1" applyFont="1" applyBorder="1"/>
    <xf numFmtId="8" fontId="0" fillId="0" borderId="0" xfId="0" applyNumberFormat="1"/>
    <xf numFmtId="0" fontId="53" fillId="0" borderId="74" xfId="3" applyFont="1" applyFill="1" applyBorder="1" applyAlignment="1">
      <alignment horizontal="right"/>
    </xf>
    <xf numFmtId="44" fontId="53" fillId="0" borderId="74" xfId="3" applyNumberFormat="1" applyFont="1" applyFill="1" applyBorder="1"/>
    <xf numFmtId="44" fontId="0" fillId="0" borderId="0" xfId="0" applyNumberFormat="1"/>
    <xf numFmtId="167" fontId="53" fillId="0" borderId="74" xfId="3" applyNumberFormat="1" applyFont="1" applyFill="1" applyBorder="1" applyAlignment="1">
      <alignment horizontal="center"/>
    </xf>
    <xf numFmtId="8" fontId="54" fillId="0" borderId="0" xfId="0" applyNumberFormat="1" applyFont="1"/>
    <xf numFmtId="0" fontId="55" fillId="0" borderId="0" xfId="0" applyFont="1" applyAlignment="1"/>
    <xf numFmtId="49" fontId="55" fillId="0" borderId="0" xfId="0" applyNumberFormat="1" applyFont="1" applyAlignment="1"/>
    <xf numFmtId="8" fontId="53" fillId="0" borderId="74" xfId="3" applyNumberFormat="1" applyFont="1" applyFill="1" applyBorder="1"/>
    <xf numFmtId="2" fontId="58" fillId="0" borderId="0" xfId="0" applyNumberFormat="1" applyFont="1"/>
    <xf numFmtId="2" fontId="59" fillId="0" borderId="0" xfId="0" applyNumberFormat="1" applyFont="1"/>
    <xf numFmtId="2" fontId="61" fillId="0" borderId="0" xfId="0" applyNumberFormat="1" applyFont="1"/>
    <xf numFmtId="2" fontId="62" fillId="0" borderId="0" xfId="0" applyNumberFormat="1" applyFont="1"/>
    <xf numFmtId="0" fontId="58" fillId="0" borderId="0" xfId="0" applyFont="1"/>
    <xf numFmtId="0" fontId="59" fillId="0" borderId="0" xfId="0" applyFont="1"/>
    <xf numFmtId="0" fontId="21" fillId="0" borderId="0" xfId="0" applyFont="1"/>
    <xf numFmtId="0" fontId="60" fillId="0" borderId="0" xfId="0" applyFont="1"/>
    <xf numFmtId="2" fontId="63" fillId="0" borderId="0" xfId="0" applyNumberFormat="1" applyFont="1"/>
    <xf numFmtId="0" fontId="64" fillId="0" borderId="0" xfId="0" applyFont="1"/>
    <xf numFmtId="0" fontId="65" fillId="0" borderId="0" xfId="0" applyFont="1" applyAlignment="1">
      <alignment horizontal="center"/>
    </xf>
    <xf numFmtId="0" fontId="66" fillId="3" borderId="63" xfId="0" applyFont="1" applyFill="1" applyBorder="1" applyProtection="1"/>
    <xf numFmtId="2" fontId="67" fillId="0" borderId="31" xfId="0" applyNumberFormat="1" applyFont="1" applyFill="1" applyBorder="1" applyProtection="1">
      <protection locked="0"/>
    </xf>
    <xf numFmtId="2" fontId="67" fillId="0" borderId="32" xfId="0" applyNumberFormat="1" applyFont="1" applyFill="1" applyBorder="1" applyProtection="1">
      <protection locked="0"/>
    </xf>
    <xf numFmtId="2" fontId="67" fillId="0" borderId="29" xfId="0" applyNumberFormat="1" applyFont="1" applyFill="1" applyBorder="1" applyProtection="1">
      <protection locked="0"/>
    </xf>
    <xf numFmtId="2" fontId="67" fillId="0" borderId="28" xfId="0" applyNumberFormat="1" applyFont="1" applyFill="1" applyBorder="1" applyProtection="1">
      <protection locked="0"/>
    </xf>
    <xf numFmtId="2" fontId="67" fillId="0" borderId="33" xfId="0" applyNumberFormat="1" applyFont="1" applyFill="1" applyBorder="1" applyProtection="1"/>
    <xf numFmtId="2" fontId="67" fillId="0" borderId="34" xfId="0" applyNumberFormat="1" applyFont="1" applyFill="1" applyBorder="1" applyProtection="1"/>
    <xf numFmtId="2" fontId="27" fillId="0" borderId="89" xfId="0" applyNumberFormat="1" applyFont="1" applyBorder="1"/>
    <xf numFmtId="1" fontId="31" fillId="3" borderId="99" xfId="0" applyNumberFormat="1" applyFont="1" applyFill="1" applyBorder="1" applyProtection="1">
      <protection locked="0"/>
    </xf>
    <xf numFmtId="1" fontId="31" fillId="3" borderId="74" xfId="0" applyNumberFormat="1" applyFont="1" applyFill="1" applyBorder="1" applyProtection="1">
      <protection locked="0"/>
    </xf>
    <xf numFmtId="1" fontId="31" fillId="3" borderId="88" xfId="0" applyNumberFormat="1" applyFont="1" applyFill="1" applyBorder="1" applyProtection="1">
      <protection locked="0"/>
    </xf>
    <xf numFmtId="1" fontId="31" fillId="0" borderId="74" xfId="0" applyNumberFormat="1" applyFont="1" applyFill="1" applyBorder="1" applyProtection="1">
      <protection locked="0"/>
    </xf>
    <xf numFmtId="1" fontId="31" fillId="0" borderId="92" xfId="0" applyNumberFormat="1" applyFont="1" applyFill="1" applyBorder="1" applyProtection="1">
      <protection locked="0"/>
    </xf>
    <xf numFmtId="1" fontId="31" fillId="0" borderId="99" xfId="0" applyNumberFormat="1" applyFont="1" applyFill="1" applyBorder="1" applyProtection="1">
      <protection locked="0"/>
    </xf>
    <xf numFmtId="1" fontId="31" fillId="0" borderId="82" xfId="0" applyNumberFormat="1" applyFont="1" applyFill="1" applyBorder="1" applyProtection="1">
      <protection locked="0"/>
    </xf>
    <xf numFmtId="1" fontId="31" fillId="3" borderId="92" xfId="0" applyNumberFormat="1" applyFont="1" applyFill="1" applyBorder="1" applyProtection="1">
      <protection locked="0"/>
    </xf>
    <xf numFmtId="1" fontId="28" fillId="0" borderId="82" xfId="0" applyNumberFormat="1" applyFont="1" applyBorder="1"/>
    <xf numFmtId="1" fontId="28" fillId="0" borderId="74" xfId="0" applyNumberFormat="1" applyFont="1" applyBorder="1"/>
    <xf numFmtId="1" fontId="33" fillId="3" borderId="74" xfId="0" applyNumberFormat="1" applyFont="1" applyFill="1" applyBorder="1" applyProtection="1">
      <protection locked="0"/>
    </xf>
    <xf numFmtId="1" fontId="28" fillId="0" borderId="85" xfId="0" applyNumberFormat="1" applyFont="1" applyBorder="1"/>
    <xf numFmtId="1" fontId="33" fillId="0" borderId="74" xfId="0" applyNumberFormat="1" applyFont="1" applyFill="1" applyBorder="1" applyProtection="1">
      <protection locked="0"/>
    </xf>
    <xf numFmtId="1" fontId="33" fillId="0" borderId="92" xfId="0" applyNumberFormat="1" applyFont="1" applyFill="1" applyBorder="1" applyProtection="1">
      <protection locked="0"/>
    </xf>
    <xf numFmtId="1" fontId="33" fillId="3" borderId="92" xfId="0" applyNumberFormat="1" applyFont="1" applyFill="1" applyBorder="1" applyProtection="1">
      <protection locked="0"/>
    </xf>
    <xf numFmtId="1" fontId="28" fillId="0" borderId="99" xfId="0" applyNumberFormat="1" applyFont="1" applyBorder="1"/>
    <xf numFmtId="1" fontId="28" fillId="0" borderId="83" xfId="0" applyNumberFormat="1" applyFont="1" applyBorder="1"/>
    <xf numFmtId="1" fontId="31" fillId="0" borderId="111" xfId="0" applyNumberFormat="1" applyFont="1" applyFill="1" applyBorder="1" applyProtection="1">
      <protection locked="0"/>
    </xf>
    <xf numFmtId="0" fontId="58" fillId="2" borderId="0" xfId="0" applyFont="1" applyFill="1"/>
    <xf numFmtId="2" fontId="39" fillId="0" borderId="99" xfId="0" applyNumberFormat="1" applyFont="1" applyBorder="1"/>
    <xf numFmtId="2" fontId="39" fillId="0" borderId="87" xfId="0" applyNumberFormat="1" applyFont="1" applyBorder="1" applyAlignment="1">
      <alignment horizontal="left"/>
    </xf>
    <xf numFmtId="2" fontId="39" fillId="0" borderId="92" xfId="0" applyNumberFormat="1" applyFont="1" applyBorder="1" applyAlignment="1">
      <alignment horizontal="left"/>
    </xf>
    <xf numFmtId="2" fontId="39" fillId="0" borderId="109" xfId="0" applyNumberFormat="1" applyFont="1" applyBorder="1" applyAlignment="1">
      <alignment horizontal="left"/>
    </xf>
    <xf numFmtId="168" fontId="41" fillId="0" borderId="88" xfId="0" applyNumberFormat="1" applyFont="1" applyBorder="1"/>
    <xf numFmtId="166" fontId="68" fillId="0" borderId="40" xfId="0" applyNumberFormat="1" applyFont="1" applyFill="1" applyBorder="1" applyProtection="1">
      <protection locked="0"/>
    </xf>
    <xf numFmtId="166" fontId="69" fillId="0" borderId="24" xfId="0" applyNumberFormat="1" applyFon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44" fillId="0" borderId="105" xfId="0" applyFont="1" applyBorder="1" applyAlignment="1">
      <alignment horizontal="left" vertical="center" wrapText="1"/>
    </xf>
    <xf numFmtId="0" fontId="44" fillId="0" borderId="96" xfId="0" applyFont="1" applyBorder="1" applyAlignment="1">
      <alignment horizontal="left" vertical="center" wrapText="1"/>
    </xf>
    <xf numFmtId="0" fontId="39" fillId="0" borderId="103" xfId="0" applyFont="1" applyBorder="1" applyAlignment="1">
      <alignment horizontal="right"/>
    </xf>
    <xf numFmtId="0" fontId="44" fillId="0" borderId="83" xfId="0" applyFont="1" applyBorder="1" applyAlignment="1">
      <alignment horizontal="center" vertical="center" wrapText="1"/>
    </xf>
    <xf numFmtId="0" fontId="45" fillId="0" borderId="96" xfId="0" applyFont="1" applyBorder="1" applyAlignment="1">
      <alignment horizontal="center" vertical="center" wrapText="1"/>
    </xf>
    <xf numFmtId="0" fontId="44" fillId="0" borderId="105" xfId="0" applyFont="1" applyBorder="1" applyAlignment="1">
      <alignment horizontal="left" vertical="center" wrapText="1"/>
    </xf>
    <xf numFmtId="0" fontId="44" fillId="0" borderId="40" xfId="0" applyFont="1" applyBorder="1" applyAlignment="1">
      <alignment horizontal="left" vertical="center" wrapText="1"/>
    </xf>
    <xf numFmtId="0" fontId="44" fillId="0" borderId="96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26" fillId="0" borderId="99" xfId="2" applyFont="1" applyFill="1" applyBorder="1" applyAlignment="1" applyProtection="1">
      <alignment horizontal="left" vertical="center" wrapText="1"/>
      <protection locked="0"/>
    </xf>
    <xf numFmtId="0" fontId="26" fillId="0" borderId="74" xfId="2" applyFont="1" applyFill="1" applyBorder="1" applyAlignment="1" applyProtection="1">
      <alignment horizontal="left" vertical="center" wrapText="1"/>
      <protection locked="0"/>
    </xf>
    <xf numFmtId="0" fontId="26" fillId="0" borderId="88" xfId="2" applyFont="1" applyFill="1" applyBorder="1" applyAlignment="1" applyProtection="1">
      <alignment horizontal="left" vertical="center" wrapText="1"/>
      <protection locked="0"/>
    </xf>
    <xf numFmtId="2" fontId="39" fillId="0" borderId="75" xfId="0" applyNumberFormat="1" applyFont="1" applyBorder="1" applyAlignment="1">
      <alignment horizontal="right"/>
    </xf>
    <xf numFmtId="2" fontId="39" fillId="0" borderId="123" xfId="0" applyNumberFormat="1" applyFont="1" applyBorder="1" applyAlignment="1">
      <alignment horizontal="right"/>
    </xf>
    <xf numFmtId="2" fontId="39" fillId="0" borderId="120" xfId="0" applyNumberFormat="1" applyFont="1" applyBorder="1" applyAlignment="1">
      <alignment horizontal="right"/>
    </xf>
    <xf numFmtId="2" fontId="39" fillId="0" borderId="99" xfId="0" applyNumberFormat="1" applyFont="1" applyBorder="1" applyAlignment="1">
      <alignment horizontal="right"/>
    </xf>
    <xf numFmtId="2" fontId="41" fillId="0" borderId="99" xfId="0" applyNumberFormat="1" applyFont="1" applyBorder="1" applyAlignment="1">
      <alignment horizontal="right"/>
    </xf>
    <xf numFmtId="0" fontId="70" fillId="0" borderId="0" xfId="0" applyFont="1"/>
    <xf numFmtId="2" fontId="71" fillId="0" borderId="90" xfId="0" applyNumberFormat="1" applyFont="1" applyBorder="1"/>
    <xf numFmtId="166" fontId="72" fillId="0" borderId="94" xfId="0" applyNumberFormat="1" applyFont="1" applyFill="1" applyBorder="1" applyProtection="1">
      <protection locked="0"/>
    </xf>
    <xf numFmtId="2" fontId="73" fillId="0" borderId="96" xfId="0" applyNumberFormat="1" applyFont="1" applyBorder="1"/>
    <xf numFmtId="2" fontId="71" fillId="0" borderId="97" xfId="0" applyNumberFormat="1" applyFont="1" applyBorder="1"/>
    <xf numFmtId="166" fontId="72" fillId="0" borderId="97" xfId="0" applyNumberFormat="1" applyFont="1" applyFill="1" applyBorder="1" applyProtection="1">
      <protection locked="0"/>
    </xf>
    <xf numFmtId="2" fontId="71" fillId="0" borderId="94" xfId="0" applyNumberFormat="1" applyFont="1" applyBorder="1"/>
    <xf numFmtId="166" fontId="74" fillId="0" borderId="40" xfId="0" applyNumberFormat="1" applyFont="1" applyFill="1" applyBorder="1" applyProtection="1">
      <protection locked="0"/>
    </xf>
    <xf numFmtId="2" fontId="73" fillId="0" borderId="19" xfId="0" applyNumberFormat="1" applyFont="1" applyBorder="1" applyAlignment="1">
      <alignment horizontal="right"/>
    </xf>
    <xf numFmtId="166" fontId="75" fillId="0" borderId="94" xfId="0" applyNumberFormat="1" applyFont="1" applyFill="1" applyBorder="1" applyProtection="1">
      <protection locked="0"/>
    </xf>
    <xf numFmtId="166" fontId="76" fillId="0" borderId="105" xfId="0" applyNumberFormat="1" applyFont="1" applyFill="1" applyBorder="1" applyProtection="1">
      <protection locked="0"/>
    </xf>
    <xf numFmtId="166" fontId="76" fillId="0" borderId="40" xfId="0" applyNumberFormat="1" applyFont="1" applyFill="1" applyBorder="1" applyProtection="1">
      <protection locked="0"/>
    </xf>
    <xf numFmtId="2" fontId="77" fillId="0" borderId="97" xfId="0" applyNumberFormat="1" applyFont="1" applyBorder="1"/>
    <xf numFmtId="166" fontId="76" fillId="0" borderId="24" xfId="0" applyNumberFormat="1" applyFont="1" applyFill="1" applyBorder="1" applyProtection="1">
      <protection locked="0"/>
    </xf>
    <xf numFmtId="166" fontId="75" fillId="0" borderId="112" xfId="0" applyNumberFormat="1" applyFont="1" applyFill="1" applyBorder="1" applyProtection="1">
      <protection locked="0"/>
    </xf>
    <xf numFmtId="1" fontId="76" fillId="0" borderId="105" xfId="0" applyNumberFormat="1" applyFont="1" applyFill="1" applyBorder="1" applyProtection="1">
      <protection locked="0"/>
    </xf>
    <xf numFmtId="166" fontId="75" fillId="0" borderId="97" xfId="0" applyNumberFormat="1" applyFont="1" applyFill="1" applyBorder="1" applyProtection="1">
      <protection locked="0"/>
    </xf>
    <xf numFmtId="1" fontId="76" fillId="0" borderId="24" xfId="0" applyNumberFormat="1" applyFont="1" applyFill="1" applyBorder="1" applyProtection="1">
      <protection locked="0"/>
    </xf>
    <xf numFmtId="2" fontId="78" fillId="0" borderId="97" xfId="0" applyNumberFormat="1" applyFont="1" applyBorder="1"/>
    <xf numFmtId="2" fontId="78" fillId="0" borderId="40" xfId="0" applyNumberFormat="1" applyFont="1" applyBorder="1"/>
    <xf numFmtId="166" fontId="75" fillId="0" borderId="117" xfId="0" applyNumberFormat="1" applyFont="1" applyFill="1" applyBorder="1" applyProtection="1">
      <protection locked="0"/>
    </xf>
    <xf numFmtId="166" fontId="75" fillId="0" borderId="96" xfId="0" applyNumberFormat="1" applyFont="1" applyFill="1" applyBorder="1" applyProtection="1">
      <protection locked="0"/>
    </xf>
    <xf numFmtId="2" fontId="42" fillId="0" borderId="82" xfId="0" applyNumberFormat="1" applyFont="1" applyFill="1" applyBorder="1" applyProtection="1">
      <protection locked="0"/>
    </xf>
    <xf numFmtId="0" fontId="45" fillId="0" borderId="97" xfId="0" applyFont="1" applyBorder="1" applyAlignment="1">
      <alignment horizontal="center" vertical="center" wrapText="1"/>
    </xf>
    <xf numFmtId="2" fontId="79" fillId="0" borderId="97" xfId="3" applyNumberFormat="1" applyFont="1" applyFill="1" applyBorder="1" applyAlignment="1">
      <alignment vertical="top" wrapText="1"/>
    </xf>
    <xf numFmtId="0" fontId="45" fillId="13" borderId="105" xfId="1" applyFont="1" applyFill="1" applyBorder="1" applyAlignment="1">
      <alignment wrapText="1"/>
    </xf>
    <xf numFmtId="2" fontId="80" fillId="13" borderId="124" xfId="1" applyNumberFormat="1" applyFont="1" applyFill="1" applyBorder="1" applyAlignment="1">
      <alignment wrapText="1"/>
    </xf>
    <xf numFmtId="0" fontId="81" fillId="3" borderId="63" xfId="0" applyFont="1" applyFill="1" applyBorder="1" applyProtection="1"/>
    <xf numFmtId="2" fontId="82" fillId="0" borderId="31" xfId="0" applyNumberFormat="1" applyFont="1" applyFill="1" applyBorder="1" applyProtection="1">
      <protection locked="0"/>
    </xf>
    <xf numFmtId="2" fontId="82" fillId="0" borderId="32" xfId="0" applyNumberFormat="1" applyFont="1" applyFill="1" applyBorder="1" applyProtection="1">
      <protection locked="0"/>
    </xf>
    <xf numFmtId="2" fontId="82" fillId="0" borderId="29" xfId="0" applyNumberFormat="1" applyFont="1" applyFill="1" applyBorder="1" applyProtection="1">
      <protection locked="0"/>
    </xf>
    <xf numFmtId="2" fontId="82" fillId="0" borderId="28" xfId="0" applyNumberFormat="1" applyFont="1" applyFill="1" applyBorder="1" applyProtection="1">
      <protection locked="0"/>
    </xf>
    <xf numFmtId="2" fontId="82" fillId="0" borderId="33" xfId="0" applyNumberFormat="1" applyFont="1" applyFill="1" applyBorder="1" applyProtection="1"/>
    <xf numFmtId="2" fontId="82" fillId="0" borderId="34" xfId="0" applyNumberFormat="1" applyFont="1" applyFill="1" applyBorder="1" applyProtection="1"/>
    <xf numFmtId="166" fontId="7" fillId="0" borderId="27" xfId="0" applyNumberFormat="1" applyFont="1" applyFill="1" applyBorder="1" applyProtection="1">
      <protection locked="0"/>
    </xf>
    <xf numFmtId="166" fontId="7" fillId="0" borderId="28" xfId="0" applyNumberFormat="1" applyFont="1" applyFill="1" applyBorder="1" applyProtection="1">
      <protection locked="0"/>
    </xf>
    <xf numFmtId="166" fontId="7" fillId="0" borderId="29" xfId="0" applyNumberFormat="1" applyFont="1" applyFill="1" applyBorder="1" applyProtection="1">
      <protection locked="0"/>
    </xf>
    <xf numFmtId="166" fontId="7" fillId="0" borderId="29" xfId="0" applyNumberFormat="1" applyFont="1" applyFill="1" applyBorder="1" applyProtection="1"/>
    <xf numFmtId="166" fontId="7" fillId="0" borderId="30" xfId="0" applyNumberFormat="1" applyFont="1" applyFill="1" applyBorder="1" applyProtection="1"/>
    <xf numFmtId="166" fontId="7" fillId="0" borderId="31" xfId="0" applyNumberFormat="1" applyFont="1" applyFill="1" applyBorder="1" applyProtection="1">
      <protection locked="0"/>
    </xf>
    <xf numFmtId="166" fontId="7" fillId="0" borderId="32" xfId="0" applyNumberFormat="1" applyFont="1" applyFill="1" applyBorder="1" applyProtection="1">
      <protection locked="0"/>
    </xf>
    <xf numFmtId="169" fontId="7" fillId="0" borderId="31" xfId="0" applyNumberFormat="1" applyFont="1" applyFill="1" applyBorder="1" applyAlignment="1" applyProtection="1">
      <alignment horizontal="center"/>
    </xf>
    <xf numFmtId="169" fontId="7" fillId="0" borderId="32" xfId="0" applyNumberFormat="1" applyFont="1" applyFill="1" applyBorder="1" applyAlignment="1" applyProtection="1">
      <alignment horizontal="center"/>
    </xf>
    <xf numFmtId="169" fontId="7" fillId="0" borderId="33" xfId="0" applyNumberFormat="1" applyFont="1" applyFill="1" applyBorder="1" applyAlignment="1" applyProtection="1">
      <alignment horizontal="center"/>
    </xf>
    <xf numFmtId="169" fontId="7" fillId="0" borderId="34" xfId="0" applyNumberFormat="1" applyFont="1" applyFill="1" applyBorder="1" applyAlignment="1" applyProtection="1">
      <alignment horizontal="center"/>
    </xf>
    <xf numFmtId="166" fontId="7" fillId="0" borderId="34" xfId="0" applyNumberFormat="1" applyFont="1" applyFill="1" applyBorder="1" applyProtection="1"/>
    <xf numFmtId="166" fontId="7" fillId="0" borderId="33" xfId="0" applyNumberFormat="1" applyFont="1" applyFill="1" applyBorder="1" applyProtection="1"/>
    <xf numFmtId="169" fontId="7" fillId="2" borderId="31" xfId="0" applyNumberFormat="1" applyFont="1" applyFill="1" applyBorder="1" applyAlignment="1" applyProtection="1">
      <alignment horizontal="center"/>
    </xf>
    <xf numFmtId="166" fontId="7" fillId="2" borderId="32" xfId="0" applyNumberFormat="1" applyFont="1" applyFill="1" applyBorder="1" applyProtection="1">
      <protection locked="0"/>
    </xf>
    <xf numFmtId="169" fontId="7" fillId="2" borderId="33" xfId="0" applyNumberFormat="1" applyFont="1" applyFill="1" applyBorder="1" applyAlignment="1" applyProtection="1">
      <alignment horizontal="center"/>
    </xf>
    <xf numFmtId="166" fontId="7" fillId="2" borderId="34" xfId="0" applyNumberFormat="1" applyFont="1" applyFill="1" applyBorder="1" applyProtection="1"/>
    <xf numFmtId="166" fontId="7" fillId="2" borderId="31" xfId="0" applyNumberFormat="1" applyFont="1" applyFill="1" applyBorder="1" applyProtection="1">
      <protection locked="0"/>
    </xf>
    <xf numFmtId="169" fontId="7" fillId="2" borderId="32" xfId="0" applyNumberFormat="1" applyFont="1" applyFill="1" applyBorder="1" applyAlignment="1" applyProtection="1">
      <alignment horizontal="center"/>
    </xf>
    <xf numFmtId="166" fontId="7" fillId="2" borderId="33" xfId="0" applyNumberFormat="1" applyFont="1" applyFill="1" applyBorder="1" applyProtection="1"/>
    <xf numFmtId="169" fontId="7" fillId="2" borderId="34" xfId="0" applyNumberFormat="1" applyFont="1" applyFill="1" applyBorder="1" applyAlignment="1" applyProtection="1">
      <alignment horizontal="center"/>
    </xf>
    <xf numFmtId="169" fontId="7" fillId="0" borderId="35" xfId="0" applyNumberFormat="1" applyFont="1" applyFill="1" applyBorder="1" applyAlignment="1" applyProtection="1">
      <alignment horizontal="center"/>
    </xf>
    <xf numFmtId="166" fontId="7" fillId="0" borderId="36" xfId="0" applyNumberFormat="1" applyFont="1" applyFill="1" applyBorder="1" applyProtection="1">
      <protection locked="0"/>
    </xf>
    <xf numFmtId="169" fontId="7" fillId="0" borderId="37" xfId="0" applyNumberFormat="1" applyFont="1" applyFill="1" applyBorder="1" applyAlignment="1" applyProtection="1">
      <alignment horizontal="center"/>
    </xf>
    <xf numFmtId="166" fontId="7" fillId="0" borderId="38" xfId="0" applyNumberFormat="1" applyFont="1" applyFill="1" applyBorder="1" applyProtection="1"/>
    <xf numFmtId="4" fontId="7" fillId="4" borderId="39" xfId="0" applyNumberFormat="1" applyFont="1" applyFill="1" applyBorder="1" applyProtection="1"/>
    <xf numFmtId="4" fontId="7" fillId="4" borderId="40" xfId="0" applyNumberFormat="1" applyFont="1" applyFill="1" applyBorder="1" applyProtection="1"/>
    <xf numFmtId="4" fontId="7" fillId="4" borderId="41" xfId="0" applyNumberFormat="1" applyFont="1" applyFill="1" applyBorder="1" applyProtection="1"/>
    <xf numFmtId="4" fontId="7" fillId="4" borderId="42" xfId="0" applyNumberFormat="1" applyFont="1" applyFill="1" applyBorder="1" applyProtection="1"/>
    <xf numFmtId="169" fontId="7" fillId="0" borderId="28" xfId="0" applyNumberFormat="1" applyFont="1" applyFill="1" applyBorder="1" applyAlignment="1" applyProtection="1">
      <alignment horizontal="center"/>
    </xf>
    <xf numFmtId="169" fontId="7" fillId="0" borderId="30" xfId="0" applyNumberFormat="1" applyFont="1" applyFill="1" applyBorder="1" applyAlignment="1" applyProtection="1">
      <alignment horizontal="center"/>
    </xf>
    <xf numFmtId="166" fontId="7" fillId="0" borderId="33" xfId="0" applyNumberFormat="1" applyFont="1" applyFill="1" applyBorder="1" applyProtection="1">
      <protection locked="0"/>
    </xf>
    <xf numFmtId="169" fontId="7" fillId="2" borderId="35" xfId="0" applyNumberFormat="1" applyFont="1" applyFill="1" applyBorder="1" applyAlignment="1" applyProtection="1">
      <alignment horizontal="center"/>
    </xf>
    <xf numFmtId="166" fontId="7" fillId="2" borderId="36" xfId="0" applyNumberFormat="1" applyFont="1" applyFill="1" applyBorder="1" applyProtection="1">
      <protection locked="0"/>
    </xf>
    <xf numFmtId="166" fontId="7" fillId="0" borderId="37" xfId="0" applyNumberFormat="1" applyFont="1" applyFill="1" applyBorder="1" applyProtection="1">
      <protection locked="0"/>
    </xf>
    <xf numFmtId="166" fontId="7" fillId="0" borderId="35" xfId="0" applyNumberFormat="1" applyFont="1" applyFill="1" applyBorder="1" applyProtection="1">
      <protection locked="0"/>
    </xf>
    <xf numFmtId="169" fontId="7" fillId="0" borderId="36" xfId="0" applyNumberFormat="1" applyFont="1" applyFill="1" applyBorder="1" applyAlignment="1" applyProtection="1">
      <alignment horizontal="center"/>
    </xf>
    <xf numFmtId="166" fontId="7" fillId="0" borderId="37" xfId="0" applyNumberFormat="1" applyFont="1" applyFill="1" applyBorder="1" applyProtection="1"/>
    <xf numFmtId="169" fontId="7" fillId="0" borderId="38" xfId="0" applyNumberFormat="1" applyFont="1" applyFill="1" applyBorder="1" applyAlignment="1" applyProtection="1">
      <alignment horizontal="center"/>
    </xf>
    <xf numFmtId="169" fontId="7" fillId="0" borderId="27" xfId="0" applyNumberFormat="1" applyFont="1" applyFill="1" applyBorder="1" applyAlignment="1" applyProtection="1">
      <alignment horizontal="center"/>
    </xf>
    <xf numFmtId="169" fontId="7" fillId="0" borderId="29" xfId="0" applyNumberFormat="1" applyFont="1" applyFill="1" applyBorder="1" applyAlignment="1" applyProtection="1">
      <alignment horizontal="center"/>
    </xf>
    <xf numFmtId="166" fontId="10" fillId="6" borderId="34" xfId="0" applyNumberFormat="1" applyFont="1" applyFill="1" applyBorder="1" applyAlignment="1" applyProtection="1">
      <alignment horizontal="right"/>
    </xf>
    <xf numFmtId="166" fontId="7" fillId="0" borderId="32" xfId="0" applyNumberFormat="1" applyFont="1" applyFill="1" applyBorder="1" applyAlignment="1" applyProtection="1">
      <alignment horizontal="right"/>
      <protection locked="0"/>
    </xf>
    <xf numFmtId="166" fontId="7" fillId="0" borderId="31" xfId="0" applyNumberFormat="1" applyFont="1" applyFill="1" applyBorder="1" applyAlignment="1" applyProtection="1">
      <alignment horizontal="right"/>
      <protection locked="0"/>
    </xf>
    <xf numFmtId="166" fontId="7" fillId="6" borderId="33" xfId="0" applyNumberFormat="1" applyFont="1" applyFill="1" applyBorder="1" applyProtection="1"/>
    <xf numFmtId="166" fontId="7" fillId="6" borderId="34" xfId="0" applyNumberFormat="1" applyFont="1" applyFill="1" applyBorder="1" applyProtection="1"/>
    <xf numFmtId="166" fontId="7" fillId="2" borderId="31" xfId="0" applyNumberFormat="1" applyFont="1" applyFill="1" applyBorder="1" applyAlignment="1" applyProtection="1">
      <alignment horizontal="right"/>
      <protection locked="0"/>
    </xf>
    <xf numFmtId="166" fontId="7" fillId="2" borderId="32" xfId="0" applyNumberFormat="1" applyFont="1" applyFill="1" applyBorder="1" applyAlignment="1" applyProtection="1">
      <alignment horizontal="right"/>
      <protection locked="0"/>
    </xf>
    <xf numFmtId="166" fontId="7" fillId="7" borderId="31" xfId="0" applyNumberFormat="1" applyFont="1" applyFill="1" applyBorder="1" applyProtection="1"/>
    <xf numFmtId="169" fontId="7" fillId="7" borderId="28" xfId="0" applyNumberFormat="1" applyFont="1" applyFill="1" applyBorder="1" applyAlignment="1" applyProtection="1">
      <alignment horizontal="center"/>
    </xf>
    <xf numFmtId="166" fontId="7" fillId="7" borderId="33" xfId="0" applyNumberFormat="1" applyFont="1" applyFill="1" applyBorder="1" applyProtection="1"/>
    <xf numFmtId="166" fontId="7" fillId="7" borderId="28" xfId="0" applyNumberFormat="1" applyFont="1" applyFill="1" applyBorder="1" applyProtection="1"/>
    <xf numFmtId="169" fontId="7" fillId="7" borderId="34" xfId="0" applyNumberFormat="1" applyFont="1" applyFill="1" applyBorder="1" applyAlignment="1" applyProtection="1">
      <alignment horizontal="center"/>
    </xf>
    <xf numFmtId="169" fontId="7" fillId="2" borderId="31" xfId="0" applyNumberFormat="1" applyFont="1" applyFill="1" applyBorder="1" applyAlignment="1" applyProtection="1">
      <alignment horizontal="center"/>
      <protection locked="0"/>
    </xf>
    <xf numFmtId="169" fontId="7" fillId="2" borderId="33" xfId="0" applyNumberFormat="1" applyFont="1" applyFill="1" applyBorder="1" applyAlignment="1" applyProtection="1">
      <alignment horizontal="center"/>
      <protection locked="0"/>
    </xf>
    <xf numFmtId="169" fontId="7" fillId="2" borderId="37" xfId="0" applyNumberFormat="1" applyFont="1" applyFill="1" applyBorder="1" applyAlignment="1" applyProtection="1">
      <alignment horizontal="center"/>
    </xf>
    <xf numFmtId="166" fontId="7" fillId="2" borderId="38" xfId="0" applyNumberFormat="1" applyFont="1" applyFill="1" applyBorder="1" applyProtection="1"/>
    <xf numFmtId="166" fontId="7" fillId="0" borderId="34" xfId="0" applyNumberFormat="1" applyFont="1" applyFill="1" applyBorder="1" applyAlignment="1" applyProtection="1">
      <alignment horizontal="right"/>
    </xf>
    <xf numFmtId="169" fontId="10" fillId="2" borderId="33" xfId="0" applyNumberFormat="1" applyFont="1" applyFill="1" applyBorder="1" applyAlignment="1" applyProtection="1">
      <alignment horizontal="center"/>
    </xf>
    <xf numFmtId="169" fontId="10" fillId="2" borderId="30" xfId="0" applyNumberFormat="1" applyFont="1" applyFill="1" applyBorder="1" applyAlignment="1" applyProtection="1">
      <alignment horizontal="center"/>
    </xf>
    <xf numFmtId="169" fontId="7" fillId="7" borderId="31" xfId="0" applyNumberFormat="1" applyFont="1" applyFill="1" applyBorder="1" applyAlignment="1" applyProtection="1">
      <alignment horizontal="center"/>
    </xf>
    <xf numFmtId="166" fontId="7" fillId="7" borderId="34" xfId="0" applyNumberFormat="1" applyFont="1" applyFill="1" applyBorder="1" applyProtection="1"/>
    <xf numFmtId="166" fontId="11" fillId="5" borderId="43" xfId="0" applyNumberFormat="1" applyFont="1" applyFill="1" applyBorder="1" applyProtection="1"/>
    <xf numFmtId="166" fontId="11" fillId="5" borderId="44" xfId="0" applyNumberFormat="1" applyFont="1" applyFill="1" applyBorder="1" applyProtection="1"/>
    <xf numFmtId="166" fontId="11" fillId="5" borderId="45" xfId="0" applyNumberFormat="1" applyFont="1" applyFill="1" applyBorder="1" applyProtection="1"/>
    <xf numFmtId="166" fontId="11" fillId="5" borderId="46" xfId="0" applyNumberFormat="1" applyFont="1" applyFill="1" applyBorder="1" applyProtection="1"/>
    <xf numFmtId="166" fontId="11" fillId="5" borderId="47" xfId="0" applyNumberFormat="1" applyFont="1" applyFill="1" applyBorder="1" applyProtection="1"/>
    <xf numFmtId="4" fontId="12" fillId="8" borderId="48" xfId="0" applyNumberFormat="1" applyFont="1" applyFill="1" applyBorder="1" applyProtection="1"/>
    <xf numFmtId="4" fontId="7" fillId="4" borderId="49" xfId="0" applyNumberFormat="1" applyFont="1" applyFill="1" applyBorder="1" applyProtection="1"/>
    <xf numFmtId="4" fontId="7" fillId="4" borderId="50" xfId="0" applyNumberFormat="1" applyFont="1" applyFill="1" applyBorder="1" applyProtection="1"/>
    <xf numFmtId="4" fontId="7" fillId="4" borderId="51" xfId="0" applyNumberFormat="1" applyFont="1" applyFill="1" applyBorder="1" applyProtection="1"/>
    <xf numFmtId="4" fontId="7" fillId="4" borderId="52" xfId="0" applyNumberFormat="1" applyFont="1" applyFill="1" applyBorder="1" applyProtection="1"/>
    <xf numFmtId="166" fontId="7" fillId="2" borderId="33" xfId="0" applyNumberFormat="1" applyFont="1" applyFill="1" applyBorder="1" applyProtection="1">
      <protection locked="0"/>
    </xf>
    <xf numFmtId="166" fontId="7" fillId="0" borderId="53" xfId="0" applyNumberFormat="1" applyFont="1" applyFill="1" applyBorder="1" applyProtection="1">
      <protection locked="0"/>
    </xf>
    <xf numFmtId="166" fontId="7" fillId="0" borderId="54" xfId="0" applyNumberFormat="1" applyFont="1" applyFill="1" applyBorder="1" applyProtection="1">
      <protection locked="0"/>
    </xf>
    <xf numFmtId="2" fontId="31" fillId="0" borderId="99" xfId="0" applyNumberFormat="1" applyFont="1" applyFill="1" applyBorder="1" applyProtection="1">
      <protection locked="0"/>
    </xf>
    <xf numFmtId="0" fontId="47" fillId="0" borderId="74" xfId="0" applyFont="1" applyBorder="1" applyAlignment="1">
      <alignment horizontal="right"/>
    </xf>
    <xf numFmtId="2" fontId="43" fillId="0" borderId="82" xfId="0" applyNumberFormat="1" applyFont="1" applyBorder="1"/>
    <xf numFmtId="2" fontId="83" fillId="0" borderId="0" xfId="0" applyNumberFormat="1" applyFont="1"/>
    <xf numFmtId="0" fontId="83" fillId="0" borderId="0" xfId="0" applyFont="1"/>
    <xf numFmtId="168" fontId="0" fillId="0" borderId="0" xfId="0" applyNumberFormat="1"/>
    <xf numFmtId="2" fontId="25" fillId="2" borderId="82" xfId="0" applyNumberFormat="1" applyFont="1" applyFill="1" applyBorder="1" applyAlignment="1"/>
    <xf numFmtId="2" fontId="7" fillId="2" borderId="33" xfId="0" applyNumberFormat="1" applyFont="1" applyFill="1" applyBorder="1" applyAlignment="1" applyProtection="1">
      <alignment horizontal="right"/>
    </xf>
    <xf numFmtId="2" fontId="0" fillId="0" borderId="0" xfId="0" applyNumberFormat="1" applyAlignment="1">
      <alignment horizontal="left"/>
    </xf>
    <xf numFmtId="2" fontId="31" fillId="3" borderId="92" xfId="0" applyNumberFormat="1" applyFont="1" applyFill="1" applyBorder="1" applyProtection="1">
      <protection locked="0"/>
    </xf>
    <xf numFmtId="166" fontId="7" fillId="14" borderId="33" xfId="0" applyNumberFormat="1" applyFont="1" applyFill="1" applyBorder="1" applyProtection="1"/>
    <xf numFmtId="166" fontId="7" fillId="14" borderId="29" xfId="0" applyNumberFormat="1" applyFont="1" applyFill="1" applyBorder="1" applyProtection="1">
      <protection locked="0"/>
    </xf>
    <xf numFmtId="166" fontId="7" fillId="14" borderId="28" xfId="0" applyNumberFormat="1" applyFont="1" applyFill="1" applyBorder="1" applyProtection="1">
      <protection locked="0"/>
    </xf>
    <xf numFmtId="2" fontId="31" fillId="0" borderId="74" xfId="0" applyNumberFormat="1" applyFont="1" applyFill="1" applyBorder="1" applyProtection="1">
      <protection locked="0"/>
    </xf>
    <xf numFmtId="0" fontId="44" fillId="0" borderId="99" xfId="0" applyFont="1" applyBorder="1" applyAlignment="1">
      <alignment horizontal="left" vertical="center" wrapText="1"/>
    </xf>
    <xf numFmtId="0" fontId="44" fillId="0" borderId="74" xfId="0" applyFont="1" applyBorder="1" applyAlignment="1">
      <alignment horizontal="left" vertical="center" wrapText="1"/>
    </xf>
    <xf numFmtId="0" fontId="44" fillId="0" borderId="88" xfId="0" applyFont="1" applyBorder="1" applyAlignment="1">
      <alignment horizontal="left" vertical="center" wrapText="1"/>
    </xf>
    <xf numFmtId="0" fontId="44" fillId="0" borderId="95" xfId="0" applyFont="1" applyBorder="1" applyAlignment="1">
      <alignment horizontal="left" vertical="center" wrapText="1"/>
    </xf>
    <xf numFmtId="0" fontId="44" fillId="0" borderId="83" xfId="0" applyFont="1" applyBorder="1" applyAlignment="1">
      <alignment horizontal="left" vertical="center" wrapText="1"/>
    </xf>
    <xf numFmtId="0" fontId="44" fillId="0" borderId="87" xfId="0" applyFont="1" applyBorder="1" applyAlignment="1">
      <alignment horizontal="left" vertical="center" wrapText="1"/>
    </xf>
    <xf numFmtId="0" fontId="44" fillId="0" borderId="83" xfId="0" applyFont="1" applyBorder="1" applyAlignment="1">
      <alignment horizontal="center" vertical="center" wrapText="1"/>
    </xf>
    <xf numFmtId="0" fontId="44" fillId="0" borderId="1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45" fillId="0" borderId="12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96" xfId="0" applyFont="1" applyBorder="1" applyAlignment="1">
      <alignment horizontal="center" vertical="center" wrapText="1"/>
    </xf>
    <xf numFmtId="0" fontId="44" fillId="0" borderId="105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/>
    </xf>
    <xf numFmtId="0" fontId="46" fillId="0" borderId="97" xfId="0" applyFont="1" applyBorder="1" applyAlignment="1">
      <alignment horizontal="left"/>
    </xf>
    <xf numFmtId="0" fontId="44" fillId="0" borderId="99" xfId="0" applyFont="1" applyBorder="1" applyAlignment="1">
      <alignment horizontal="center" vertical="center" wrapText="1"/>
    </xf>
    <xf numFmtId="0" fontId="44" fillId="0" borderId="74" xfId="0" applyFont="1" applyBorder="1" applyAlignment="1">
      <alignment horizontal="center" vertical="center" wrapText="1"/>
    </xf>
    <xf numFmtId="0" fontId="44" fillId="0" borderId="88" xfId="0" applyFont="1" applyBorder="1" applyAlignment="1">
      <alignment horizontal="center" vertical="center" wrapText="1"/>
    </xf>
    <xf numFmtId="0" fontId="44" fillId="13" borderId="9" xfId="3" applyFont="1" applyFill="1" applyBorder="1" applyAlignment="1">
      <alignment horizontal="left" vertical="top" wrapText="1"/>
    </xf>
    <xf numFmtId="0" fontId="44" fillId="0" borderId="40" xfId="0" applyFont="1" applyBorder="1" applyAlignment="1">
      <alignment horizontal="left" vertical="center" wrapText="1"/>
    </xf>
    <xf numFmtId="0" fontId="44" fillId="0" borderId="97" xfId="0" applyFont="1" applyBorder="1" applyAlignment="1">
      <alignment horizontal="left" vertical="center" wrapText="1"/>
    </xf>
    <xf numFmtId="0" fontId="44" fillId="0" borderId="121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96" xfId="0" applyFont="1" applyBorder="1" applyAlignment="1">
      <alignment horizontal="left" vertical="center" wrapText="1"/>
    </xf>
    <xf numFmtId="0" fontId="46" fillId="0" borderId="105" xfId="0" applyFont="1" applyFill="1" applyBorder="1" applyAlignment="1">
      <alignment horizontal="left" vertical="center" wrapText="1"/>
    </xf>
    <xf numFmtId="0" fontId="46" fillId="0" borderId="40" xfId="0" applyFont="1" applyFill="1" applyBorder="1" applyAlignment="1">
      <alignment horizontal="left" vertical="center" wrapText="1"/>
    </xf>
    <xf numFmtId="0" fontId="46" fillId="0" borderId="97" xfId="0" applyFont="1" applyFill="1" applyBorder="1" applyAlignment="1">
      <alignment horizontal="left" vertical="center" wrapText="1"/>
    </xf>
    <xf numFmtId="0" fontId="44" fillId="0" borderId="121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96" xfId="0" applyFont="1" applyBorder="1" applyAlignment="1">
      <alignment horizontal="left" vertical="top" wrapText="1"/>
    </xf>
    <xf numFmtId="0" fontId="44" fillId="0" borderId="85" xfId="0" applyFont="1" applyBorder="1" applyAlignment="1">
      <alignment horizontal="left" vertical="top" wrapText="1"/>
    </xf>
    <xf numFmtId="0" fontId="44" fillId="0" borderId="83" xfId="0" applyFont="1" applyBorder="1" applyAlignment="1">
      <alignment horizontal="left" vertical="top" wrapText="1"/>
    </xf>
    <xf numFmtId="0" fontId="44" fillId="0" borderId="82" xfId="0" applyFont="1" applyBorder="1" applyAlignment="1">
      <alignment horizontal="left" vertical="top" wrapText="1"/>
    </xf>
    <xf numFmtId="0" fontId="44" fillId="0" borderId="105" xfId="0" applyFont="1" applyBorder="1" applyAlignment="1">
      <alignment vertical="center" wrapText="1"/>
    </xf>
    <xf numFmtId="0" fontId="44" fillId="0" borderId="40" xfId="0" applyFont="1" applyBorder="1" applyAlignment="1">
      <alignment vertical="center" wrapText="1"/>
    </xf>
    <xf numFmtId="0" fontId="44" fillId="0" borderId="97" xfId="0" applyFont="1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96" xfId="0" applyFont="1" applyBorder="1" applyAlignment="1">
      <alignment horizontal="left" vertical="center" wrapText="1"/>
    </xf>
    <xf numFmtId="0" fontId="44" fillId="3" borderId="19" xfId="0" applyFont="1" applyFill="1" applyBorder="1" applyAlignment="1">
      <alignment horizontal="left" vertical="center" wrapText="1"/>
    </xf>
    <xf numFmtId="0" fontId="44" fillId="3" borderId="96" xfId="0" applyFont="1" applyFill="1" applyBorder="1" applyAlignment="1">
      <alignment horizontal="left" vertical="center" wrapText="1"/>
    </xf>
    <xf numFmtId="0" fontId="24" fillId="0" borderId="72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96" xfId="0" applyNumberFormat="1" applyBorder="1" applyAlignment="1">
      <alignment horizontal="center" vertical="center" wrapText="1"/>
    </xf>
    <xf numFmtId="0" fontId="24" fillId="0" borderId="70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38" fillId="0" borderId="95" xfId="0" applyFont="1" applyBorder="1" applyAlignment="1">
      <alignment horizontal="left" vertical="center" wrapText="1"/>
    </xf>
    <xf numFmtId="0" fontId="38" fillId="0" borderId="83" xfId="0" applyFont="1" applyBorder="1" applyAlignment="1">
      <alignment horizontal="left" vertical="center" wrapText="1"/>
    </xf>
    <xf numFmtId="0" fontId="38" fillId="0" borderId="87" xfId="0" applyFont="1" applyBorder="1" applyAlignment="1">
      <alignment horizontal="left" vertical="center" wrapText="1"/>
    </xf>
    <xf numFmtId="0" fontId="38" fillId="0" borderId="82" xfId="0" applyFont="1" applyBorder="1" applyAlignment="1">
      <alignment horizontal="left" vertical="center" wrapText="1"/>
    </xf>
    <xf numFmtId="0" fontId="23" fillId="10" borderId="51" xfId="2" applyFont="1" applyFill="1" applyBorder="1" applyAlignment="1" applyProtection="1">
      <alignment horizontal="center" vertical="center"/>
      <protection locked="0"/>
    </xf>
    <xf numFmtId="0" fontId="23" fillId="10" borderId="41" xfId="2" applyFont="1" applyFill="1" applyBorder="1" applyAlignment="1" applyProtection="1">
      <alignment horizontal="center" vertical="center"/>
      <protection locked="0"/>
    </xf>
    <xf numFmtId="0" fontId="23" fillId="10" borderId="69" xfId="2" applyFont="1" applyFill="1" applyBorder="1" applyAlignment="1" applyProtection="1">
      <alignment horizontal="center" vertical="center" wrapText="1"/>
      <protection locked="0"/>
    </xf>
    <xf numFmtId="0" fontId="23" fillId="10" borderId="74" xfId="2" applyFont="1" applyFill="1" applyBorder="1" applyAlignment="1" applyProtection="1">
      <alignment horizontal="center" vertical="center" wrapText="1"/>
      <protection locked="0"/>
    </xf>
    <xf numFmtId="0" fontId="0" fillId="0" borderId="9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6" fillId="0" borderId="106" xfId="2" applyFont="1" applyFill="1" applyBorder="1" applyAlignment="1" applyProtection="1">
      <alignment horizontal="left" vertical="center" wrapText="1"/>
      <protection locked="0"/>
    </xf>
    <xf numFmtId="0" fontId="26" fillId="0" borderId="0" xfId="2" applyFont="1" applyFill="1" applyBorder="1" applyAlignment="1" applyProtection="1">
      <alignment horizontal="left" vertical="center" wrapText="1"/>
      <protection locked="0"/>
    </xf>
    <xf numFmtId="0" fontId="26" fillId="0" borderId="107" xfId="2" applyFont="1" applyFill="1" applyBorder="1" applyAlignment="1" applyProtection="1">
      <alignment horizontal="left" vertical="center" wrapText="1"/>
      <protection locked="0"/>
    </xf>
    <xf numFmtId="0" fontId="38" fillId="0" borderId="95" xfId="0" applyFont="1" applyFill="1" applyBorder="1" applyAlignment="1">
      <alignment horizontal="left" vertical="center" wrapText="1"/>
    </xf>
    <xf numFmtId="0" fontId="38" fillId="0" borderId="87" xfId="0" applyFont="1" applyFill="1" applyBorder="1" applyAlignment="1">
      <alignment horizontal="left" vertical="center" wrapText="1"/>
    </xf>
    <xf numFmtId="0" fontId="38" fillId="0" borderId="99" xfId="0" applyFont="1" applyBorder="1" applyAlignment="1">
      <alignment horizontal="left" vertical="center" wrapText="1"/>
    </xf>
    <xf numFmtId="0" fontId="38" fillId="0" borderId="74" xfId="0" applyFont="1" applyBorder="1" applyAlignment="1">
      <alignment horizontal="left" vertical="center" wrapText="1"/>
    </xf>
    <xf numFmtId="0" fontId="38" fillId="0" borderId="88" xfId="0" applyFont="1" applyBorder="1" applyAlignment="1">
      <alignment horizontal="left" vertical="center" wrapText="1"/>
    </xf>
    <xf numFmtId="0" fontId="38" fillId="0" borderId="100" xfId="0" applyFont="1" applyBorder="1" applyAlignment="1">
      <alignment horizontal="left" vertical="center" wrapText="1"/>
    </xf>
    <xf numFmtId="0" fontId="38" fillId="0" borderId="101" xfId="0" applyFont="1" applyBorder="1" applyAlignment="1">
      <alignment horizontal="left" vertical="center" wrapText="1"/>
    </xf>
    <xf numFmtId="0" fontId="26" fillId="0" borderId="95" xfId="2" applyFont="1" applyFill="1" applyBorder="1" applyAlignment="1" applyProtection="1">
      <alignment horizontal="left" vertical="center" wrapText="1"/>
      <protection locked="0"/>
    </xf>
    <xf numFmtId="0" fontId="26" fillId="0" borderId="83" xfId="2" applyFont="1" applyFill="1" applyBorder="1" applyAlignment="1" applyProtection="1">
      <alignment horizontal="left" vertical="center" wrapText="1"/>
      <protection locked="0"/>
    </xf>
    <xf numFmtId="0" fontId="26" fillId="0" borderId="87" xfId="2" applyFont="1" applyFill="1" applyBorder="1" applyAlignment="1" applyProtection="1">
      <alignment horizontal="left" vertical="center" wrapText="1"/>
      <protection locked="0"/>
    </xf>
    <xf numFmtId="0" fontId="35" fillId="11" borderId="95" xfId="2" applyFont="1" applyFill="1" applyBorder="1" applyAlignment="1" applyProtection="1">
      <alignment horizontal="left" vertical="center" wrapText="1"/>
      <protection locked="0"/>
    </xf>
    <xf numFmtId="0" fontId="35" fillId="11" borderId="83" xfId="2" applyFont="1" applyFill="1" applyBorder="1" applyAlignment="1" applyProtection="1">
      <alignment horizontal="left" vertical="center" wrapText="1"/>
      <protection locked="0"/>
    </xf>
    <xf numFmtId="0" fontId="35" fillId="11" borderId="87" xfId="2" applyFont="1" applyFill="1" applyBorder="1" applyAlignment="1" applyProtection="1">
      <alignment horizontal="left" vertical="center" wrapText="1"/>
      <protection locked="0"/>
    </xf>
    <xf numFmtId="0" fontId="26" fillId="0" borderId="99" xfId="2" applyFont="1" applyFill="1" applyBorder="1" applyAlignment="1" applyProtection="1">
      <alignment horizontal="left" vertical="center" wrapText="1"/>
      <protection locked="0"/>
    </xf>
    <xf numFmtId="0" fontId="26" fillId="0" borderId="74" xfId="2" applyFont="1" applyFill="1" applyBorder="1" applyAlignment="1" applyProtection="1">
      <alignment horizontal="left" vertical="center" wrapText="1"/>
      <protection locked="0"/>
    </xf>
    <xf numFmtId="0" fontId="26" fillId="0" borderId="88" xfId="2" applyFont="1" applyFill="1" applyBorder="1" applyAlignment="1" applyProtection="1">
      <alignment horizontal="left" vertical="center" wrapText="1"/>
      <protection locked="0"/>
    </xf>
    <xf numFmtId="0" fontId="30" fillId="0" borderId="82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0" fontId="25" fillId="0" borderId="83" xfId="0" applyFont="1" applyBorder="1" applyAlignment="1">
      <alignment wrapText="1"/>
    </xf>
    <xf numFmtId="0" fontId="25" fillId="0" borderId="87" xfId="0" applyFont="1" applyBorder="1" applyAlignment="1">
      <alignment wrapText="1"/>
    </xf>
    <xf numFmtId="0" fontId="25" fillId="0" borderId="95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6" fillId="0" borderId="100" xfId="2" applyFont="1" applyFill="1" applyBorder="1" applyAlignment="1" applyProtection="1">
      <alignment horizontal="left" vertical="center" wrapText="1"/>
      <protection locked="0"/>
    </xf>
    <xf numFmtId="0" fontId="26" fillId="0" borderId="101" xfId="2" applyFont="1" applyFill="1" applyBorder="1" applyAlignment="1" applyProtection="1">
      <alignment horizontal="left" vertical="center" wrapText="1"/>
      <protection locked="0"/>
    </xf>
    <xf numFmtId="0" fontId="26" fillId="0" borderId="102" xfId="2" applyFont="1" applyFill="1" applyBorder="1" applyAlignment="1" applyProtection="1">
      <alignment horizontal="left" vertical="center" wrapText="1"/>
      <protection locked="0"/>
    </xf>
    <xf numFmtId="0" fontId="26" fillId="0" borderId="99" xfId="2" quotePrefix="1" applyFont="1" applyFill="1" applyBorder="1" applyAlignment="1" applyProtection="1">
      <alignment horizontal="left" vertical="center" wrapText="1"/>
      <protection locked="0"/>
    </xf>
    <xf numFmtId="0" fontId="26" fillId="0" borderId="74" xfId="2" quotePrefix="1" applyFont="1" applyFill="1" applyBorder="1" applyAlignment="1" applyProtection="1">
      <alignment horizontal="left" vertical="center" wrapText="1"/>
      <protection locked="0"/>
    </xf>
    <xf numFmtId="0" fontId="26" fillId="0" borderId="88" xfId="2" quotePrefix="1" applyFont="1" applyFill="1" applyBorder="1" applyAlignment="1" applyProtection="1">
      <alignment horizontal="left" vertical="center" wrapText="1"/>
      <protection locked="0"/>
    </xf>
    <xf numFmtId="0" fontId="26" fillId="0" borderId="95" xfId="2" quotePrefix="1" applyFont="1" applyFill="1" applyBorder="1" applyAlignment="1" applyProtection="1">
      <alignment horizontal="left" vertical="center" wrapText="1"/>
      <protection locked="0"/>
    </xf>
    <xf numFmtId="0" fontId="26" fillId="0" borderId="83" xfId="2" quotePrefix="1" applyFont="1" applyFill="1" applyBorder="1" applyAlignment="1" applyProtection="1">
      <alignment horizontal="left" vertical="center" wrapText="1"/>
      <protection locked="0"/>
    </xf>
    <xf numFmtId="0" fontId="26" fillId="0" borderId="87" xfId="2" quotePrefix="1" applyFont="1" applyFill="1" applyBorder="1" applyAlignment="1" applyProtection="1">
      <alignment horizontal="left" vertical="center" wrapText="1"/>
      <protection locked="0"/>
    </xf>
    <xf numFmtId="0" fontId="26" fillId="0" borderId="81" xfId="2" applyFont="1" applyFill="1" applyBorder="1" applyAlignment="1" applyProtection="1">
      <alignment horizontal="left" vertical="center" wrapText="1"/>
      <protection locked="0"/>
    </xf>
  </cellXfs>
  <cellStyles count="4">
    <cellStyle name="Normal 3" xfId="2"/>
    <cellStyle name="Добър" xfId="1" builtinId="26"/>
    <cellStyle name="Нормален" xfId="0" builtinId="0"/>
    <cellStyle name="Нормален 2" xfId="3"/>
  </cellStyles>
  <dxfs count="3514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FF00"/>
      </font>
      <numFmt numFmtId="170" formatCode="&quot;Грешка: Кт &lt; &gt;  Дт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color rgb="FFFFFF00"/>
      </font>
      <numFmt numFmtId="171" formatCode="&quot;Грешка: Дт &lt; &gt;  Кт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FF00"/>
      </font>
      <numFmt numFmtId="170" formatCode="&quot;Грешка: Кт &lt; &gt;  Дт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color rgb="FFFFFF00"/>
      </font>
      <numFmt numFmtId="171" formatCode="&quot;Грешка: Дт &lt; &gt;  Кт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FF00"/>
      </font>
      <numFmt numFmtId="170" formatCode="&quot;Грешка: Кт &lt; &gt;  Дт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color rgb="FFFFFF00"/>
      </font>
      <numFmt numFmtId="171" formatCode="&quot;Грешка: Дт &lt; &gt;  Кт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FF00"/>
      </font>
      <numFmt numFmtId="170" formatCode="&quot;Грешка: Кт &lt; &gt;  Дт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color rgb="FFFFFF00"/>
      </font>
      <numFmt numFmtId="171" formatCode="&quot;Грешка: Дт &lt; &gt;  Кт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FF00"/>
      </font>
      <numFmt numFmtId="170" formatCode="&quot;Грешка: Кт &lt; &gt;  Дт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color rgb="FFFFFF00"/>
      </font>
      <numFmt numFmtId="171" formatCode="&quot;Грешка: Дт &lt; &gt;  Кт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FF00"/>
      </font>
      <numFmt numFmtId="170" formatCode="&quot;Грешка: Кт &lt; &gt;  Дт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color rgb="FFFFFF00"/>
      </font>
      <numFmt numFmtId="171" formatCode="&quot;Грешка: Дт &lt; &gt;  Кт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FF00"/>
      </font>
      <numFmt numFmtId="170" formatCode="&quot;Грешка: Кт &lt; &gt;  Дт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color rgb="FFFFFF00"/>
      </font>
      <numFmt numFmtId="171" formatCode="&quot;Грешка: Дт &lt; &gt;  Кт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FF00"/>
      </font>
      <numFmt numFmtId="170" formatCode="&quot;Грешка: Кт &lt; &gt;  Дт!&quot;"/>
      <fill>
        <patternFill>
          <bgColor rgb="FFFF0000"/>
        </patternFill>
      </fill>
    </dxf>
    <dxf>
      <font>
        <color rgb="FFFFFF00"/>
      </font>
      <numFmt numFmtId="171" formatCode="&quot;Грешка: Дт &lt; &gt;  Кт!&quot;"/>
      <fill>
        <patternFill>
          <bgColor rgb="FFFF0000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ont>
        <b val="0"/>
        <i val="0"/>
        <color rgb="FFFFFF00"/>
      </font>
      <numFmt numFmtId="172" formatCode="&quot;Грешка: Кт &gt; Дт!&quot;"/>
      <fill>
        <patternFill>
          <bgColor rgb="FFFF0000"/>
        </patternFill>
      </fill>
    </dxf>
    <dxf>
      <font>
        <b val="0"/>
        <i val="0"/>
        <color rgb="FFFFFF00"/>
      </font>
      <numFmt numFmtId="173" formatCode="&quot;Грешка: Кт с/до&lt;0!&quot;"/>
      <fill>
        <patternFill>
          <bgColor rgb="FFFF0000"/>
        </patternFill>
      </fill>
    </dxf>
    <dxf>
      <font>
        <color rgb="FFFFFF00"/>
      </font>
      <numFmt numFmtId="174" formatCode="&quot;Грешка: Дт с/до &lt; 0!&quot;"/>
      <fill>
        <patternFill>
          <bgColor rgb="FFFF0000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371"/>
  <sheetViews>
    <sheetView topLeftCell="A1357" workbookViewId="0">
      <selection activeCell="K1374" sqref="K1374"/>
    </sheetView>
  </sheetViews>
  <sheetFormatPr defaultRowHeight="15" x14ac:dyDescent="0.25"/>
  <cols>
    <col min="2" max="3" width="15.7109375" style="29" customWidth="1"/>
    <col min="4" max="4" width="18" style="29" customWidth="1"/>
    <col min="5" max="5" width="18.85546875" style="29" customWidth="1"/>
    <col min="6" max="7" width="15.7109375" style="29" customWidth="1"/>
    <col min="8" max="8" width="11.85546875" customWidth="1"/>
    <col min="9" max="9" width="37.140625" customWidth="1"/>
    <col min="12" max="12" width="9.140625" bestFit="1" customWidth="1"/>
  </cols>
  <sheetData>
    <row r="2" spans="1:9" ht="15.75" thickBot="1" x14ac:dyDescent="0.3">
      <c r="B2" s="29" t="s">
        <v>703</v>
      </c>
      <c r="G2" s="29" t="s">
        <v>708</v>
      </c>
      <c r="I2" s="441"/>
    </row>
    <row r="3" spans="1:9" ht="16.5" thickTop="1" x14ac:dyDescent="0.25">
      <c r="A3" s="1" t="s">
        <v>0</v>
      </c>
      <c r="B3" s="30" t="s">
        <v>1</v>
      </c>
      <c r="C3" s="31"/>
      <c r="D3" s="32" t="str">
        <f>+B3</f>
        <v xml:space="preserve">                   "Б Ю Д Ж Е Т"</v>
      </c>
      <c r="E3" s="31"/>
      <c r="F3" s="33" t="str">
        <f>+B3</f>
        <v xml:space="preserve">                   "Б Ю Д Ж Е Т"</v>
      </c>
      <c r="G3" s="34"/>
      <c r="I3" s="441"/>
    </row>
    <row r="4" spans="1:9" ht="15.75" x14ac:dyDescent="0.25">
      <c r="A4" s="2"/>
      <c r="B4" s="35"/>
      <c r="C4" s="36"/>
      <c r="D4" s="37"/>
      <c r="E4" s="36"/>
      <c r="F4" s="38"/>
      <c r="G4" s="39"/>
      <c r="I4" s="441"/>
    </row>
    <row r="5" spans="1:9" ht="15.75" x14ac:dyDescent="0.25">
      <c r="A5" s="3">
        <f>+$C3</f>
        <v>0</v>
      </c>
      <c r="B5" s="40" t="s">
        <v>2</v>
      </c>
      <c r="C5" s="41"/>
      <c r="D5" s="42" t="s">
        <v>3</v>
      </c>
      <c r="E5" s="43"/>
      <c r="F5" s="44" t="s">
        <v>4</v>
      </c>
      <c r="G5" s="45"/>
      <c r="I5" s="441"/>
    </row>
    <row r="6" spans="1:9" ht="15.75" x14ac:dyDescent="0.25">
      <c r="A6" s="4"/>
      <c r="B6" s="46"/>
      <c r="C6" s="47"/>
      <c r="D6" s="48"/>
      <c r="E6" s="49"/>
      <c r="F6" s="48"/>
      <c r="G6" s="50"/>
      <c r="I6" s="441"/>
    </row>
    <row r="7" spans="1:9" ht="15.75" x14ac:dyDescent="0.25">
      <c r="A7" s="5" t="s">
        <v>5</v>
      </c>
      <c r="B7" s="51" t="s">
        <v>6</v>
      </c>
      <c r="C7" s="52" t="s">
        <v>7</v>
      </c>
      <c r="D7" s="53" t="s">
        <v>8</v>
      </c>
      <c r="E7" s="54" t="s">
        <v>9</v>
      </c>
      <c r="F7" s="55" t="s">
        <v>6</v>
      </c>
      <c r="G7" s="56" t="s">
        <v>7</v>
      </c>
      <c r="I7" s="441"/>
    </row>
    <row r="8" spans="1:9" ht="15.75" x14ac:dyDescent="0.25">
      <c r="A8" s="6" t="s">
        <v>10</v>
      </c>
      <c r="B8" s="57">
        <f t="shared" ref="B8:G8" si="0">+B885</f>
        <v>6323902</v>
      </c>
      <c r="C8" s="58">
        <f t="shared" si="0"/>
        <v>6323902</v>
      </c>
      <c r="D8" s="59">
        <f t="shared" si="0"/>
        <v>6119964.8200000003</v>
      </c>
      <c r="E8" s="58">
        <f t="shared" si="0"/>
        <v>6119964.8200000003</v>
      </c>
      <c r="F8" s="59">
        <f t="shared" si="0"/>
        <v>8667209.4000000004</v>
      </c>
      <c r="G8" s="60">
        <f t="shared" si="0"/>
        <v>8667209.4000000004</v>
      </c>
      <c r="I8" s="441"/>
    </row>
    <row r="9" spans="1:9" ht="15.75" x14ac:dyDescent="0.25">
      <c r="A9" s="10">
        <v>1001</v>
      </c>
      <c r="B9" s="534"/>
      <c r="C9" s="535">
        <v>4841906.63</v>
      </c>
      <c r="D9" s="536"/>
      <c r="E9" s="535"/>
      <c r="F9" s="537">
        <f>+IF(ABS(+B9+D9)&gt;=ABS(C9+E9),+B9-C9+D9-E9,0)</f>
        <v>0</v>
      </c>
      <c r="G9" s="538">
        <f>+IF(ABS(+B9+D9)&lt;=ABS(C9+E9),-B9+C9-D9+E9,0)</f>
        <v>4841906.63</v>
      </c>
      <c r="I9" s="441"/>
    </row>
    <row r="10" spans="1:9" ht="15.75" x14ac:dyDescent="0.25">
      <c r="A10" s="11">
        <v>1101</v>
      </c>
      <c r="B10" s="539"/>
      <c r="C10" s="540">
        <v>628283.31999999995</v>
      </c>
      <c r="D10" s="536"/>
      <c r="E10" s="535"/>
      <c r="F10" s="537">
        <f>+IF(ABS(+B10+D10)&gt;=ABS(C10+E10),+B10-C10+D10-E10,0)</f>
        <v>0</v>
      </c>
      <c r="G10" s="538">
        <f>+IF(ABS(+B10+D10)&lt;=ABS(C10+E10),-B10+C10-D10+E10,0)</f>
        <v>628283.31999999995</v>
      </c>
      <c r="I10" s="441"/>
    </row>
    <row r="11" spans="1:9" ht="15.75" x14ac:dyDescent="0.25">
      <c r="A11" s="11">
        <v>1201</v>
      </c>
      <c r="B11" s="541">
        <v>0</v>
      </c>
      <c r="C11" s="542">
        <v>0</v>
      </c>
      <c r="D11" s="543">
        <v>0</v>
      </c>
      <c r="E11" s="542">
        <v>0</v>
      </c>
      <c r="F11" s="543">
        <v>0</v>
      </c>
      <c r="G11" s="544">
        <v>0</v>
      </c>
      <c r="I11" s="441"/>
    </row>
    <row r="12" spans="1:9" ht="15.75" x14ac:dyDescent="0.25">
      <c r="A12" s="11">
        <v>1511</v>
      </c>
      <c r="B12" s="541">
        <v>0</v>
      </c>
      <c r="C12" s="540"/>
      <c r="D12" s="536"/>
      <c r="E12" s="535"/>
      <c r="F12" s="543">
        <v>0</v>
      </c>
      <c r="G12" s="545">
        <f>+IF(ABS(+B12+D12)&lt;=ABS(C12+E12),-B12+C12-D12+E12,0)</f>
        <v>0</v>
      </c>
    </row>
    <row r="13" spans="1:9" ht="15.75" x14ac:dyDescent="0.25">
      <c r="A13" s="11">
        <v>1517</v>
      </c>
      <c r="B13" s="539"/>
      <c r="C13" s="542">
        <v>0</v>
      </c>
      <c r="D13" s="536"/>
      <c r="E13" s="540"/>
      <c r="F13" s="546">
        <f>+IF(ABS(+B13+D13)&gt;=ABS(C13+E13),+B13-C13+D13-E13,0)</f>
        <v>0</v>
      </c>
      <c r="G13" s="544">
        <v>0</v>
      </c>
    </row>
    <row r="14" spans="1:9" ht="15.75" x14ac:dyDescent="0.25">
      <c r="A14" s="11">
        <v>1521</v>
      </c>
      <c r="B14" s="541">
        <v>0</v>
      </c>
      <c r="C14" s="540"/>
      <c r="D14" s="536"/>
      <c r="E14" s="535"/>
      <c r="F14" s="543">
        <v>0</v>
      </c>
      <c r="G14" s="545">
        <f>+IF(ABS(+B14+D14)&lt;=ABS(C14+E14),-B14+C14-D14+E14,0)</f>
        <v>0</v>
      </c>
    </row>
    <row r="15" spans="1:9" ht="15.75" x14ac:dyDescent="0.25">
      <c r="A15" s="11">
        <v>1523</v>
      </c>
      <c r="B15" s="541">
        <v>0</v>
      </c>
      <c r="C15" s="540"/>
      <c r="D15" s="536"/>
      <c r="E15" s="535"/>
      <c r="F15" s="543">
        <v>0</v>
      </c>
      <c r="G15" s="545">
        <f>+IF(ABS(+B15+D15)&lt;=ABS(C15+E15),-B15+C15-D15+E15,0)</f>
        <v>0</v>
      </c>
    </row>
    <row r="16" spans="1:9" ht="15.75" x14ac:dyDescent="0.25">
      <c r="A16" s="11">
        <v>1527</v>
      </c>
      <c r="B16" s="539"/>
      <c r="C16" s="542">
        <v>0</v>
      </c>
      <c r="D16" s="536"/>
      <c r="E16" s="540"/>
      <c r="F16" s="546">
        <f>+IF(ABS(+B16+D16)&gt;=ABS(C16+E16),+B16-C16+D16-E16,0)</f>
        <v>0</v>
      </c>
      <c r="G16" s="544">
        <v>0</v>
      </c>
    </row>
    <row r="17" spans="1:12" ht="15.75" x14ac:dyDescent="0.25">
      <c r="A17" s="11">
        <v>1581</v>
      </c>
      <c r="B17" s="547">
        <v>0</v>
      </c>
      <c r="C17" s="548"/>
      <c r="D17" s="536"/>
      <c r="E17" s="535"/>
      <c r="F17" s="549">
        <v>0</v>
      </c>
      <c r="G17" s="550">
        <f>+IF(ABS(+B17+D17)&lt;=ABS(C17+E17),-B17+C17-D17+E17,0)</f>
        <v>0</v>
      </c>
      <c r="L17" t="s">
        <v>20</v>
      </c>
    </row>
    <row r="18" spans="1:12" ht="15.75" x14ac:dyDescent="0.25">
      <c r="A18" s="11">
        <v>1587</v>
      </c>
      <c r="B18" s="551"/>
      <c r="C18" s="552">
        <v>0</v>
      </c>
      <c r="D18" s="536"/>
      <c r="E18" s="540"/>
      <c r="F18" s="553">
        <f>+IF(ABS(+B18+D18)&gt;=ABS(C18+E18),+B18-C18+D18-E18,0)</f>
        <v>0</v>
      </c>
      <c r="G18" s="554">
        <v>0</v>
      </c>
    </row>
    <row r="19" spans="1:12" ht="15.75" x14ac:dyDescent="0.25">
      <c r="A19" s="11">
        <v>1591</v>
      </c>
      <c r="B19" s="539"/>
      <c r="C19" s="540"/>
      <c r="D19" s="536"/>
      <c r="E19" s="535"/>
      <c r="F19" s="546">
        <f>+IF(ABS(+B19+D19)&gt;=ABS(C19+E19),+B19-C19+D19-E19,0)</f>
        <v>0</v>
      </c>
      <c r="G19" s="545">
        <f>+IF(ABS(+B19+D19)&lt;=ABS(C19+E19),-B19+C19-D19+E19,0)</f>
        <v>0</v>
      </c>
    </row>
    <row r="20" spans="1:12" ht="15.75" x14ac:dyDescent="0.25">
      <c r="A20" s="11">
        <v>1593</v>
      </c>
      <c r="B20" s="539"/>
      <c r="C20" s="540"/>
      <c r="D20" s="536"/>
      <c r="E20" s="535"/>
      <c r="F20" s="546">
        <f>+IF(ABS(+B20+D20)&gt;=ABS(C20+E20),+B20-C20+D20-E20,0)</f>
        <v>0</v>
      </c>
      <c r="G20" s="545">
        <f>+IF(ABS(+B20+D20)&lt;=ABS(C20+E20),-B20+C20-D20+E20,0)</f>
        <v>0</v>
      </c>
    </row>
    <row r="21" spans="1:12" ht="15.75" x14ac:dyDescent="0.25">
      <c r="A21" s="11">
        <v>1621</v>
      </c>
      <c r="B21" s="541">
        <v>0</v>
      </c>
      <c r="C21" s="540"/>
      <c r="D21" s="536"/>
      <c r="E21" s="535"/>
      <c r="F21" s="543">
        <v>0</v>
      </c>
      <c r="G21" s="545">
        <f>+IF(ABS(+B21+D21)&lt;=ABS(C21+E21),-B21+C21-D21+E21,0)</f>
        <v>0</v>
      </c>
    </row>
    <row r="22" spans="1:12" ht="15.75" x14ac:dyDescent="0.25">
      <c r="A22" s="11">
        <v>1623</v>
      </c>
      <c r="B22" s="541">
        <v>0</v>
      </c>
      <c r="C22" s="540"/>
      <c r="D22" s="536"/>
      <c r="E22" s="535"/>
      <c r="F22" s="543">
        <v>0</v>
      </c>
      <c r="G22" s="545">
        <f t="shared" ref="G22:G48" si="1">+IF(ABS(+B22+D22)&lt;=ABS(C22+E22),-B22+C22-D22+E22,0)</f>
        <v>0</v>
      </c>
    </row>
    <row r="23" spans="1:12" ht="15.75" x14ac:dyDescent="0.25">
      <c r="A23" s="11">
        <v>1625</v>
      </c>
      <c r="B23" s="541">
        <v>0</v>
      </c>
      <c r="C23" s="540"/>
      <c r="D23" s="536"/>
      <c r="E23" s="535"/>
      <c r="F23" s="543">
        <v>0</v>
      </c>
      <c r="G23" s="545">
        <f t="shared" si="1"/>
        <v>0</v>
      </c>
    </row>
    <row r="24" spans="1:12" ht="15.75" x14ac:dyDescent="0.25">
      <c r="A24" s="11">
        <v>1651</v>
      </c>
      <c r="B24" s="541">
        <v>0</v>
      </c>
      <c r="C24" s="540"/>
      <c r="D24" s="536"/>
      <c r="E24" s="535"/>
      <c r="F24" s="543">
        <v>0</v>
      </c>
      <c r="G24" s="545">
        <f t="shared" si="1"/>
        <v>0</v>
      </c>
    </row>
    <row r="25" spans="1:12" ht="15.75" x14ac:dyDescent="0.25">
      <c r="A25" s="11">
        <v>1652</v>
      </c>
      <c r="B25" s="541">
        <v>0</v>
      </c>
      <c r="C25" s="540"/>
      <c r="D25" s="536"/>
      <c r="E25" s="535"/>
      <c r="F25" s="543">
        <v>0</v>
      </c>
      <c r="G25" s="545">
        <f t="shared" si="1"/>
        <v>0</v>
      </c>
    </row>
    <row r="26" spans="1:12" ht="15.75" x14ac:dyDescent="0.25">
      <c r="A26" s="11">
        <v>1654</v>
      </c>
      <c r="B26" s="541">
        <v>0</v>
      </c>
      <c r="C26" s="540"/>
      <c r="D26" s="536"/>
      <c r="E26" s="535"/>
      <c r="F26" s="543">
        <v>0</v>
      </c>
      <c r="G26" s="545">
        <f t="shared" si="1"/>
        <v>0</v>
      </c>
    </row>
    <row r="27" spans="1:12" ht="15.75" x14ac:dyDescent="0.25">
      <c r="A27" s="11">
        <v>1655</v>
      </c>
      <c r="B27" s="541">
        <v>0</v>
      </c>
      <c r="C27" s="540"/>
      <c r="D27" s="536"/>
      <c r="E27" s="535"/>
      <c r="F27" s="543">
        <v>0</v>
      </c>
      <c r="G27" s="545">
        <f t="shared" si="1"/>
        <v>0</v>
      </c>
    </row>
    <row r="28" spans="1:12" ht="15.75" x14ac:dyDescent="0.25">
      <c r="A28" s="11">
        <v>1657</v>
      </c>
      <c r="B28" s="541">
        <v>0</v>
      </c>
      <c r="C28" s="540"/>
      <c r="D28" s="536"/>
      <c r="E28" s="535"/>
      <c r="F28" s="543">
        <v>0</v>
      </c>
      <c r="G28" s="545">
        <f t="shared" si="1"/>
        <v>0</v>
      </c>
    </row>
    <row r="29" spans="1:12" ht="15.75" x14ac:dyDescent="0.25">
      <c r="A29" s="11">
        <v>1658</v>
      </c>
      <c r="B29" s="541">
        <v>0</v>
      </c>
      <c r="C29" s="540"/>
      <c r="D29" s="536"/>
      <c r="E29" s="535"/>
      <c r="F29" s="543">
        <v>0</v>
      </c>
      <c r="G29" s="545">
        <f t="shared" si="1"/>
        <v>0</v>
      </c>
    </row>
    <row r="30" spans="1:12" ht="15.75" x14ac:dyDescent="0.25">
      <c r="A30" s="11">
        <v>1661</v>
      </c>
      <c r="B30" s="541">
        <v>0</v>
      </c>
      <c r="C30" s="540"/>
      <c r="D30" s="536"/>
      <c r="E30" s="535"/>
      <c r="F30" s="543">
        <v>0</v>
      </c>
      <c r="G30" s="545">
        <f t="shared" si="1"/>
        <v>0</v>
      </c>
    </row>
    <row r="31" spans="1:12" ht="15.75" x14ac:dyDescent="0.25">
      <c r="A31" s="11">
        <v>1663</v>
      </c>
      <c r="B31" s="541">
        <v>0</v>
      </c>
      <c r="C31" s="540"/>
      <c r="D31" s="536"/>
      <c r="E31" s="535"/>
      <c r="F31" s="543">
        <v>0</v>
      </c>
      <c r="G31" s="545">
        <f t="shared" si="1"/>
        <v>0</v>
      </c>
    </row>
    <row r="32" spans="1:12" ht="15.75" x14ac:dyDescent="0.25">
      <c r="A32" s="11">
        <v>1664</v>
      </c>
      <c r="B32" s="541">
        <v>0</v>
      </c>
      <c r="C32" s="540"/>
      <c r="D32" s="536"/>
      <c r="E32" s="535"/>
      <c r="F32" s="543">
        <v>0</v>
      </c>
      <c r="G32" s="545">
        <f t="shared" si="1"/>
        <v>0</v>
      </c>
    </row>
    <row r="33" spans="1:7" ht="15.75" x14ac:dyDescent="0.25">
      <c r="A33" s="11">
        <v>1666</v>
      </c>
      <c r="B33" s="541">
        <v>0</v>
      </c>
      <c r="C33" s="540"/>
      <c r="D33" s="536"/>
      <c r="E33" s="535"/>
      <c r="F33" s="543">
        <v>0</v>
      </c>
      <c r="G33" s="545">
        <f t="shared" si="1"/>
        <v>0</v>
      </c>
    </row>
    <row r="34" spans="1:7" ht="15.75" x14ac:dyDescent="0.25">
      <c r="A34" s="11">
        <v>1667</v>
      </c>
      <c r="B34" s="541">
        <v>0</v>
      </c>
      <c r="C34" s="540"/>
      <c r="D34" s="536"/>
      <c r="E34" s="535"/>
      <c r="F34" s="543">
        <v>0</v>
      </c>
      <c r="G34" s="545">
        <f t="shared" si="1"/>
        <v>0</v>
      </c>
    </row>
    <row r="35" spans="1:7" ht="15.75" x14ac:dyDescent="0.25">
      <c r="A35" s="11">
        <v>1669</v>
      </c>
      <c r="B35" s="541">
        <v>0</v>
      </c>
      <c r="C35" s="540"/>
      <c r="D35" s="536"/>
      <c r="E35" s="535"/>
      <c r="F35" s="543">
        <v>0</v>
      </c>
      <c r="G35" s="545">
        <f t="shared" si="1"/>
        <v>0</v>
      </c>
    </row>
    <row r="36" spans="1:7" ht="15.75" x14ac:dyDescent="0.25">
      <c r="A36" s="11">
        <v>1681</v>
      </c>
      <c r="B36" s="547">
        <v>0</v>
      </c>
      <c r="C36" s="548"/>
      <c r="D36" s="536"/>
      <c r="E36" s="535"/>
      <c r="F36" s="549">
        <v>0</v>
      </c>
      <c r="G36" s="550">
        <f t="shared" si="1"/>
        <v>0</v>
      </c>
    </row>
    <row r="37" spans="1:7" ht="15.75" x14ac:dyDescent="0.25">
      <c r="A37" s="11">
        <v>1685</v>
      </c>
      <c r="B37" s="547">
        <v>0</v>
      </c>
      <c r="C37" s="548"/>
      <c r="D37" s="536"/>
      <c r="E37" s="535"/>
      <c r="F37" s="549">
        <v>0</v>
      </c>
      <c r="G37" s="550">
        <f t="shared" si="1"/>
        <v>0</v>
      </c>
    </row>
    <row r="38" spans="1:7" ht="15.75" x14ac:dyDescent="0.25">
      <c r="A38" s="11">
        <v>1686</v>
      </c>
      <c r="B38" s="547">
        <v>0</v>
      </c>
      <c r="C38" s="548"/>
      <c r="D38" s="536"/>
      <c r="E38" s="535"/>
      <c r="F38" s="549">
        <v>0</v>
      </c>
      <c r="G38" s="550">
        <f t="shared" si="1"/>
        <v>0</v>
      </c>
    </row>
    <row r="39" spans="1:7" ht="15.75" x14ac:dyDescent="0.25">
      <c r="A39" s="11">
        <v>1688</v>
      </c>
      <c r="B39" s="547">
        <v>0</v>
      </c>
      <c r="C39" s="548"/>
      <c r="D39" s="536"/>
      <c r="E39" s="535"/>
      <c r="F39" s="549">
        <v>0</v>
      </c>
      <c r="G39" s="550">
        <f t="shared" si="1"/>
        <v>0</v>
      </c>
    </row>
    <row r="40" spans="1:7" ht="15.75" x14ac:dyDescent="0.25">
      <c r="A40" s="11">
        <v>1689</v>
      </c>
      <c r="B40" s="547">
        <v>0</v>
      </c>
      <c r="C40" s="548"/>
      <c r="D40" s="536"/>
      <c r="E40" s="535"/>
      <c r="F40" s="549">
        <v>0</v>
      </c>
      <c r="G40" s="550">
        <f t="shared" si="1"/>
        <v>0</v>
      </c>
    </row>
    <row r="41" spans="1:7" ht="15.75" x14ac:dyDescent="0.25">
      <c r="A41" s="12">
        <v>1701</v>
      </c>
      <c r="B41" s="541">
        <v>0</v>
      </c>
      <c r="C41" s="540"/>
      <c r="D41" s="536"/>
      <c r="E41" s="535"/>
      <c r="F41" s="543">
        <v>0</v>
      </c>
      <c r="G41" s="545">
        <f t="shared" si="1"/>
        <v>0</v>
      </c>
    </row>
    <row r="42" spans="1:7" ht="15.75" x14ac:dyDescent="0.25">
      <c r="A42" s="11">
        <v>1702</v>
      </c>
      <c r="B42" s="541">
        <v>0</v>
      </c>
      <c r="C42" s="540"/>
      <c r="D42" s="536"/>
      <c r="E42" s="535"/>
      <c r="F42" s="543">
        <v>0</v>
      </c>
      <c r="G42" s="545">
        <f t="shared" si="1"/>
        <v>0</v>
      </c>
    </row>
    <row r="43" spans="1:7" ht="15.75" x14ac:dyDescent="0.25">
      <c r="A43" s="11">
        <v>1707</v>
      </c>
      <c r="B43" s="541">
        <v>0</v>
      </c>
      <c r="C43" s="540"/>
      <c r="D43" s="536"/>
      <c r="E43" s="535"/>
      <c r="F43" s="543">
        <v>0</v>
      </c>
      <c r="G43" s="545">
        <f t="shared" si="1"/>
        <v>0</v>
      </c>
    </row>
    <row r="44" spans="1:7" ht="15.75" x14ac:dyDescent="0.25">
      <c r="A44" s="11">
        <v>1708</v>
      </c>
      <c r="B44" s="541">
        <v>0</v>
      </c>
      <c r="C44" s="540"/>
      <c r="D44" s="536"/>
      <c r="E44" s="535"/>
      <c r="F44" s="543">
        <v>0</v>
      </c>
      <c r="G44" s="545">
        <f t="shared" si="1"/>
        <v>0</v>
      </c>
    </row>
    <row r="45" spans="1:7" ht="15.75" x14ac:dyDescent="0.25">
      <c r="A45" s="11">
        <v>1911</v>
      </c>
      <c r="B45" s="541">
        <v>0</v>
      </c>
      <c r="C45" s="540"/>
      <c r="D45" s="536"/>
      <c r="E45" s="535"/>
      <c r="F45" s="543">
        <v>0</v>
      </c>
      <c r="G45" s="545">
        <f t="shared" si="1"/>
        <v>0</v>
      </c>
    </row>
    <row r="46" spans="1:7" ht="15.75" x14ac:dyDescent="0.25">
      <c r="A46" s="11">
        <v>1912</v>
      </c>
      <c r="B46" s="541">
        <v>0</v>
      </c>
      <c r="C46" s="540"/>
      <c r="D46" s="536"/>
      <c r="E46" s="535"/>
      <c r="F46" s="543">
        <v>0</v>
      </c>
      <c r="G46" s="545">
        <f t="shared" si="1"/>
        <v>0</v>
      </c>
    </row>
    <row r="47" spans="1:7" ht="15.75" x14ac:dyDescent="0.25">
      <c r="A47" s="11">
        <v>1913</v>
      </c>
      <c r="B47" s="541">
        <v>0</v>
      </c>
      <c r="C47" s="540"/>
      <c r="D47" s="536"/>
      <c r="E47" s="535"/>
      <c r="F47" s="543">
        <v>0</v>
      </c>
      <c r="G47" s="545">
        <f t="shared" si="1"/>
        <v>0</v>
      </c>
    </row>
    <row r="48" spans="1:7" ht="15.75" x14ac:dyDescent="0.25">
      <c r="A48" s="11">
        <v>1914</v>
      </c>
      <c r="B48" s="541">
        <v>0</v>
      </c>
      <c r="C48" s="540"/>
      <c r="D48" s="536"/>
      <c r="E48" s="535"/>
      <c r="F48" s="543">
        <v>0</v>
      </c>
      <c r="G48" s="545">
        <f t="shared" si="1"/>
        <v>0</v>
      </c>
    </row>
    <row r="49" spans="1:7" ht="15.75" x14ac:dyDescent="0.25">
      <c r="A49" s="11">
        <v>1917</v>
      </c>
      <c r="B49" s="539"/>
      <c r="C49" s="542">
        <v>0</v>
      </c>
      <c r="D49" s="536"/>
      <c r="E49" s="540"/>
      <c r="F49" s="546">
        <f>+IF(ABS(+B49+D49)&gt;=ABS(C49+E49),+B49-C49+D49-E49,0)</f>
        <v>0</v>
      </c>
      <c r="G49" s="544">
        <v>0</v>
      </c>
    </row>
    <row r="50" spans="1:7" ht="15.75" x14ac:dyDescent="0.25">
      <c r="A50" s="11">
        <v>1918</v>
      </c>
      <c r="B50" s="539"/>
      <c r="C50" s="542">
        <v>0</v>
      </c>
      <c r="D50" s="536"/>
      <c r="E50" s="540"/>
      <c r="F50" s="546">
        <f>+IF(ABS(+B50+D50)&gt;=ABS(C50+E50),+B50-C50+D50-E50,0)</f>
        <v>0</v>
      </c>
      <c r="G50" s="544">
        <v>0</v>
      </c>
    </row>
    <row r="51" spans="1:7" ht="15.75" x14ac:dyDescent="0.25">
      <c r="A51" s="11">
        <v>1921</v>
      </c>
      <c r="B51" s="547">
        <v>0</v>
      </c>
      <c r="C51" s="548"/>
      <c r="D51" s="536"/>
      <c r="E51" s="535"/>
      <c r="F51" s="549">
        <v>0</v>
      </c>
      <c r="G51" s="550">
        <f t="shared" ref="G51:G62" si="2">+IF(ABS(+B51+D51)&lt;=ABS(C51+E51),-B51+C51-D51+E51,0)</f>
        <v>0</v>
      </c>
    </row>
    <row r="52" spans="1:7" ht="15.75" x14ac:dyDescent="0.25">
      <c r="A52" s="11">
        <v>1922</v>
      </c>
      <c r="B52" s="547">
        <v>0</v>
      </c>
      <c r="C52" s="548"/>
      <c r="D52" s="536"/>
      <c r="E52" s="535"/>
      <c r="F52" s="549">
        <v>0</v>
      </c>
      <c r="G52" s="550">
        <f t="shared" si="2"/>
        <v>0</v>
      </c>
    </row>
    <row r="53" spans="1:7" ht="15.75" x14ac:dyDescent="0.25">
      <c r="A53" s="11">
        <v>1923</v>
      </c>
      <c r="B53" s="547">
        <v>0</v>
      </c>
      <c r="C53" s="548"/>
      <c r="D53" s="536"/>
      <c r="E53" s="535"/>
      <c r="F53" s="549">
        <v>0</v>
      </c>
      <c r="G53" s="550">
        <f t="shared" si="2"/>
        <v>0</v>
      </c>
    </row>
    <row r="54" spans="1:7" ht="15.75" x14ac:dyDescent="0.25">
      <c r="A54" s="11">
        <v>1924</v>
      </c>
      <c r="B54" s="547">
        <v>0</v>
      </c>
      <c r="C54" s="548"/>
      <c r="D54" s="536"/>
      <c r="E54" s="535"/>
      <c r="F54" s="549">
        <v>0</v>
      </c>
      <c r="G54" s="550">
        <f t="shared" si="2"/>
        <v>0</v>
      </c>
    </row>
    <row r="55" spans="1:7" ht="15.75" x14ac:dyDescent="0.25">
      <c r="A55" s="11">
        <v>1927</v>
      </c>
      <c r="B55" s="551"/>
      <c r="C55" s="548"/>
      <c r="D55" s="536"/>
      <c r="E55" s="535"/>
      <c r="F55" s="553">
        <f>+IF(ABS(+B55+D55)&gt;=ABS(C55+E55),+B55-C55+D55-E55,0)</f>
        <v>0</v>
      </c>
      <c r="G55" s="550">
        <f t="shared" si="2"/>
        <v>0</v>
      </c>
    </row>
    <row r="56" spans="1:7" ht="15.75" x14ac:dyDescent="0.25">
      <c r="A56" s="11">
        <v>1928</v>
      </c>
      <c r="B56" s="551"/>
      <c r="C56" s="548"/>
      <c r="D56" s="536"/>
      <c r="E56" s="535"/>
      <c r="F56" s="553">
        <f>+IF(ABS(+B56+D56)&gt;=ABS(C56+E56),+B56-C56+D56-E56,0)</f>
        <v>0</v>
      </c>
      <c r="G56" s="550">
        <f t="shared" si="2"/>
        <v>0</v>
      </c>
    </row>
    <row r="57" spans="1:7" ht="15.75" x14ac:dyDescent="0.25">
      <c r="A57" s="11">
        <v>1991</v>
      </c>
      <c r="B57" s="547">
        <v>0</v>
      </c>
      <c r="C57" s="548"/>
      <c r="D57" s="536"/>
      <c r="E57" s="535"/>
      <c r="F57" s="549">
        <v>0</v>
      </c>
      <c r="G57" s="550">
        <f t="shared" si="2"/>
        <v>0</v>
      </c>
    </row>
    <row r="58" spans="1:7" ht="15.75" x14ac:dyDescent="0.25">
      <c r="A58" s="11">
        <v>1992</v>
      </c>
      <c r="B58" s="547">
        <v>0</v>
      </c>
      <c r="C58" s="548"/>
      <c r="D58" s="536"/>
      <c r="E58" s="535"/>
      <c r="F58" s="549">
        <v>0</v>
      </c>
      <c r="G58" s="550">
        <f t="shared" si="2"/>
        <v>0</v>
      </c>
    </row>
    <row r="59" spans="1:7" ht="15.75" x14ac:dyDescent="0.25">
      <c r="A59" s="11">
        <v>1993</v>
      </c>
      <c r="B59" s="547">
        <v>0</v>
      </c>
      <c r="C59" s="548"/>
      <c r="D59" s="536"/>
      <c r="E59" s="535"/>
      <c r="F59" s="549">
        <v>0</v>
      </c>
      <c r="G59" s="550">
        <f t="shared" si="2"/>
        <v>0</v>
      </c>
    </row>
    <row r="60" spans="1:7" ht="15.75" x14ac:dyDescent="0.25">
      <c r="A60" s="11">
        <v>1994</v>
      </c>
      <c r="B60" s="547">
        <v>0</v>
      </c>
      <c r="C60" s="548"/>
      <c r="D60" s="536"/>
      <c r="E60" s="535"/>
      <c r="F60" s="549">
        <v>0</v>
      </c>
      <c r="G60" s="550">
        <f t="shared" si="2"/>
        <v>0</v>
      </c>
    </row>
    <row r="61" spans="1:7" ht="15.75" x14ac:dyDescent="0.25">
      <c r="A61" s="11">
        <v>1995</v>
      </c>
      <c r="B61" s="547">
        <v>0</v>
      </c>
      <c r="C61" s="548"/>
      <c r="D61" s="536"/>
      <c r="E61" s="535"/>
      <c r="F61" s="549">
        <v>0</v>
      </c>
      <c r="G61" s="550">
        <f t="shared" si="2"/>
        <v>0</v>
      </c>
    </row>
    <row r="62" spans="1:7" ht="15.75" x14ac:dyDescent="0.25">
      <c r="A62" s="11">
        <v>1996</v>
      </c>
      <c r="B62" s="547">
        <v>0</v>
      </c>
      <c r="C62" s="548"/>
      <c r="D62" s="536"/>
      <c r="E62" s="535"/>
      <c r="F62" s="549">
        <v>0</v>
      </c>
      <c r="G62" s="550">
        <f t="shared" si="2"/>
        <v>0</v>
      </c>
    </row>
    <row r="63" spans="1:7" ht="15.75" x14ac:dyDescent="0.25">
      <c r="A63" s="11">
        <v>1997</v>
      </c>
      <c r="B63" s="541">
        <v>0</v>
      </c>
      <c r="C63" s="540"/>
      <c r="D63" s="536"/>
      <c r="E63" s="535"/>
      <c r="F63" s="543">
        <v>0</v>
      </c>
      <c r="G63" s="545">
        <f>+IF(ABS(+B63+D63)&lt;=ABS(C63+E63),-B63+C63-D63+E63,0)</f>
        <v>0</v>
      </c>
    </row>
    <row r="64" spans="1:7" ht="15.75" x14ac:dyDescent="0.25">
      <c r="A64" s="11">
        <v>1998</v>
      </c>
      <c r="B64" s="555">
        <v>0</v>
      </c>
      <c r="C64" s="556"/>
      <c r="D64" s="536"/>
      <c r="E64" s="535"/>
      <c r="F64" s="557">
        <v>0</v>
      </c>
      <c r="G64" s="558">
        <f>+IF(ABS(+B64+D64)&lt;=ABS(C64+E64),-B64+C64-D64+E64,0)</f>
        <v>0</v>
      </c>
    </row>
    <row r="65" spans="1:7" ht="15.75" x14ac:dyDescent="0.25">
      <c r="A65" s="13" t="s">
        <v>12</v>
      </c>
      <c r="B65" s="559"/>
      <c r="C65" s="560"/>
      <c r="D65" s="561"/>
      <c r="E65" s="560"/>
      <c r="F65" s="561"/>
      <c r="G65" s="562"/>
    </row>
    <row r="66" spans="1:7" ht="15.75" x14ac:dyDescent="0.25">
      <c r="A66" s="10">
        <v>2010</v>
      </c>
      <c r="B66" s="534">
        <v>295778.40000000002</v>
      </c>
      <c r="C66" s="563">
        <v>0</v>
      </c>
      <c r="D66" s="536"/>
      <c r="E66" s="535"/>
      <c r="F66" s="537">
        <f t="shared" ref="F66:F84" si="3">+IF(ABS(+B66+D66)&gt;=ABS(C66+E66),+B66-C66+D66-E66,0)</f>
        <v>295778.40000000002</v>
      </c>
      <c r="G66" s="564">
        <v>0</v>
      </c>
    </row>
    <row r="67" spans="1:7" ht="15.75" x14ac:dyDescent="0.25">
      <c r="A67" s="11">
        <v>2020</v>
      </c>
      <c r="B67" s="534"/>
      <c r="C67" s="563">
        <v>0</v>
      </c>
      <c r="D67" s="536"/>
      <c r="E67" s="535"/>
      <c r="F67" s="537">
        <f t="shared" si="3"/>
        <v>0</v>
      </c>
      <c r="G67" s="564">
        <v>0</v>
      </c>
    </row>
    <row r="68" spans="1:7" ht="15.75" x14ac:dyDescent="0.25">
      <c r="A68" s="11">
        <v>2031</v>
      </c>
      <c r="B68" s="539">
        <v>5415950.1900000004</v>
      </c>
      <c r="C68" s="542">
        <v>0</v>
      </c>
      <c r="D68" s="536"/>
      <c r="E68" s="535"/>
      <c r="F68" s="546">
        <f t="shared" si="3"/>
        <v>5415950.1900000004</v>
      </c>
      <c r="G68" s="544">
        <v>0</v>
      </c>
    </row>
    <row r="69" spans="1:7" ht="15.75" x14ac:dyDescent="0.25">
      <c r="A69" s="11">
        <v>2032</v>
      </c>
      <c r="B69" s="539"/>
      <c r="C69" s="542">
        <v>0</v>
      </c>
      <c r="D69" s="536"/>
      <c r="E69" s="535"/>
      <c r="F69" s="546">
        <f t="shared" si="3"/>
        <v>0</v>
      </c>
      <c r="G69" s="544">
        <v>0</v>
      </c>
    </row>
    <row r="70" spans="1:7" ht="15.75" x14ac:dyDescent="0.25">
      <c r="A70" s="11">
        <v>2038</v>
      </c>
      <c r="B70" s="539"/>
      <c r="C70" s="542">
        <v>0</v>
      </c>
      <c r="D70" s="536"/>
      <c r="E70" s="535"/>
      <c r="F70" s="546">
        <f t="shared" si="3"/>
        <v>0</v>
      </c>
      <c r="G70" s="544">
        <v>0</v>
      </c>
    </row>
    <row r="71" spans="1:7" ht="15.75" x14ac:dyDescent="0.25">
      <c r="A71" s="11">
        <v>2039</v>
      </c>
      <c r="B71" s="539"/>
      <c r="C71" s="542">
        <v>0</v>
      </c>
      <c r="D71" s="536"/>
      <c r="E71" s="535"/>
      <c r="F71" s="546">
        <f t="shared" si="3"/>
        <v>0</v>
      </c>
      <c r="G71" s="544">
        <v>0</v>
      </c>
    </row>
    <row r="72" spans="1:7" ht="15.75" x14ac:dyDescent="0.25">
      <c r="A72" s="11">
        <v>2041</v>
      </c>
      <c r="B72" s="539">
        <v>25189.88</v>
      </c>
      <c r="C72" s="542">
        <v>0</v>
      </c>
      <c r="D72" s="536">
        <v>20402.23</v>
      </c>
      <c r="E72" s="535"/>
      <c r="F72" s="546">
        <f t="shared" si="3"/>
        <v>45592.11</v>
      </c>
      <c r="G72" s="544">
        <v>0</v>
      </c>
    </row>
    <row r="73" spans="1:7" ht="15.75" x14ac:dyDescent="0.25">
      <c r="A73" s="11">
        <v>2049</v>
      </c>
      <c r="B73" s="539">
        <v>36908.410000000003</v>
      </c>
      <c r="C73" s="542">
        <v>0</v>
      </c>
      <c r="D73" s="536"/>
      <c r="E73" s="535"/>
      <c r="F73" s="546">
        <f t="shared" si="3"/>
        <v>36908.410000000003</v>
      </c>
      <c r="G73" s="544">
        <v>0</v>
      </c>
    </row>
    <row r="74" spans="1:7" ht="15.75" x14ac:dyDescent="0.25">
      <c r="A74" s="11">
        <v>2051</v>
      </c>
      <c r="B74" s="539"/>
      <c r="C74" s="542">
        <v>0</v>
      </c>
      <c r="D74" s="536"/>
      <c r="E74" s="535"/>
      <c r="F74" s="546">
        <f t="shared" si="3"/>
        <v>0</v>
      </c>
      <c r="G74" s="544">
        <v>0</v>
      </c>
    </row>
    <row r="75" spans="1:7" ht="15.75" x14ac:dyDescent="0.25">
      <c r="A75" s="11">
        <v>2059</v>
      </c>
      <c r="B75" s="539"/>
      <c r="C75" s="542">
        <v>0</v>
      </c>
      <c r="D75" s="536"/>
      <c r="E75" s="535"/>
      <c r="F75" s="546">
        <f t="shared" si="3"/>
        <v>0</v>
      </c>
      <c r="G75" s="544">
        <v>0</v>
      </c>
    </row>
    <row r="76" spans="1:7" ht="15.75" x14ac:dyDescent="0.25">
      <c r="A76" s="11">
        <v>2060</v>
      </c>
      <c r="B76" s="539">
        <v>49761.18</v>
      </c>
      <c r="C76" s="542">
        <v>0</v>
      </c>
      <c r="D76" s="536"/>
      <c r="E76" s="535"/>
      <c r="F76" s="546">
        <f t="shared" si="3"/>
        <v>49761.18</v>
      </c>
      <c r="G76" s="544">
        <v>0</v>
      </c>
    </row>
    <row r="77" spans="1:7" ht="15.75" x14ac:dyDescent="0.25">
      <c r="A77" s="11">
        <v>2071</v>
      </c>
      <c r="B77" s="539"/>
      <c r="C77" s="542">
        <v>0</v>
      </c>
      <c r="D77" s="536"/>
      <c r="E77" s="535"/>
      <c r="F77" s="546">
        <f t="shared" si="3"/>
        <v>0</v>
      </c>
      <c r="G77" s="544">
        <v>0</v>
      </c>
    </row>
    <row r="78" spans="1:7" ht="15.75" x14ac:dyDescent="0.25">
      <c r="A78" s="11">
        <v>2079</v>
      </c>
      <c r="B78" s="539"/>
      <c r="C78" s="542">
        <v>0</v>
      </c>
      <c r="D78" s="536"/>
      <c r="E78" s="535"/>
      <c r="F78" s="546">
        <f t="shared" si="3"/>
        <v>0</v>
      </c>
      <c r="G78" s="544">
        <v>0</v>
      </c>
    </row>
    <row r="79" spans="1:7" ht="15.75" x14ac:dyDescent="0.25">
      <c r="A79" s="11">
        <v>2091</v>
      </c>
      <c r="B79" s="539"/>
      <c r="C79" s="542">
        <v>0</v>
      </c>
      <c r="D79" s="536"/>
      <c r="E79" s="535"/>
      <c r="F79" s="546">
        <f t="shared" si="3"/>
        <v>0</v>
      </c>
      <c r="G79" s="544">
        <v>0</v>
      </c>
    </row>
    <row r="80" spans="1:7" ht="15.75" x14ac:dyDescent="0.25">
      <c r="A80" s="11">
        <v>2099</v>
      </c>
      <c r="B80" s="539"/>
      <c r="C80" s="542">
        <v>0</v>
      </c>
      <c r="D80" s="536"/>
      <c r="E80" s="535"/>
      <c r="F80" s="546">
        <f t="shared" si="3"/>
        <v>0</v>
      </c>
      <c r="G80" s="544">
        <v>0</v>
      </c>
    </row>
    <row r="81" spans="1:7" ht="15.75" x14ac:dyDescent="0.25">
      <c r="A81" s="11">
        <v>2101</v>
      </c>
      <c r="B81" s="539">
        <v>402.15</v>
      </c>
      <c r="C81" s="542">
        <v>0</v>
      </c>
      <c r="D81" s="536"/>
      <c r="E81" s="535"/>
      <c r="F81" s="546">
        <f t="shared" si="3"/>
        <v>402.15</v>
      </c>
      <c r="G81" s="544">
        <v>0</v>
      </c>
    </row>
    <row r="82" spans="1:7" ht="15.75" x14ac:dyDescent="0.25">
      <c r="A82" s="11">
        <v>2102</v>
      </c>
      <c r="B82" s="539"/>
      <c r="C82" s="542">
        <v>0</v>
      </c>
      <c r="D82" s="536"/>
      <c r="E82" s="535"/>
      <c r="F82" s="546">
        <f t="shared" si="3"/>
        <v>0</v>
      </c>
      <c r="G82" s="544">
        <v>0</v>
      </c>
    </row>
    <row r="83" spans="1:7" ht="15.75" x14ac:dyDescent="0.25">
      <c r="A83" s="11">
        <v>2107</v>
      </c>
      <c r="B83" s="539"/>
      <c r="C83" s="542">
        <v>0</v>
      </c>
      <c r="D83" s="536"/>
      <c r="E83" s="535"/>
      <c r="F83" s="546">
        <f t="shared" si="3"/>
        <v>0</v>
      </c>
      <c r="G83" s="544">
        <v>0</v>
      </c>
    </row>
    <row r="84" spans="1:7" ht="15.75" x14ac:dyDescent="0.25">
      <c r="A84" s="11">
        <v>2109</v>
      </c>
      <c r="B84" s="539"/>
      <c r="C84" s="542">
        <v>0</v>
      </c>
      <c r="D84" s="536"/>
      <c r="E84" s="535"/>
      <c r="F84" s="546">
        <f t="shared" si="3"/>
        <v>0</v>
      </c>
      <c r="G84" s="544">
        <v>0</v>
      </c>
    </row>
    <row r="85" spans="1:7" ht="15.75" x14ac:dyDescent="0.25">
      <c r="A85" s="11">
        <v>2201</v>
      </c>
      <c r="B85" s="547">
        <v>0</v>
      </c>
      <c r="C85" s="552">
        <v>0</v>
      </c>
      <c r="D85" s="549">
        <v>0</v>
      </c>
      <c r="E85" s="552">
        <v>0</v>
      </c>
      <c r="F85" s="549">
        <v>0</v>
      </c>
      <c r="G85" s="554">
        <v>0</v>
      </c>
    </row>
    <row r="86" spans="1:7" ht="15.75" x14ac:dyDescent="0.25">
      <c r="A86" s="11">
        <v>2202</v>
      </c>
      <c r="B86" s="547">
        <v>0</v>
      </c>
      <c r="C86" s="552">
        <v>0</v>
      </c>
      <c r="D86" s="549">
        <v>0</v>
      </c>
      <c r="E86" s="552">
        <v>0</v>
      </c>
      <c r="F86" s="549">
        <v>0</v>
      </c>
      <c r="G86" s="554">
        <v>0</v>
      </c>
    </row>
    <row r="87" spans="1:7" ht="15.75" x14ac:dyDescent="0.25">
      <c r="A87" s="11">
        <v>2203</v>
      </c>
      <c r="B87" s="547">
        <v>0</v>
      </c>
      <c r="C87" s="552">
        <v>0</v>
      </c>
      <c r="D87" s="549">
        <v>0</v>
      </c>
      <c r="E87" s="552">
        <v>0</v>
      </c>
      <c r="F87" s="549">
        <v>0</v>
      </c>
      <c r="G87" s="554">
        <v>0</v>
      </c>
    </row>
    <row r="88" spans="1:7" ht="15.75" x14ac:dyDescent="0.25">
      <c r="A88" s="11">
        <v>2204</v>
      </c>
      <c r="B88" s="547">
        <v>0</v>
      </c>
      <c r="C88" s="552">
        <v>0</v>
      </c>
      <c r="D88" s="549">
        <v>0</v>
      </c>
      <c r="E88" s="552">
        <v>0</v>
      </c>
      <c r="F88" s="549">
        <v>0</v>
      </c>
      <c r="G88" s="554">
        <v>0</v>
      </c>
    </row>
    <row r="89" spans="1:7" ht="15.75" x14ac:dyDescent="0.25">
      <c r="A89" s="14">
        <v>2412</v>
      </c>
      <c r="B89" s="547">
        <v>0</v>
      </c>
      <c r="C89" s="548"/>
      <c r="D89" s="536"/>
      <c r="E89" s="535"/>
      <c r="F89" s="543">
        <v>0</v>
      </c>
      <c r="G89" s="545">
        <f t="shared" ref="G89:G96" si="4">+IF(ABS(+B89+D89)&lt;=ABS(C89+E89),-B89+C89-D89+E89,0)</f>
        <v>0</v>
      </c>
    </row>
    <row r="90" spans="1:7" ht="15.75" x14ac:dyDescent="0.25">
      <c r="A90" s="14">
        <v>2413</v>
      </c>
      <c r="B90" s="547">
        <v>0</v>
      </c>
      <c r="C90" s="548">
        <v>243867.12</v>
      </c>
      <c r="D90" s="536"/>
      <c r="E90" s="535">
        <v>42519.42</v>
      </c>
      <c r="F90" s="543">
        <v>0</v>
      </c>
      <c r="G90" s="545">
        <f t="shared" si="4"/>
        <v>286386.53999999998</v>
      </c>
    </row>
    <row r="91" spans="1:7" ht="15.75" x14ac:dyDescent="0.25">
      <c r="A91" s="14">
        <v>2414</v>
      </c>
      <c r="B91" s="547">
        <v>0</v>
      </c>
      <c r="C91" s="548">
        <v>18843.830000000002</v>
      </c>
      <c r="D91" s="536"/>
      <c r="E91" s="535">
        <v>3861.14</v>
      </c>
      <c r="F91" s="543">
        <v>0</v>
      </c>
      <c r="G91" s="545">
        <f t="shared" si="4"/>
        <v>22704.97</v>
      </c>
    </row>
    <row r="92" spans="1:7" ht="15.75" x14ac:dyDescent="0.25">
      <c r="A92" s="14">
        <v>2415</v>
      </c>
      <c r="B92" s="547">
        <v>0</v>
      </c>
      <c r="C92" s="548"/>
      <c r="D92" s="536"/>
      <c r="E92" s="535"/>
      <c r="F92" s="543">
        <v>0</v>
      </c>
      <c r="G92" s="545">
        <f t="shared" si="4"/>
        <v>0</v>
      </c>
    </row>
    <row r="93" spans="1:7" ht="15.75" x14ac:dyDescent="0.25">
      <c r="A93" s="14">
        <v>2416</v>
      </c>
      <c r="B93" s="547">
        <v>0</v>
      </c>
      <c r="C93" s="548">
        <v>6511.49</v>
      </c>
      <c r="D93" s="536"/>
      <c r="E93" s="535">
        <v>1842.6</v>
      </c>
      <c r="F93" s="543">
        <v>0</v>
      </c>
      <c r="G93" s="545">
        <f t="shared" si="4"/>
        <v>8354.09</v>
      </c>
    </row>
    <row r="94" spans="1:7" ht="15.75" x14ac:dyDescent="0.25">
      <c r="A94" s="14">
        <v>2417</v>
      </c>
      <c r="B94" s="547">
        <v>0</v>
      </c>
      <c r="C94" s="552">
        <v>0</v>
      </c>
      <c r="D94" s="549">
        <v>0</v>
      </c>
      <c r="E94" s="552">
        <v>0</v>
      </c>
      <c r="F94" s="543">
        <v>0</v>
      </c>
      <c r="G94" s="545">
        <f t="shared" si="4"/>
        <v>0</v>
      </c>
    </row>
    <row r="95" spans="1:7" ht="15.75" x14ac:dyDescent="0.25">
      <c r="A95" s="14">
        <v>2419</v>
      </c>
      <c r="B95" s="547">
        <v>0</v>
      </c>
      <c r="C95" s="548"/>
      <c r="D95" s="565"/>
      <c r="E95" s="540"/>
      <c r="F95" s="543">
        <v>0</v>
      </c>
      <c r="G95" s="545">
        <f t="shared" si="4"/>
        <v>0</v>
      </c>
    </row>
    <row r="96" spans="1:7" ht="15.75" x14ac:dyDescent="0.25">
      <c r="A96" s="15">
        <v>2420</v>
      </c>
      <c r="B96" s="566">
        <v>0</v>
      </c>
      <c r="C96" s="567">
        <v>187.8</v>
      </c>
      <c r="D96" s="568"/>
      <c r="E96" s="556">
        <v>13.02</v>
      </c>
      <c r="F96" s="557">
        <v>0</v>
      </c>
      <c r="G96" s="558">
        <f t="shared" si="4"/>
        <v>200.82000000000002</v>
      </c>
    </row>
    <row r="97" spans="1:8" ht="15.75" x14ac:dyDescent="0.25">
      <c r="A97" s="13" t="s">
        <v>13</v>
      </c>
      <c r="B97" s="559"/>
      <c r="C97" s="560"/>
      <c r="D97" s="561"/>
      <c r="E97" s="560"/>
      <c r="F97" s="561"/>
      <c r="G97" s="562"/>
    </row>
    <row r="98" spans="1:8" ht="15.75" x14ac:dyDescent="0.25">
      <c r="A98" s="10">
        <v>3010</v>
      </c>
      <c r="B98" s="534"/>
      <c r="C98" s="563">
        <v>0</v>
      </c>
      <c r="D98" s="536"/>
      <c r="E98" s="535"/>
      <c r="F98" s="537">
        <f t="shared" ref="F98:F107" si="5">+IF(ABS(+B98+D98)&gt;=ABS(C98+E98),+B98-C98+D98-E98,0)</f>
        <v>0</v>
      </c>
      <c r="G98" s="564">
        <v>0</v>
      </c>
    </row>
    <row r="99" spans="1:8" ht="15.75" x14ac:dyDescent="0.25">
      <c r="A99" s="11">
        <v>3020</v>
      </c>
      <c r="B99" s="539">
        <v>39663.32</v>
      </c>
      <c r="C99" s="542">
        <v>0</v>
      </c>
      <c r="D99" s="536">
        <v>54296.3</v>
      </c>
      <c r="E99" s="535">
        <v>57421.86</v>
      </c>
      <c r="F99" s="546">
        <f t="shared" si="5"/>
        <v>36537.759999999995</v>
      </c>
      <c r="G99" s="544">
        <v>0</v>
      </c>
    </row>
    <row r="100" spans="1:8" ht="15.75" x14ac:dyDescent="0.25">
      <c r="A100" s="11">
        <v>3030</v>
      </c>
      <c r="B100" s="539"/>
      <c r="C100" s="542">
        <v>0</v>
      </c>
      <c r="D100" s="536">
        <v>54419.64</v>
      </c>
      <c r="E100" s="535">
        <v>54419.64</v>
      </c>
      <c r="F100" s="546">
        <f t="shared" si="5"/>
        <v>0</v>
      </c>
      <c r="G100" s="544">
        <v>0</v>
      </c>
    </row>
    <row r="101" spans="1:8" ht="15.75" x14ac:dyDescent="0.25">
      <c r="A101" s="11">
        <v>3040</v>
      </c>
      <c r="B101" s="539">
        <v>483.6</v>
      </c>
      <c r="C101" s="542">
        <v>0</v>
      </c>
      <c r="D101" s="536">
        <v>4818.3599999999997</v>
      </c>
      <c r="E101" s="535">
        <v>4296.6400000000003</v>
      </c>
      <c r="F101" s="546">
        <f t="shared" si="5"/>
        <v>1005.3199999999997</v>
      </c>
      <c r="G101" s="544">
        <v>0</v>
      </c>
    </row>
    <row r="102" spans="1:8" ht="15.75" x14ac:dyDescent="0.25">
      <c r="A102" s="11">
        <v>3100</v>
      </c>
      <c r="B102" s="539"/>
      <c r="C102" s="542">
        <v>0</v>
      </c>
      <c r="D102" s="536"/>
      <c r="E102" s="535"/>
      <c r="F102" s="546">
        <f t="shared" si="5"/>
        <v>0</v>
      </c>
      <c r="G102" s="544">
        <v>0</v>
      </c>
    </row>
    <row r="103" spans="1:8" ht="15.75" x14ac:dyDescent="0.25">
      <c r="A103" s="11">
        <v>3210</v>
      </c>
      <c r="B103" s="539"/>
      <c r="C103" s="542">
        <v>0</v>
      </c>
      <c r="D103" s="536"/>
      <c r="E103" s="535"/>
      <c r="F103" s="546">
        <f t="shared" si="5"/>
        <v>0</v>
      </c>
      <c r="G103" s="544">
        <v>0</v>
      </c>
    </row>
    <row r="104" spans="1:8" ht="15.75" x14ac:dyDescent="0.25">
      <c r="A104" s="11">
        <v>3220</v>
      </c>
      <c r="B104" s="539"/>
      <c r="C104" s="542">
        <v>0</v>
      </c>
      <c r="D104" s="536"/>
      <c r="E104" s="535"/>
      <c r="F104" s="546">
        <f t="shared" si="5"/>
        <v>0</v>
      </c>
      <c r="G104" s="544">
        <v>0</v>
      </c>
    </row>
    <row r="105" spans="1:8" ht="15.75" x14ac:dyDescent="0.25">
      <c r="A105" s="11">
        <v>3310</v>
      </c>
      <c r="B105" s="539"/>
      <c r="C105" s="542">
        <v>0</v>
      </c>
      <c r="D105" s="536"/>
      <c r="E105" s="535"/>
      <c r="F105" s="546">
        <f t="shared" si="5"/>
        <v>0</v>
      </c>
      <c r="G105" s="544">
        <v>0</v>
      </c>
    </row>
    <row r="106" spans="1:8" ht="15.75" x14ac:dyDescent="0.25">
      <c r="A106" s="11">
        <v>3320</v>
      </c>
      <c r="B106" s="539"/>
      <c r="C106" s="542">
        <v>0</v>
      </c>
      <c r="D106" s="536"/>
      <c r="E106" s="535"/>
      <c r="F106" s="546">
        <f t="shared" si="5"/>
        <v>0</v>
      </c>
      <c r="G106" s="544">
        <v>0</v>
      </c>
    </row>
    <row r="107" spans="1:8" ht="15.75" x14ac:dyDescent="0.25">
      <c r="A107" s="16">
        <v>3330</v>
      </c>
      <c r="B107" s="569"/>
      <c r="C107" s="570">
        <v>0</v>
      </c>
      <c r="D107" s="536"/>
      <c r="E107" s="535"/>
      <c r="F107" s="571">
        <f t="shared" si="5"/>
        <v>0</v>
      </c>
      <c r="G107" s="572">
        <v>0</v>
      </c>
    </row>
    <row r="108" spans="1:8" ht="15.75" x14ac:dyDescent="0.25">
      <c r="A108" s="13" t="s">
        <v>14</v>
      </c>
      <c r="B108" s="559"/>
      <c r="C108" s="560"/>
      <c r="D108" s="561"/>
      <c r="E108" s="560"/>
      <c r="F108" s="561"/>
      <c r="G108" s="562"/>
    </row>
    <row r="109" spans="1:8" s="613" customFormat="1" ht="15.75" x14ac:dyDescent="0.25">
      <c r="A109" s="10">
        <v>4010</v>
      </c>
      <c r="B109" s="573">
        <v>0</v>
      </c>
      <c r="C109" s="535">
        <v>902.6</v>
      </c>
      <c r="D109" s="536">
        <v>124190.3</v>
      </c>
      <c r="E109" s="535">
        <v>123317.87</v>
      </c>
      <c r="F109" s="574">
        <v>0</v>
      </c>
      <c r="G109" s="538">
        <f>+IF(ABS(+B109+D109)&lt;=ABS(C109+E109),-B109+C109-D109+E109,0)</f>
        <v>30.169999999998254</v>
      </c>
      <c r="H109" s="612"/>
    </row>
    <row r="110" spans="1:8" ht="15.75" x14ac:dyDescent="0.25">
      <c r="A110" s="11">
        <v>4020</v>
      </c>
      <c r="B110" s="539"/>
      <c r="C110" s="542">
        <v>0</v>
      </c>
      <c r="D110" s="536">
        <v>3680.89</v>
      </c>
      <c r="E110" s="535"/>
      <c r="F110" s="546">
        <f>+IF(ABS(+B110+D110)&gt;=ABS(C110+E110),+B110-C110+D110-E110,0)</f>
        <v>3680.89</v>
      </c>
      <c r="G110" s="575">
        <f>+IF(OR($N$1="03",$N$1="06",$N$1="09"),+IF(AND(ABS(+B110+D110)&lt;ABS(C110+E110),C110+E110&lt;0),-B110+C110-D110+E110,0),+IF(AND(A$1="12",ABS(+B110+D110)&lt;ABS(C110+E110)),-B110+C110-D110+E110,0))</f>
        <v>0</v>
      </c>
    </row>
    <row r="111" spans="1:8" ht="15.75" x14ac:dyDescent="0.25">
      <c r="A111" s="11">
        <v>4030</v>
      </c>
      <c r="B111" s="541">
        <v>0</v>
      </c>
      <c r="C111" s="540"/>
      <c r="D111" s="536"/>
      <c r="E111" s="535"/>
      <c r="F111" s="543">
        <v>0</v>
      </c>
      <c r="G111" s="545">
        <f>+IF(ABS(+B111+D111)&lt;=ABS(C111+E111),-B111+C111-D111+E111,0)</f>
        <v>0</v>
      </c>
    </row>
    <row r="112" spans="1:8" ht="15.75" x14ac:dyDescent="0.25">
      <c r="A112" s="11">
        <v>4040</v>
      </c>
      <c r="B112" s="539"/>
      <c r="C112" s="542">
        <v>0</v>
      </c>
      <c r="D112" s="536"/>
      <c r="E112" s="535"/>
      <c r="F112" s="546">
        <f>+IF(ABS(+B112+D112)&gt;=ABS(C112+E112),+B112-C112+D112-E112,0)</f>
        <v>0</v>
      </c>
      <c r="G112" s="575">
        <f>+IF(OR($N$1="03",$N$1="06",$N$1="09"),+IF(AND(ABS(+B112+D112)&lt;ABS(C112+E112),C112+E112&lt;0),-B112+C112-D112+E112,0),+IF(AND(A$1="12",ABS(+B112+D112)&lt;ABS(C112+E112)),-B112+C112-D112+E112,0))</f>
        <v>0</v>
      </c>
    </row>
    <row r="113" spans="1:7" ht="15.75" x14ac:dyDescent="0.25">
      <c r="A113" s="11">
        <v>4050</v>
      </c>
      <c r="B113" s="541">
        <v>0</v>
      </c>
      <c r="C113" s="540"/>
      <c r="D113" s="536"/>
      <c r="E113" s="535"/>
      <c r="F113" s="543">
        <v>0</v>
      </c>
      <c r="G113" s="545">
        <f>+IF(ABS(+B113+D113)&lt;=ABS(C113+E113),-B113+C113-D113+E113,0)</f>
        <v>0</v>
      </c>
    </row>
    <row r="114" spans="1:7" ht="15.75" x14ac:dyDescent="0.25">
      <c r="A114" s="11">
        <v>4052</v>
      </c>
      <c r="B114" s="539"/>
      <c r="C114" s="542">
        <v>0</v>
      </c>
      <c r="D114" s="536"/>
      <c r="E114" s="535"/>
      <c r="F114" s="546">
        <f>+IF(ABS(+B114+D114)&gt;=ABS(C114+E114),+B114-C114+D114-E114,0)</f>
        <v>0</v>
      </c>
      <c r="G114" s="544">
        <v>0</v>
      </c>
    </row>
    <row r="115" spans="1:7" ht="15.75" x14ac:dyDescent="0.25">
      <c r="A115" s="11">
        <v>4057</v>
      </c>
      <c r="B115" s="551"/>
      <c r="C115" s="548"/>
      <c r="D115" s="536"/>
      <c r="E115" s="535"/>
      <c r="F115" s="553">
        <f>+IF(ABS(+B115+D115)&gt;=ABS(C115+E115),+B115-C115+D115-E115,0)</f>
        <v>0</v>
      </c>
      <c r="G115" s="550">
        <f>+IF(ABS(+B115+D115)&lt;=ABS(C115+E115),-B115+C115-D115+E115,0)</f>
        <v>0</v>
      </c>
    </row>
    <row r="116" spans="1:7" ht="15.75" x14ac:dyDescent="0.25">
      <c r="A116" s="11">
        <v>4058</v>
      </c>
      <c r="B116" s="551"/>
      <c r="C116" s="548"/>
      <c r="D116" s="536"/>
      <c r="E116" s="535"/>
      <c r="F116" s="553">
        <f>+IF(ABS(+B116+D116)&gt;=ABS(C116+E116),+B116-C116+D116-E116,0)</f>
        <v>0</v>
      </c>
      <c r="G116" s="550">
        <f>+IF(ABS(+B116+D116)&lt;=ABS(C116+E116),-B116+C116-D116+E116,0)</f>
        <v>0</v>
      </c>
    </row>
    <row r="117" spans="1:7" ht="15.75" x14ac:dyDescent="0.25">
      <c r="A117" s="11">
        <v>4071</v>
      </c>
      <c r="B117" s="541">
        <v>0</v>
      </c>
      <c r="C117" s="540">
        <v>2.2400000000000002</v>
      </c>
      <c r="D117" s="536">
        <v>70067.02</v>
      </c>
      <c r="E117" s="535">
        <v>70064.78</v>
      </c>
      <c r="F117" s="543">
        <v>0</v>
      </c>
      <c r="G117" s="545">
        <f>+IF(ABS(+B117+D117)&lt;=ABS(C117+E117),-B117+C117-D117+E117,0)</f>
        <v>0</v>
      </c>
    </row>
    <row r="118" spans="1:7" ht="15.75" x14ac:dyDescent="0.25">
      <c r="A118" s="11">
        <v>4072</v>
      </c>
      <c r="B118" s="539"/>
      <c r="C118" s="542">
        <v>0</v>
      </c>
      <c r="D118" s="536"/>
      <c r="E118" s="535"/>
      <c r="F118" s="546">
        <f>+IF(ABS(+B118+D118)&gt;=ABS(C118+E118),+B118-C118+D118-E118,0)</f>
        <v>0</v>
      </c>
      <c r="G118" s="544">
        <v>0</v>
      </c>
    </row>
    <row r="119" spans="1:7" ht="15.75" x14ac:dyDescent="0.25">
      <c r="A119" s="11">
        <v>4110</v>
      </c>
      <c r="B119" s="539"/>
      <c r="C119" s="542">
        <v>0</v>
      </c>
      <c r="D119" s="536">
        <v>71781.09</v>
      </c>
      <c r="E119" s="535">
        <v>71484.19</v>
      </c>
      <c r="F119" s="546">
        <f>+IF(ABS(+B119+D119)&gt;=ABS(C119+E119),+B119-C119+D119-E119,0)</f>
        <v>296.89999999999418</v>
      </c>
      <c r="G119" s="544">
        <v>0</v>
      </c>
    </row>
    <row r="120" spans="1:7" ht="15.75" x14ac:dyDescent="0.25">
      <c r="A120" s="11">
        <v>4120</v>
      </c>
      <c r="B120" s="541">
        <v>0</v>
      </c>
      <c r="C120" s="540"/>
      <c r="D120" s="536"/>
      <c r="E120" s="535"/>
      <c r="F120" s="543">
        <v>0</v>
      </c>
      <c r="G120" s="545">
        <f>+IF(ABS(+B120+D120)&lt;=ABS(C120+E120),-B120+C120-D120+E120,0)</f>
        <v>0</v>
      </c>
    </row>
    <row r="121" spans="1:7" ht="15.75" x14ac:dyDescent="0.25">
      <c r="A121" s="11">
        <v>4130</v>
      </c>
      <c r="B121" s="539"/>
      <c r="C121" s="542">
        <v>0</v>
      </c>
      <c r="D121" s="536"/>
      <c r="E121" s="535"/>
      <c r="F121" s="546">
        <f>+IF(ABS(+B121+D121)&gt;=ABS(C121+E121),+B121-C121+D121-E121,0)</f>
        <v>0</v>
      </c>
      <c r="G121" s="544">
        <v>0</v>
      </c>
    </row>
    <row r="122" spans="1:7" ht="15.75" x14ac:dyDescent="0.25">
      <c r="A122" s="11">
        <v>4140</v>
      </c>
      <c r="B122" s="541">
        <v>0</v>
      </c>
      <c r="C122" s="540"/>
      <c r="D122" s="536"/>
      <c r="E122" s="535"/>
      <c r="F122" s="543">
        <v>0</v>
      </c>
      <c r="G122" s="545">
        <f>+IF(ABS(+B122+D122)&lt;=ABS(C122+E122),-B122+C122-D122+E122,0)</f>
        <v>0</v>
      </c>
    </row>
    <row r="123" spans="1:7" ht="15.75" x14ac:dyDescent="0.25">
      <c r="A123" s="11">
        <v>4211</v>
      </c>
      <c r="B123" s="541">
        <v>0</v>
      </c>
      <c r="C123" s="540"/>
      <c r="D123" s="536">
        <v>950139.22</v>
      </c>
      <c r="E123" s="535">
        <v>950139.22</v>
      </c>
      <c r="F123" s="619">
        <f>+IF(ABS(+B123+D123)&gt;=ABS(C123+E123),+B123-C123+D123-E123,0)</f>
        <v>0</v>
      </c>
      <c r="G123" s="545">
        <f>+IF(ABS(+B123+D123)&lt;=ABS(C123+E123),-B123+C123-D123+E123,0)</f>
        <v>0</v>
      </c>
    </row>
    <row r="124" spans="1:7" ht="15.75" x14ac:dyDescent="0.25">
      <c r="A124" s="11">
        <v>4213</v>
      </c>
      <c r="B124" s="539"/>
      <c r="C124" s="542">
        <v>0</v>
      </c>
      <c r="D124" s="536"/>
      <c r="E124" s="535"/>
      <c r="F124" s="546">
        <f>+IF(ABS(+B124+D124)&gt;=ABS(C124+E124),+B124-C124+D124-E124,0)</f>
        <v>0</v>
      </c>
      <c r="G124" s="544">
        <v>0</v>
      </c>
    </row>
    <row r="125" spans="1:7" ht="15.75" x14ac:dyDescent="0.25">
      <c r="A125" s="11">
        <v>4222</v>
      </c>
      <c r="B125" s="541">
        <v>0</v>
      </c>
      <c r="C125" s="540"/>
      <c r="D125" s="536"/>
      <c r="E125" s="535"/>
      <c r="F125" s="543">
        <v>0</v>
      </c>
      <c r="G125" s="545">
        <f>+IF(ABS(+B125+D125)&lt;=ABS(C125+E125),-B125+C125-D125+E125,0)</f>
        <v>0</v>
      </c>
    </row>
    <row r="126" spans="1:7" ht="15.75" x14ac:dyDescent="0.25">
      <c r="A126" s="11">
        <v>4224</v>
      </c>
      <c r="B126" s="539"/>
      <c r="C126" s="542">
        <v>0</v>
      </c>
      <c r="D126" s="536"/>
      <c r="E126" s="535"/>
      <c r="F126" s="546">
        <f>+IF(ABS(+B126+D126)&gt;=ABS(C126+E126),+B126-C126+D126-E126,0)</f>
        <v>0</v>
      </c>
      <c r="G126" s="544">
        <v>0</v>
      </c>
    </row>
    <row r="127" spans="1:7" ht="15.75" x14ac:dyDescent="0.25">
      <c r="A127" s="11">
        <v>4230</v>
      </c>
      <c r="B127" s="541">
        <v>0</v>
      </c>
      <c r="C127" s="576">
        <v>114428.02</v>
      </c>
      <c r="D127" s="536">
        <v>114428.02</v>
      </c>
      <c r="E127" s="535"/>
      <c r="F127" s="543">
        <v>0</v>
      </c>
      <c r="G127" s="545">
        <f>+IF(ABS(+B127+D127)&lt;=ABS(C127+E127),-B127+C127-D127+E127,0)</f>
        <v>0</v>
      </c>
    </row>
    <row r="128" spans="1:7" ht="15.75" x14ac:dyDescent="0.25">
      <c r="A128" s="11">
        <v>4241</v>
      </c>
      <c r="B128" s="541">
        <v>0</v>
      </c>
      <c r="C128" s="540"/>
      <c r="D128" s="536"/>
      <c r="E128" s="535"/>
      <c r="F128" s="543">
        <v>0</v>
      </c>
      <c r="G128" s="545">
        <f>+IF(ABS(+B128+D128)&lt;=ABS(C128+E128),-B128+C128-D128+E128,0)</f>
        <v>0</v>
      </c>
    </row>
    <row r="129" spans="1:7" ht="15.75" x14ac:dyDescent="0.25">
      <c r="A129" s="11">
        <v>4243</v>
      </c>
      <c r="B129" s="539"/>
      <c r="C129" s="542">
        <v>0</v>
      </c>
      <c r="D129" s="536"/>
      <c r="E129" s="535"/>
      <c r="F129" s="546">
        <f>+IF(ABS(+B129+D129)&gt;=ABS(C129+E129),+B129-C129+D129-E129,0)</f>
        <v>0</v>
      </c>
      <c r="G129" s="544">
        <v>0</v>
      </c>
    </row>
    <row r="130" spans="1:7" ht="15.75" x14ac:dyDescent="0.25">
      <c r="A130" s="11">
        <v>4252</v>
      </c>
      <c r="B130" s="541">
        <v>0</v>
      </c>
      <c r="C130" s="540"/>
      <c r="D130" s="536"/>
      <c r="E130" s="535"/>
      <c r="F130" s="543">
        <v>0</v>
      </c>
      <c r="G130" s="545">
        <f>+IF(ABS(+B130+D130)&lt;=ABS(C130+E130),-B130+C130-D130+E130,0)</f>
        <v>0</v>
      </c>
    </row>
    <row r="131" spans="1:7" ht="15.75" x14ac:dyDescent="0.25">
      <c r="A131" s="11">
        <v>4254</v>
      </c>
      <c r="B131" s="539"/>
      <c r="C131" s="542">
        <v>0</v>
      </c>
      <c r="D131" s="536"/>
      <c r="E131" s="535"/>
      <c r="F131" s="546">
        <f>+IF(ABS(+B131+D131)&gt;=ABS(C131+E131),+B131-C131+D131-E131,0)</f>
        <v>0</v>
      </c>
      <c r="G131" s="544">
        <v>0</v>
      </c>
    </row>
    <row r="132" spans="1:7" ht="15.75" x14ac:dyDescent="0.25">
      <c r="A132" s="11">
        <v>4261</v>
      </c>
      <c r="B132" s="539"/>
      <c r="C132" s="542">
        <v>0</v>
      </c>
      <c r="D132" s="536">
        <v>2359.6</v>
      </c>
      <c r="E132" s="535">
        <v>2359.6</v>
      </c>
      <c r="F132" s="546">
        <f>+IF(ABS(+B132+D132)&gt;=ABS(C132+E132),+B132-C132+D132-E132,0)</f>
        <v>0</v>
      </c>
      <c r="G132" s="544">
        <v>0</v>
      </c>
    </row>
    <row r="133" spans="1:7" ht="15.75" x14ac:dyDescent="0.25">
      <c r="A133" s="11">
        <v>4262</v>
      </c>
      <c r="B133" s="539"/>
      <c r="C133" s="542">
        <v>0</v>
      </c>
      <c r="D133" s="536"/>
      <c r="E133" s="535"/>
      <c r="F133" s="546">
        <f>+IF(ABS(+B133+D133)&gt;=ABS(C133+E133),+B133-C133+D133-E133,0)</f>
        <v>0</v>
      </c>
      <c r="G133" s="544">
        <v>0</v>
      </c>
    </row>
    <row r="134" spans="1:7" ht="15.75" x14ac:dyDescent="0.25">
      <c r="A134" s="11">
        <v>4271</v>
      </c>
      <c r="B134" s="541">
        <v>0</v>
      </c>
      <c r="C134" s="540"/>
      <c r="D134" s="536"/>
      <c r="E134" s="535"/>
      <c r="F134" s="543">
        <v>0</v>
      </c>
      <c r="G134" s="545">
        <f>+IF(ABS(+B134+D134)&lt;=ABS(C134+E134),-B134+C134-D134+E134,0)</f>
        <v>0</v>
      </c>
    </row>
    <row r="135" spans="1:7" ht="15.75" x14ac:dyDescent="0.25">
      <c r="A135" s="11">
        <v>4272</v>
      </c>
      <c r="B135" s="541">
        <v>0</v>
      </c>
      <c r="C135" s="540"/>
      <c r="D135" s="536"/>
      <c r="E135" s="535"/>
      <c r="F135" s="543">
        <v>0</v>
      </c>
      <c r="G135" s="545">
        <f>+IF(ABS(+B135+D135)&lt;=ABS(C135+E135),-B135+C135-D135+E135,0)</f>
        <v>0</v>
      </c>
    </row>
    <row r="136" spans="1:7" ht="15.75" x14ac:dyDescent="0.25">
      <c r="A136" s="11">
        <v>4279</v>
      </c>
      <c r="B136" s="539"/>
      <c r="C136" s="542">
        <v>0</v>
      </c>
      <c r="D136" s="536"/>
      <c r="E136" s="535"/>
      <c r="F136" s="546">
        <f>+IF(ABS(+B136+D136)&gt;=ABS(C136+E136),+B136-C136+D136-E136,0)</f>
        <v>0</v>
      </c>
      <c r="G136" s="544">
        <v>0</v>
      </c>
    </row>
    <row r="137" spans="1:7" ht="15.75" x14ac:dyDescent="0.25">
      <c r="A137" s="11">
        <v>4281</v>
      </c>
      <c r="B137" s="541">
        <v>0</v>
      </c>
      <c r="C137" s="540"/>
      <c r="D137" s="536"/>
      <c r="E137" s="535"/>
      <c r="F137" s="543">
        <v>0</v>
      </c>
      <c r="G137" s="545">
        <f>+IF(ABS(+B137+D137)&lt;=ABS(C137+E137),-B137+C137-D137+E137,0)</f>
        <v>0</v>
      </c>
    </row>
    <row r="138" spans="1:7" ht="15.75" x14ac:dyDescent="0.25">
      <c r="A138" s="11">
        <v>4282</v>
      </c>
      <c r="B138" s="541">
        <v>0</v>
      </c>
      <c r="C138" s="540"/>
      <c r="D138" s="536"/>
      <c r="E138" s="535"/>
      <c r="F138" s="543">
        <v>0</v>
      </c>
      <c r="G138" s="545">
        <f>+IF(ABS(+B138+D138)&lt;=ABS(C138+E138),-B138+C138-D138+E138,0)</f>
        <v>0</v>
      </c>
    </row>
    <row r="139" spans="1:7" ht="15.75" x14ac:dyDescent="0.25">
      <c r="A139" s="11">
        <v>4287</v>
      </c>
      <c r="B139" s="539"/>
      <c r="C139" s="542">
        <v>0</v>
      </c>
      <c r="D139" s="536"/>
      <c r="E139" s="535"/>
      <c r="F139" s="546">
        <f>+IF(ABS(+B139+D139)&gt;=ABS(C139+E139),+B139-C139+D139-E139,0)</f>
        <v>0</v>
      </c>
      <c r="G139" s="544">
        <v>0</v>
      </c>
    </row>
    <row r="140" spans="1:7" ht="15.75" x14ac:dyDescent="0.25">
      <c r="A140" s="11">
        <v>4288</v>
      </c>
      <c r="B140" s="539"/>
      <c r="C140" s="542">
        <v>0</v>
      </c>
      <c r="D140" s="536"/>
      <c r="E140" s="535"/>
      <c r="F140" s="546">
        <f>+IF(ABS(+B140+D140)&gt;=ABS(C140+E140),+B140-C140+D140-E140,0)</f>
        <v>0</v>
      </c>
      <c r="G140" s="544">
        <v>0</v>
      </c>
    </row>
    <row r="141" spans="1:7" ht="15.75" x14ac:dyDescent="0.25">
      <c r="A141" s="11">
        <v>4291</v>
      </c>
      <c r="B141" s="541">
        <v>0</v>
      </c>
      <c r="C141" s="540"/>
      <c r="D141" s="536"/>
      <c r="E141" s="535"/>
      <c r="F141" s="543">
        <v>0</v>
      </c>
      <c r="G141" s="545">
        <f>+IF(ABS(+B141+D141)&lt;=ABS(C141+E141),-B141+C141-D141+E141,0)</f>
        <v>0</v>
      </c>
    </row>
    <row r="142" spans="1:7" ht="15.75" x14ac:dyDescent="0.25">
      <c r="A142" s="11">
        <v>4299</v>
      </c>
      <c r="B142" s="539"/>
      <c r="C142" s="542">
        <v>0</v>
      </c>
      <c r="D142" s="536"/>
      <c r="E142" s="535"/>
      <c r="F142" s="546">
        <f>+IF(ABS(+B142+D142)&gt;=ABS(C142+E142),+B142-C142+D142-E142,0)</f>
        <v>0</v>
      </c>
      <c r="G142" s="544">
        <v>0</v>
      </c>
    </row>
    <row r="143" spans="1:7" ht="15.75" x14ac:dyDescent="0.25">
      <c r="A143" s="17">
        <v>4301</v>
      </c>
      <c r="B143" s="577"/>
      <c r="C143" s="542">
        <v>0</v>
      </c>
      <c r="D143" s="536"/>
      <c r="E143" s="535"/>
      <c r="F143" s="546">
        <f>+IF(ABS(+B143+D143)&gt;=ABS(C143+E143),+B143-C143+D143-E143,0)</f>
        <v>0</v>
      </c>
      <c r="G143" s="544">
        <v>0</v>
      </c>
    </row>
    <row r="144" spans="1:7" ht="15.75" x14ac:dyDescent="0.25">
      <c r="A144" s="17">
        <v>4303</v>
      </c>
      <c r="B144" s="577"/>
      <c r="C144" s="542">
        <v>0</v>
      </c>
      <c r="D144" s="536"/>
      <c r="E144" s="535"/>
      <c r="F144" s="546">
        <f>+IF(ABS(+B144+D144)&gt;=ABS(C144+E144),+B144-C144+D144-E144,0)</f>
        <v>0</v>
      </c>
      <c r="G144" s="544">
        <v>0</v>
      </c>
    </row>
    <row r="145" spans="1:7" ht="15.75" x14ac:dyDescent="0.25">
      <c r="A145" s="11">
        <v>4311</v>
      </c>
      <c r="B145" s="541">
        <v>0</v>
      </c>
      <c r="C145" s="540"/>
      <c r="D145" s="536"/>
      <c r="E145" s="535"/>
      <c r="F145" s="543">
        <v>0</v>
      </c>
      <c r="G145" s="545">
        <f>+IF(ABS(+B145+D145)&lt;=ABS(C145+E145),-B145+C145-D145+E145,0)</f>
        <v>0</v>
      </c>
    </row>
    <row r="146" spans="1:7" ht="15.75" x14ac:dyDescent="0.25">
      <c r="A146" s="11">
        <v>4313</v>
      </c>
      <c r="B146" s="541">
        <v>0</v>
      </c>
      <c r="C146" s="540"/>
      <c r="D146" s="536"/>
      <c r="E146" s="535"/>
      <c r="F146" s="543">
        <v>0</v>
      </c>
      <c r="G146" s="545">
        <f>+IF(ABS(+B146+D146)&lt;=ABS(C146+E146),-B146+C146-D146+E146,0)</f>
        <v>0</v>
      </c>
    </row>
    <row r="147" spans="1:7" ht="15.75" x14ac:dyDescent="0.25">
      <c r="A147" s="11">
        <v>4321</v>
      </c>
      <c r="B147" s="539"/>
      <c r="C147" s="542">
        <v>0</v>
      </c>
      <c r="D147" s="536"/>
      <c r="E147" s="535"/>
      <c r="F147" s="546">
        <f t="shared" ref="F147:F167" si="6">+IF(ABS(+B147+D147)&gt;=ABS(C147+E147),+B147-C147+D147-E147,0)</f>
        <v>0</v>
      </c>
      <c r="G147" s="544">
        <v>0</v>
      </c>
    </row>
    <row r="148" spans="1:7" ht="15.75" x14ac:dyDescent="0.25">
      <c r="A148" s="11">
        <v>4322</v>
      </c>
      <c r="B148" s="539"/>
      <c r="C148" s="542">
        <v>0</v>
      </c>
      <c r="D148" s="536"/>
      <c r="E148" s="535"/>
      <c r="F148" s="546">
        <f t="shared" si="6"/>
        <v>0</v>
      </c>
      <c r="G148" s="544">
        <v>0</v>
      </c>
    </row>
    <row r="149" spans="1:7" ht="15.75" x14ac:dyDescent="0.25">
      <c r="A149" s="11">
        <v>4327</v>
      </c>
      <c r="B149" s="539"/>
      <c r="C149" s="542">
        <v>0</v>
      </c>
      <c r="D149" s="536"/>
      <c r="E149" s="535"/>
      <c r="F149" s="546">
        <f t="shared" si="6"/>
        <v>0</v>
      </c>
      <c r="G149" s="544">
        <v>0</v>
      </c>
    </row>
    <row r="150" spans="1:7" ht="15.75" x14ac:dyDescent="0.25">
      <c r="A150" s="11">
        <v>4328</v>
      </c>
      <c r="B150" s="539"/>
      <c r="C150" s="542">
        <v>0</v>
      </c>
      <c r="D150" s="536"/>
      <c r="E150" s="535"/>
      <c r="F150" s="546">
        <f t="shared" si="6"/>
        <v>0</v>
      </c>
      <c r="G150" s="544">
        <v>0</v>
      </c>
    </row>
    <row r="151" spans="1:7" ht="15.75" x14ac:dyDescent="0.25">
      <c r="A151" s="11">
        <v>4331</v>
      </c>
      <c r="B151" s="539"/>
      <c r="C151" s="542">
        <v>0</v>
      </c>
      <c r="D151" s="536"/>
      <c r="E151" s="535"/>
      <c r="F151" s="546">
        <f t="shared" si="6"/>
        <v>0</v>
      </c>
      <c r="G151" s="544">
        <v>0</v>
      </c>
    </row>
    <row r="152" spans="1:7" ht="15.75" x14ac:dyDescent="0.25">
      <c r="A152" s="11">
        <v>4332</v>
      </c>
      <c r="B152" s="539"/>
      <c r="C152" s="542">
        <v>0</v>
      </c>
      <c r="D152" s="536"/>
      <c r="E152" s="535"/>
      <c r="F152" s="546">
        <f t="shared" si="6"/>
        <v>0</v>
      </c>
      <c r="G152" s="544">
        <v>0</v>
      </c>
    </row>
    <row r="153" spans="1:7" ht="15.75" x14ac:dyDescent="0.25">
      <c r="A153" s="11">
        <v>4351</v>
      </c>
      <c r="B153" s="539"/>
      <c r="C153" s="542">
        <v>0</v>
      </c>
      <c r="D153" s="536"/>
      <c r="E153" s="535"/>
      <c r="F153" s="546">
        <f t="shared" si="6"/>
        <v>0</v>
      </c>
      <c r="G153" s="544">
        <v>0</v>
      </c>
    </row>
    <row r="154" spans="1:7" ht="15.75" x14ac:dyDescent="0.25">
      <c r="A154" s="11">
        <v>4352</v>
      </c>
      <c r="B154" s="539"/>
      <c r="C154" s="542">
        <v>0</v>
      </c>
      <c r="D154" s="536"/>
      <c r="E154" s="535"/>
      <c r="F154" s="546">
        <f t="shared" si="6"/>
        <v>0</v>
      </c>
      <c r="G154" s="544">
        <v>0</v>
      </c>
    </row>
    <row r="155" spans="1:7" ht="15.75" x14ac:dyDescent="0.25">
      <c r="A155" s="11">
        <v>4360</v>
      </c>
      <c r="B155" s="539"/>
      <c r="C155" s="540"/>
      <c r="D155" s="536"/>
      <c r="E155" s="535"/>
      <c r="F155" s="546">
        <f t="shared" si="6"/>
        <v>0</v>
      </c>
      <c r="G155" s="545">
        <f>+IF(ABS(+B155+D155)&lt;=ABS(C155+E155),-B155+C155-D155+E155,0)</f>
        <v>0</v>
      </c>
    </row>
    <row r="156" spans="1:7" ht="15.75" x14ac:dyDescent="0.25">
      <c r="A156" s="11">
        <v>4371</v>
      </c>
      <c r="B156" s="539"/>
      <c r="C156" s="542">
        <v>0</v>
      </c>
      <c r="D156" s="536"/>
      <c r="E156" s="535"/>
      <c r="F156" s="546">
        <f t="shared" si="6"/>
        <v>0</v>
      </c>
      <c r="G156" s="544">
        <v>0</v>
      </c>
    </row>
    <row r="157" spans="1:7" ht="15.75" x14ac:dyDescent="0.25">
      <c r="A157" s="11">
        <v>4372</v>
      </c>
      <c r="B157" s="539"/>
      <c r="C157" s="542">
        <v>0</v>
      </c>
      <c r="D157" s="536"/>
      <c r="E157" s="535"/>
      <c r="F157" s="546">
        <f t="shared" si="6"/>
        <v>0</v>
      </c>
      <c r="G157" s="544">
        <v>0</v>
      </c>
    </row>
    <row r="158" spans="1:7" ht="15.75" x14ac:dyDescent="0.25">
      <c r="A158" s="11">
        <v>4373</v>
      </c>
      <c r="B158" s="539"/>
      <c r="C158" s="542">
        <v>0</v>
      </c>
      <c r="D158" s="536"/>
      <c r="E158" s="535"/>
      <c r="F158" s="546">
        <f t="shared" si="6"/>
        <v>0</v>
      </c>
      <c r="G158" s="544">
        <v>0</v>
      </c>
    </row>
    <row r="159" spans="1:7" ht="15.75" x14ac:dyDescent="0.25">
      <c r="A159" s="11">
        <v>4374</v>
      </c>
      <c r="B159" s="539"/>
      <c r="C159" s="542">
        <v>0</v>
      </c>
      <c r="D159" s="536"/>
      <c r="E159" s="535"/>
      <c r="F159" s="546">
        <f t="shared" si="6"/>
        <v>0</v>
      </c>
      <c r="G159" s="544">
        <v>0</v>
      </c>
    </row>
    <row r="160" spans="1:7" ht="15.75" x14ac:dyDescent="0.25">
      <c r="A160" s="11">
        <v>4375</v>
      </c>
      <c r="B160" s="539"/>
      <c r="C160" s="542">
        <v>0</v>
      </c>
      <c r="D160" s="536"/>
      <c r="E160" s="535"/>
      <c r="F160" s="546">
        <f t="shared" si="6"/>
        <v>0</v>
      </c>
      <c r="G160" s="544">
        <v>0</v>
      </c>
    </row>
    <row r="161" spans="1:7" ht="15.75" x14ac:dyDescent="0.25">
      <c r="A161" s="11">
        <v>4376</v>
      </c>
      <c r="B161" s="539"/>
      <c r="C161" s="542">
        <v>0</v>
      </c>
      <c r="D161" s="536"/>
      <c r="E161" s="535"/>
      <c r="F161" s="546">
        <f t="shared" si="6"/>
        <v>0</v>
      </c>
      <c r="G161" s="544">
        <v>0</v>
      </c>
    </row>
    <row r="162" spans="1:7" ht="15.75" x14ac:dyDescent="0.25">
      <c r="A162" s="11">
        <v>4379</v>
      </c>
      <c r="B162" s="539"/>
      <c r="C162" s="542">
        <v>0</v>
      </c>
      <c r="D162" s="536"/>
      <c r="E162" s="535"/>
      <c r="F162" s="546">
        <f t="shared" si="6"/>
        <v>0</v>
      </c>
      <c r="G162" s="544">
        <v>0</v>
      </c>
    </row>
    <row r="163" spans="1:7" ht="15.75" x14ac:dyDescent="0.25">
      <c r="A163" s="11">
        <v>4381</v>
      </c>
      <c r="B163" s="539"/>
      <c r="C163" s="542">
        <v>0</v>
      </c>
      <c r="D163" s="536"/>
      <c r="E163" s="535"/>
      <c r="F163" s="546">
        <f t="shared" si="6"/>
        <v>0</v>
      </c>
      <c r="G163" s="544">
        <v>0</v>
      </c>
    </row>
    <row r="164" spans="1:7" ht="15.75" x14ac:dyDescent="0.25">
      <c r="A164" s="11">
        <v>4382</v>
      </c>
      <c r="B164" s="539"/>
      <c r="C164" s="542">
        <v>0</v>
      </c>
      <c r="D164" s="536"/>
      <c r="E164" s="535"/>
      <c r="F164" s="546">
        <f t="shared" si="6"/>
        <v>0</v>
      </c>
      <c r="G164" s="544">
        <v>0</v>
      </c>
    </row>
    <row r="165" spans="1:7" ht="15.75" x14ac:dyDescent="0.25">
      <c r="A165" s="11">
        <v>4383</v>
      </c>
      <c r="B165" s="539"/>
      <c r="C165" s="542">
        <v>0</v>
      </c>
      <c r="D165" s="536"/>
      <c r="E165" s="535"/>
      <c r="F165" s="546">
        <f t="shared" si="6"/>
        <v>0</v>
      </c>
      <c r="G165" s="544">
        <v>0</v>
      </c>
    </row>
    <row r="166" spans="1:7" ht="15.75" x14ac:dyDescent="0.25">
      <c r="A166" s="11">
        <v>4384</v>
      </c>
      <c r="B166" s="539"/>
      <c r="C166" s="542">
        <v>0</v>
      </c>
      <c r="D166" s="536"/>
      <c r="E166" s="535"/>
      <c r="F166" s="546">
        <f t="shared" si="6"/>
        <v>0</v>
      </c>
      <c r="G166" s="544">
        <v>0</v>
      </c>
    </row>
    <row r="167" spans="1:7" ht="15.75" x14ac:dyDescent="0.25">
      <c r="A167" s="11">
        <v>4385</v>
      </c>
      <c r="B167" s="539"/>
      <c r="C167" s="542">
        <v>0</v>
      </c>
      <c r="D167" s="536"/>
      <c r="E167" s="535"/>
      <c r="F167" s="546">
        <f t="shared" si="6"/>
        <v>0</v>
      </c>
      <c r="G167" s="544">
        <v>0</v>
      </c>
    </row>
    <row r="168" spans="1:7" ht="15.75" x14ac:dyDescent="0.25">
      <c r="A168" s="11">
        <v>4393</v>
      </c>
      <c r="B168" s="541">
        <v>0</v>
      </c>
      <c r="C168" s="540"/>
      <c r="D168" s="536"/>
      <c r="E168" s="535"/>
      <c r="F168" s="543">
        <v>0</v>
      </c>
      <c r="G168" s="545">
        <f>+IF(ABS(+B168+D168)&lt;=ABS(C168+E168),-B168+C168-D168+E168,0)</f>
        <v>0</v>
      </c>
    </row>
    <row r="169" spans="1:7" ht="15.75" x14ac:dyDescent="0.25">
      <c r="A169" s="11">
        <v>4397</v>
      </c>
      <c r="B169" s="541">
        <v>0</v>
      </c>
      <c r="C169" s="540"/>
      <c r="D169" s="536"/>
      <c r="E169" s="535"/>
      <c r="F169" s="543">
        <v>0</v>
      </c>
      <c r="G169" s="545">
        <f>+IF(ABS(+B169+D169)&lt;=ABS(C169+E169),-B169+C169-D169+E169,0)</f>
        <v>0</v>
      </c>
    </row>
    <row r="170" spans="1:7" ht="15.75" x14ac:dyDescent="0.25">
      <c r="A170" s="11">
        <v>4398</v>
      </c>
      <c r="B170" s="541">
        <v>0</v>
      </c>
      <c r="C170" s="540"/>
      <c r="D170" s="536"/>
      <c r="E170" s="535"/>
      <c r="F170" s="543">
        <v>0</v>
      </c>
      <c r="G170" s="545">
        <f>+IF(ABS(+B170+D170)&lt;=ABS(C170+E170),-B170+C170-D170+E170,0)</f>
        <v>0</v>
      </c>
    </row>
    <row r="171" spans="1:7" ht="15.75" x14ac:dyDescent="0.25">
      <c r="A171" s="11">
        <v>4500</v>
      </c>
      <c r="B171" s="539"/>
      <c r="C171" s="540"/>
      <c r="D171" s="536"/>
      <c r="E171" s="535"/>
      <c r="F171" s="546">
        <f>+IF(ABS(+B171+D171)&gt;=ABS(C171+E171),+B171-C171+D171-E171,0)</f>
        <v>0</v>
      </c>
      <c r="G171" s="545">
        <f t="shared" ref="G171:G213" si="7">+IF(ABS(+B171+D171)&lt;=ABS(C171+E171),-B171+C171-D171+E171,0)</f>
        <v>0</v>
      </c>
    </row>
    <row r="172" spans="1:7" ht="15.75" x14ac:dyDescent="0.25">
      <c r="A172" s="11">
        <v>4501</v>
      </c>
      <c r="B172" s="551"/>
      <c r="C172" s="548"/>
      <c r="D172" s="536"/>
      <c r="E172" s="535"/>
      <c r="F172" s="553">
        <f>+IF(ABS(+B172+D172)&gt;=ABS(C172+E172),+B172-C172+D172-E172,0)</f>
        <v>0</v>
      </c>
      <c r="G172" s="550">
        <f t="shared" si="7"/>
        <v>0</v>
      </c>
    </row>
    <row r="173" spans="1:7" ht="15.75" x14ac:dyDescent="0.25">
      <c r="A173" s="11">
        <v>4502</v>
      </c>
      <c r="B173" s="551"/>
      <c r="C173" s="548"/>
      <c r="D173" s="536"/>
      <c r="E173" s="535"/>
      <c r="F173" s="553">
        <f>+IF(ABS(+B173+D173)&gt;=ABS(C173+E173),+B173-C173+D173-E173,0)</f>
        <v>0</v>
      </c>
      <c r="G173" s="550">
        <f>+IF(ABS(+B173+D173)&lt;=ABS(C173+E173),-B173+C173-D173+E173,0)</f>
        <v>0</v>
      </c>
    </row>
    <row r="174" spans="1:7" ht="15.75" x14ac:dyDescent="0.25">
      <c r="A174" s="11">
        <v>4503</v>
      </c>
      <c r="B174" s="547">
        <v>0</v>
      </c>
      <c r="C174" s="552">
        <v>0</v>
      </c>
      <c r="D174" s="549">
        <v>0</v>
      </c>
      <c r="E174" s="552">
        <v>0</v>
      </c>
      <c r="F174" s="549">
        <v>0</v>
      </c>
      <c r="G174" s="554">
        <v>0</v>
      </c>
    </row>
    <row r="175" spans="1:7" ht="15.75" x14ac:dyDescent="0.25">
      <c r="A175" s="11">
        <v>4510</v>
      </c>
      <c r="B175" s="551"/>
      <c r="C175" s="548"/>
      <c r="D175" s="536">
        <v>65672.58</v>
      </c>
      <c r="E175" s="535">
        <v>80207.039999999994</v>
      </c>
      <c r="F175" s="553">
        <f>+IF(ABS(+B175+D175)&gt;=ABS(C175+E175),+B175-C175+D175-E175,0)</f>
        <v>0</v>
      </c>
      <c r="G175" s="550">
        <f>+IF(ABS(+B175+D175)&lt;=ABS(C175+E175),-B175+C175-D175+E175,0)</f>
        <v>14534.459999999992</v>
      </c>
    </row>
    <row r="176" spans="1:7" ht="15.75" x14ac:dyDescent="0.25">
      <c r="A176" s="11">
        <v>4511</v>
      </c>
      <c r="B176" s="539">
        <v>209.77</v>
      </c>
      <c r="C176" s="540"/>
      <c r="D176" s="620">
        <v>760.94</v>
      </c>
      <c r="E176" s="621">
        <v>822.96</v>
      </c>
      <c r="F176" s="546">
        <f>+IF(ABS(+B176+D176)&gt;=ABS(C176+E176),+B176-C176+D176-E176,0)</f>
        <v>147.75</v>
      </c>
      <c r="G176" s="545">
        <f t="shared" si="7"/>
        <v>0</v>
      </c>
    </row>
    <row r="177" spans="1:7" ht="15.75" x14ac:dyDescent="0.25">
      <c r="A177" s="11">
        <v>4512</v>
      </c>
      <c r="B177" s="539"/>
      <c r="C177" s="540">
        <v>7693.78</v>
      </c>
      <c r="D177" s="536">
        <v>7693.78</v>
      </c>
      <c r="E177" s="535">
        <v>1808.34</v>
      </c>
      <c r="F177" s="546">
        <f>+IF(ABS(+B177+D177)&gt;=ABS(C177+E177),+B177-C177+D177-E177,0)</f>
        <v>0</v>
      </c>
      <c r="G177" s="545">
        <f t="shared" si="7"/>
        <v>1808.34</v>
      </c>
    </row>
    <row r="178" spans="1:7" ht="15.75" x14ac:dyDescent="0.25">
      <c r="A178" s="11">
        <v>4518</v>
      </c>
      <c r="B178" s="551"/>
      <c r="C178" s="548"/>
      <c r="D178" s="536"/>
      <c r="E178" s="535"/>
      <c r="F178" s="553">
        <f>+IF(ABS(+B178+D178)&gt;=ABS(C178+E178),+B178-C178+D178-E178,0)</f>
        <v>0</v>
      </c>
      <c r="G178" s="550">
        <f t="shared" si="7"/>
        <v>0</v>
      </c>
    </row>
    <row r="179" spans="1:7" ht="15.75" x14ac:dyDescent="0.25">
      <c r="A179" s="11">
        <v>4520</v>
      </c>
      <c r="B179" s="547">
        <v>0</v>
      </c>
      <c r="C179" s="548"/>
      <c r="D179" s="536"/>
      <c r="E179" s="535"/>
      <c r="F179" s="549">
        <v>0</v>
      </c>
      <c r="G179" s="550">
        <f>+IF(ABS(+B179+D179)&lt;=ABS(C179+E179),-B179+C179-D179+E179,0)</f>
        <v>0</v>
      </c>
    </row>
    <row r="180" spans="1:7" ht="15.75" x14ac:dyDescent="0.25">
      <c r="A180" s="11">
        <v>4522</v>
      </c>
      <c r="B180" s="539"/>
      <c r="C180" s="542">
        <v>0</v>
      </c>
      <c r="D180" s="536"/>
      <c r="E180" s="535"/>
      <c r="F180" s="546">
        <f>+IF(ABS(+B180+D180)&gt;=ABS(C180+E180),+B180-C180+D180-E180,0)</f>
        <v>0</v>
      </c>
      <c r="G180" s="544">
        <v>0</v>
      </c>
    </row>
    <row r="181" spans="1:7" ht="15.75" x14ac:dyDescent="0.25">
      <c r="A181" s="11">
        <v>4523</v>
      </c>
      <c r="B181" s="547">
        <v>0</v>
      </c>
      <c r="C181" s="548"/>
      <c r="D181" s="536"/>
      <c r="E181" s="535"/>
      <c r="F181" s="549">
        <v>0</v>
      </c>
      <c r="G181" s="550">
        <f>+IF(ABS(+B181+D181)&lt;=ABS(C181+E181),-B181+C181-D181+E181,0)</f>
        <v>0</v>
      </c>
    </row>
    <row r="182" spans="1:7" ht="15.75" x14ac:dyDescent="0.25">
      <c r="A182" s="11">
        <v>4544</v>
      </c>
      <c r="B182" s="547">
        <v>0</v>
      </c>
      <c r="C182" s="548"/>
      <c r="D182" s="536">
        <v>2848.05</v>
      </c>
      <c r="E182" s="535">
        <v>2848.05</v>
      </c>
      <c r="F182" s="549">
        <v>0</v>
      </c>
      <c r="G182" s="550">
        <f>+IF(ABS(+B182+D182)&lt;=ABS(C182+E182),-B182+C182-D182+E182,0)</f>
        <v>0</v>
      </c>
    </row>
    <row r="183" spans="1:7" ht="15.75" x14ac:dyDescent="0.25">
      <c r="A183" s="11">
        <v>4545</v>
      </c>
      <c r="B183" s="551"/>
      <c r="C183" s="552">
        <v>0</v>
      </c>
      <c r="D183" s="536"/>
      <c r="E183" s="535"/>
      <c r="F183" s="553">
        <f>+IF(ABS(+B183+D183)&gt;=ABS(C183+E183),+B183-C183+D183-E183,0)</f>
        <v>0</v>
      </c>
      <c r="G183" s="554">
        <v>0</v>
      </c>
    </row>
    <row r="184" spans="1:7" ht="15.75" x14ac:dyDescent="0.25">
      <c r="A184" s="11">
        <v>4547</v>
      </c>
      <c r="B184" s="551"/>
      <c r="C184" s="552">
        <v>0</v>
      </c>
      <c r="D184" s="536"/>
      <c r="E184" s="535"/>
      <c r="F184" s="553">
        <f>+IF(ABS(+B184+D184)&gt;=ABS(C184+E184),+B184-C184+D184-E184,0)</f>
        <v>0</v>
      </c>
      <c r="G184" s="554">
        <v>0</v>
      </c>
    </row>
    <row r="185" spans="1:7" ht="15.75" x14ac:dyDescent="0.25">
      <c r="A185" s="11">
        <v>4548</v>
      </c>
      <c r="B185" s="541">
        <v>0</v>
      </c>
      <c r="C185" s="540"/>
      <c r="D185" s="536"/>
      <c r="E185" s="535"/>
      <c r="F185" s="543">
        <v>0</v>
      </c>
      <c r="G185" s="545">
        <f>+IF(ABS(+B185+D185)&lt;=ABS(C185+E185),-B185+C185-D185+E185,0)</f>
        <v>0</v>
      </c>
    </row>
    <row r="186" spans="1:7" ht="15.75" x14ac:dyDescent="0.25">
      <c r="A186" s="11">
        <v>4555</v>
      </c>
      <c r="B186" s="539"/>
      <c r="C186" s="540"/>
      <c r="D186" s="536">
        <v>186591.62</v>
      </c>
      <c r="E186" s="535">
        <v>227272.02</v>
      </c>
      <c r="F186" s="546">
        <f>+IF(ABS(+B186+D186)&gt;=ABS(C186+E186),+B186-C186+D186-E186,0)</f>
        <v>0</v>
      </c>
      <c r="G186" s="545">
        <f t="shared" si="7"/>
        <v>40680.399999999994</v>
      </c>
    </row>
    <row r="187" spans="1:7" ht="15.75" x14ac:dyDescent="0.25">
      <c r="A187" s="11">
        <v>4556</v>
      </c>
      <c r="B187" s="551"/>
      <c r="C187" s="548"/>
      <c r="D187" s="536">
        <v>62353.13</v>
      </c>
      <c r="E187" s="535">
        <v>75922.2</v>
      </c>
      <c r="F187" s="553">
        <f>+IF(ABS(+B187+D187)&gt;=ABS(C187+E187),+B187-C187+D187-E187,0)</f>
        <v>0</v>
      </c>
      <c r="G187" s="550">
        <f t="shared" si="7"/>
        <v>13569.07</v>
      </c>
    </row>
    <row r="188" spans="1:7" ht="15.75" x14ac:dyDescent="0.25">
      <c r="A188" s="18">
        <v>4557</v>
      </c>
      <c r="B188" s="539"/>
      <c r="C188" s="540"/>
      <c r="D188" s="536">
        <v>32368.11</v>
      </c>
      <c r="E188" s="535">
        <v>39530.47</v>
      </c>
      <c r="F188" s="546">
        <f>+IF(ABS(+B188+D188)&gt;=ABS(C188+E188),+B188-C188+D188-E188,0)</f>
        <v>0</v>
      </c>
      <c r="G188" s="545">
        <f t="shared" si="7"/>
        <v>7162.3600000000006</v>
      </c>
    </row>
    <row r="189" spans="1:7" ht="15.75" x14ac:dyDescent="0.25">
      <c r="A189" s="11">
        <v>4558</v>
      </c>
      <c r="B189" s="539"/>
      <c r="C189" s="540"/>
      <c r="D189" s="536"/>
      <c r="E189" s="535"/>
      <c r="F189" s="546">
        <f>+IF(ABS(+B189+D189)&gt;=ABS(C189+E189),+B189-C189+D189-E189,0)</f>
        <v>0</v>
      </c>
      <c r="G189" s="545">
        <f t="shared" si="7"/>
        <v>0</v>
      </c>
    </row>
    <row r="190" spans="1:7" ht="15.75" x14ac:dyDescent="0.25">
      <c r="A190" s="11">
        <v>4560</v>
      </c>
      <c r="B190" s="547">
        <v>0</v>
      </c>
      <c r="C190" s="548"/>
      <c r="D190" s="536"/>
      <c r="E190" s="535"/>
      <c r="F190" s="549">
        <v>0</v>
      </c>
      <c r="G190" s="550">
        <f>+IF(ABS(+B190+D190)&lt;=ABS(C190+E190),-B190+C190-D190+E190,0)</f>
        <v>0</v>
      </c>
    </row>
    <row r="191" spans="1:7" ht="15.75" x14ac:dyDescent="0.25">
      <c r="A191" s="11">
        <v>4567</v>
      </c>
      <c r="B191" s="551"/>
      <c r="C191" s="552">
        <v>0</v>
      </c>
      <c r="D191" s="536"/>
      <c r="E191" s="535"/>
      <c r="F191" s="553">
        <f>+IF(ABS(+B191+D191)&gt;=ABS(C191+E191),+B191-C191+D191-E191,0)</f>
        <v>0</v>
      </c>
      <c r="G191" s="554">
        <v>0</v>
      </c>
    </row>
    <row r="192" spans="1:7" ht="15.75" x14ac:dyDescent="0.25">
      <c r="A192" s="11">
        <v>4568</v>
      </c>
      <c r="B192" s="547">
        <v>0</v>
      </c>
      <c r="C192" s="548"/>
      <c r="D192" s="536"/>
      <c r="E192" s="535"/>
      <c r="F192" s="549">
        <v>0</v>
      </c>
      <c r="G192" s="550">
        <f>+IF(ABS(+B192+D192)&lt;=ABS(C192+E192),-B192+C192-D192+E192,0)</f>
        <v>0</v>
      </c>
    </row>
    <row r="193" spans="1:8" ht="15.75" x14ac:dyDescent="0.25">
      <c r="A193" s="11">
        <v>4598</v>
      </c>
      <c r="B193" s="551"/>
      <c r="C193" s="548"/>
      <c r="D193" s="536"/>
      <c r="E193" s="535"/>
      <c r="F193" s="578">
        <f>+IF($C$5=9900,+IF(ABS(+B193+D193)&gt;=ABS(C193+E193),+B193-C193+D193-E193,0),0)</f>
        <v>0</v>
      </c>
      <c r="G193" s="579">
        <f>+IF($C$5=9900,0,+IF(ABS(+B193+D193)&lt;=ABS(C193+E193),-B193+C193-D193+E193,0))</f>
        <v>0</v>
      </c>
    </row>
    <row r="194" spans="1:8" ht="15.75" x14ac:dyDescent="0.25">
      <c r="A194" s="11">
        <v>4599</v>
      </c>
      <c r="B194" s="551"/>
      <c r="C194" s="548"/>
      <c r="D194" s="536"/>
      <c r="E194" s="535"/>
      <c r="F194" s="553">
        <f t="shared" ref="F194:F214" si="8">+IF(ABS(+B194+D194)&gt;=ABS(C194+E194),+B194-C194+D194-E194,0)</f>
        <v>0</v>
      </c>
      <c r="G194" s="550">
        <f>+IF(ABS(+B194+D194)&lt;=ABS(C194+E194),-B194+C194-D194+E194,0)</f>
        <v>0</v>
      </c>
    </row>
    <row r="195" spans="1:8" ht="15.75" x14ac:dyDescent="0.25">
      <c r="A195" s="11">
        <v>4611</v>
      </c>
      <c r="B195" s="539"/>
      <c r="C195" s="540"/>
      <c r="D195" s="536"/>
      <c r="E195" s="535"/>
      <c r="F195" s="546">
        <f t="shared" si="8"/>
        <v>0</v>
      </c>
      <c r="G195" s="545">
        <f t="shared" si="7"/>
        <v>0</v>
      </c>
    </row>
    <row r="196" spans="1:8" ht="15.75" x14ac:dyDescent="0.25">
      <c r="A196" s="11">
        <v>4612</v>
      </c>
      <c r="B196" s="551"/>
      <c r="C196" s="548"/>
      <c r="D196" s="536"/>
      <c r="E196" s="535"/>
      <c r="F196" s="553">
        <f t="shared" si="8"/>
        <v>0</v>
      </c>
      <c r="G196" s="550">
        <f t="shared" si="7"/>
        <v>0</v>
      </c>
    </row>
    <row r="197" spans="1:8" ht="15.75" x14ac:dyDescent="0.25">
      <c r="A197" s="448">
        <v>4614</v>
      </c>
      <c r="B197" s="539"/>
      <c r="C197" s="540"/>
      <c r="D197" s="536"/>
      <c r="E197" s="535"/>
      <c r="F197" s="546">
        <f t="shared" si="8"/>
        <v>0</v>
      </c>
      <c r="G197" s="545">
        <f t="shared" si="7"/>
        <v>0</v>
      </c>
      <c r="H197" s="441" t="s">
        <v>693</v>
      </c>
    </row>
    <row r="198" spans="1:8" ht="15.75" x14ac:dyDescent="0.25">
      <c r="A198" s="11">
        <v>4615</v>
      </c>
      <c r="B198" s="539"/>
      <c r="C198" s="540"/>
      <c r="D198" s="536"/>
      <c r="E198" s="535"/>
      <c r="F198" s="546">
        <f t="shared" si="8"/>
        <v>0</v>
      </c>
      <c r="G198" s="545">
        <f t="shared" si="7"/>
        <v>0</v>
      </c>
    </row>
    <row r="199" spans="1:8" ht="15.75" x14ac:dyDescent="0.25">
      <c r="A199" s="11">
        <v>4622</v>
      </c>
      <c r="B199" s="539"/>
      <c r="C199" s="540"/>
      <c r="D199" s="536"/>
      <c r="E199" s="535"/>
      <c r="F199" s="546">
        <f t="shared" si="8"/>
        <v>0</v>
      </c>
      <c r="G199" s="545">
        <f t="shared" si="7"/>
        <v>0</v>
      </c>
    </row>
    <row r="200" spans="1:8" ht="15.75" x14ac:dyDescent="0.25">
      <c r="A200" s="448">
        <v>4624</v>
      </c>
      <c r="B200" s="539"/>
      <c r="C200" s="540"/>
      <c r="D200" s="536"/>
      <c r="E200" s="535"/>
      <c r="F200" s="546">
        <f t="shared" si="8"/>
        <v>0</v>
      </c>
      <c r="G200" s="545">
        <f t="shared" si="7"/>
        <v>0</v>
      </c>
      <c r="H200" s="441" t="s">
        <v>694</v>
      </c>
    </row>
    <row r="201" spans="1:8" ht="15.75" x14ac:dyDescent="0.25">
      <c r="A201" s="11">
        <v>4625</v>
      </c>
      <c r="B201" s="551"/>
      <c r="C201" s="548"/>
      <c r="D201" s="536"/>
      <c r="E201" s="535"/>
      <c r="F201" s="553">
        <f t="shared" si="8"/>
        <v>0</v>
      </c>
      <c r="G201" s="550">
        <f>+IF(ABS(+B201+D201)&lt;=ABS(C201+E201),-B201+C201-D201+E201,0)</f>
        <v>0</v>
      </c>
    </row>
    <row r="202" spans="1:8" ht="15.75" x14ac:dyDescent="0.25">
      <c r="A202" s="11">
        <v>4630</v>
      </c>
      <c r="B202" s="551"/>
      <c r="C202" s="548"/>
      <c r="D202" s="536"/>
      <c r="E202" s="535"/>
      <c r="F202" s="553">
        <f t="shared" si="8"/>
        <v>0</v>
      </c>
      <c r="G202" s="550">
        <f t="shared" si="7"/>
        <v>0</v>
      </c>
    </row>
    <row r="203" spans="1:8" ht="15.75" x14ac:dyDescent="0.25">
      <c r="A203" s="11">
        <v>4651</v>
      </c>
      <c r="B203" s="551"/>
      <c r="C203" s="548"/>
      <c r="D203" s="536"/>
      <c r="E203" s="535"/>
      <c r="F203" s="553">
        <f t="shared" si="8"/>
        <v>0</v>
      </c>
      <c r="G203" s="550">
        <f>+IF(ABS(+B203+D203)&lt;=ABS(C203+E203),-B203+C203-D203+E203,0)</f>
        <v>0</v>
      </c>
    </row>
    <row r="204" spans="1:8" ht="15.75" x14ac:dyDescent="0.25">
      <c r="A204" s="11">
        <v>4655</v>
      </c>
      <c r="B204" s="551"/>
      <c r="C204" s="548"/>
      <c r="D204" s="536"/>
      <c r="E204" s="535"/>
      <c r="F204" s="553">
        <f t="shared" si="8"/>
        <v>0</v>
      </c>
      <c r="G204" s="550">
        <f>+IF(ABS(+B204+D204)&lt;=ABS(C204+E204),-B204+C204-D204+E204,0)</f>
        <v>0</v>
      </c>
    </row>
    <row r="205" spans="1:8" ht="15.75" x14ac:dyDescent="0.25">
      <c r="A205" s="11">
        <v>4659</v>
      </c>
      <c r="B205" s="551"/>
      <c r="C205" s="548"/>
      <c r="D205" s="536"/>
      <c r="E205" s="535"/>
      <c r="F205" s="553">
        <f t="shared" si="8"/>
        <v>0</v>
      </c>
      <c r="G205" s="550">
        <f>+IF(ABS(+B205+D205)&lt;=ABS(C205+E205),-B205+C205-D205+E205,0)</f>
        <v>0</v>
      </c>
    </row>
    <row r="206" spans="1:8" ht="15.75" x14ac:dyDescent="0.25">
      <c r="A206" s="11">
        <v>4671</v>
      </c>
      <c r="B206" s="551"/>
      <c r="C206" s="548"/>
      <c r="D206" s="536"/>
      <c r="E206" s="535"/>
      <c r="F206" s="553">
        <f t="shared" si="8"/>
        <v>0</v>
      </c>
      <c r="G206" s="550">
        <f t="shared" si="7"/>
        <v>0</v>
      </c>
    </row>
    <row r="207" spans="1:8" ht="15.75" x14ac:dyDescent="0.25">
      <c r="A207" s="11">
        <v>4672</v>
      </c>
      <c r="B207" s="551"/>
      <c r="C207" s="548"/>
      <c r="D207" s="536"/>
      <c r="E207" s="535"/>
      <c r="F207" s="553">
        <f t="shared" si="8"/>
        <v>0</v>
      </c>
      <c r="G207" s="550">
        <f t="shared" si="7"/>
        <v>0</v>
      </c>
    </row>
    <row r="208" spans="1:8" ht="15.75" x14ac:dyDescent="0.25">
      <c r="A208" s="11">
        <v>4674</v>
      </c>
      <c r="B208" s="551"/>
      <c r="C208" s="548"/>
      <c r="D208" s="536"/>
      <c r="E208" s="535"/>
      <c r="F208" s="553">
        <f t="shared" si="8"/>
        <v>0</v>
      </c>
      <c r="G208" s="550">
        <f t="shared" si="7"/>
        <v>0</v>
      </c>
    </row>
    <row r="209" spans="1:7" ht="15.75" x14ac:dyDescent="0.25">
      <c r="A209" s="11">
        <v>4675</v>
      </c>
      <c r="B209" s="551"/>
      <c r="C209" s="548"/>
      <c r="D209" s="536"/>
      <c r="E209" s="535"/>
      <c r="F209" s="553">
        <f t="shared" si="8"/>
        <v>0</v>
      </c>
      <c r="G209" s="550">
        <f>+IF(ABS(+B209+D209)&lt;=ABS(C209+E209),-B209+C209-D209+E209,0)</f>
        <v>0</v>
      </c>
    </row>
    <row r="210" spans="1:7" ht="15.75" x14ac:dyDescent="0.25">
      <c r="A210" s="11">
        <v>4679</v>
      </c>
      <c r="B210" s="551"/>
      <c r="C210" s="548"/>
      <c r="D210" s="536"/>
      <c r="E210" s="535"/>
      <c r="F210" s="553">
        <f t="shared" si="8"/>
        <v>0</v>
      </c>
      <c r="G210" s="550">
        <f t="shared" si="7"/>
        <v>0</v>
      </c>
    </row>
    <row r="211" spans="1:7" ht="15.75" x14ac:dyDescent="0.25">
      <c r="A211" s="11">
        <v>4682</v>
      </c>
      <c r="B211" s="551"/>
      <c r="C211" s="548"/>
      <c r="D211" s="536"/>
      <c r="E211" s="535"/>
      <c r="F211" s="553">
        <f t="shared" si="8"/>
        <v>0</v>
      </c>
      <c r="G211" s="550">
        <f t="shared" si="7"/>
        <v>0</v>
      </c>
    </row>
    <row r="212" spans="1:7" ht="15.75" x14ac:dyDescent="0.25">
      <c r="A212" s="11">
        <v>4684</v>
      </c>
      <c r="B212" s="551"/>
      <c r="C212" s="548"/>
      <c r="D212" s="536">
        <v>8970.2199999999993</v>
      </c>
      <c r="E212" s="535">
        <v>16659.86</v>
      </c>
      <c r="F212" s="553">
        <f t="shared" si="8"/>
        <v>0</v>
      </c>
      <c r="G212" s="550">
        <f t="shared" si="7"/>
        <v>7689.6400000000012</v>
      </c>
    </row>
    <row r="213" spans="1:7" ht="15.75" x14ac:dyDescent="0.25">
      <c r="A213" s="11">
        <v>4685</v>
      </c>
      <c r="B213" s="551"/>
      <c r="C213" s="548"/>
      <c r="D213" s="536"/>
      <c r="E213" s="535"/>
      <c r="F213" s="553">
        <f t="shared" si="8"/>
        <v>0</v>
      </c>
      <c r="G213" s="550">
        <f t="shared" si="7"/>
        <v>0</v>
      </c>
    </row>
    <row r="214" spans="1:7" ht="15.75" x14ac:dyDescent="0.25">
      <c r="A214" s="11">
        <v>4691</v>
      </c>
      <c r="B214" s="551"/>
      <c r="C214" s="552">
        <v>0</v>
      </c>
      <c r="D214" s="536"/>
      <c r="E214" s="535"/>
      <c r="F214" s="553">
        <f t="shared" si="8"/>
        <v>0</v>
      </c>
      <c r="G214" s="554">
        <v>0</v>
      </c>
    </row>
    <row r="215" spans="1:7" ht="15.75" x14ac:dyDescent="0.25">
      <c r="A215" s="11">
        <v>4692</v>
      </c>
      <c r="B215" s="547">
        <v>0</v>
      </c>
      <c r="C215" s="548"/>
      <c r="D215" s="536"/>
      <c r="E215" s="535"/>
      <c r="F215" s="549">
        <v>0</v>
      </c>
      <c r="G215" s="550">
        <f>+IF(ABS(+B215+D215)&lt;=ABS(C215+E215),-B215+C215-D215+E215,0)</f>
        <v>0</v>
      </c>
    </row>
    <row r="216" spans="1:7" ht="15.75" x14ac:dyDescent="0.25">
      <c r="A216" s="11">
        <v>4693</v>
      </c>
      <c r="B216" s="551"/>
      <c r="C216" s="552">
        <v>0</v>
      </c>
      <c r="D216" s="536"/>
      <c r="E216" s="535"/>
      <c r="F216" s="553">
        <f>+IF(ABS(+B216+D216)&gt;=ABS(C216+E216),+B216-C216+D216-E216,0)</f>
        <v>0</v>
      </c>
      <c r="G216" s="554">
        <v>0</v>
      </c>
    </row>
    <row r="217" spans="1:7" ht="15.75" x14ac:dyDescent="0.25">
      <c r="A217" s="11">
        <v>4694</v>
      </c>
      <c r="B217" s="547">
        <v>0</v>
      </c>
      <c r="C217" s="548"/>
      <c r="D217" s="536"/>
      <c r="E217" s="535"/>
      <c r="F217" s="549">
        <v>0</v>
      </c>
      <c r="G217" s="550">
        <f>+IF(ABS(+B217+D217)&lt;=ABS(C217+E217),-B217+C217-D217+E217,0)</f>
        <v>0</v>
      </c>
    </row>
    <row r="218" spans="1:7" ht="15.75" x14ac:dyDescent="0.25">
      <c r="A218" s="11">
        <v>4695</v>
      </c>
      <c r="B218" s="551"/>
      <c r="C218" s="552">
        <v>0</v>
      </c>
      <c r="D218" s="536"/>
      <c r="E218" s="535"/>
      <c r="F218" s="553">
        <f>+IF(ABS(+B218+D218)&gt;=ABS(C218+E218),+B218-C218+D218-E218,0)</f>
        <v>0</v>
      </c>
      <c r="G218" s="554">
        <v>0</v>
      </c>
    </row>
    <row r="219" spans="1:7" ht="15.75" x14ac:dyDescent="0.25">
      <c r="A219" s="11">
        <v>4696</v>
      </c>
      <c r="B219" s="547">
        <v>0</v>
      </c>
      <c r="C219" s="548"/>
      <c r="D219" s="536"/>
      <c r="E219" s="535"/>
      <c r="F219" s="549">
        <v>0</v>
      </c>
      <c r="G219" s="550">
        <f>+IF(ABS(+B219+D219)&lt;=ABS(C219+E219),-B219+C219-D219+E219,0)</f>
        <v>0</v>
      </c>
    </row>
    <row r="220" spans="1:7" ht="15.75" x14ac:dyDescent="0.25">
      <c r="A220" s="11">
        <v>4830</v>
      </c>
      <c r="B220" s="547">
        <v>0</v>
      </c>
      <c r="C220" s="548"/>
      <c r="D220" s="536"/>
      <c r="E220" s="535"/>
      <c r="F220" s="549">
        <v>0</v>
      </c>
      <c r="G220" s="550">
        <f>+IF(ABS(+B220+D220)&lt;=ABS(C220+E220),-B220+C220-D220+E220,0)</f>
        <v>0</v>
      </c>
    </row>
    <row r="221" spans="1:7" ht="15.75" x14ac:dyDescent="0.25">
      <c r="A221" s="11">
        <v>4831</v>
      </c>
      <c r="B221" s="547">
        <v>0</v>
      </c>
      <c r="C221" s="548"/>
      <c r="D221" s="536"/>
      <c r="E221" s="535"/>
      <c r="F221" s="549">
        <v>0</v>
      </c>
      <c r="G221" s="550">
        <f>+IF(ABS(+B221+D221)&lt;=ABS(C221+E221),-B221+C221-D221+E221,0)</f>
        <v>0</v>
      </c>
    </row>
    <row r="222" spans="1:7" ht="15.75" x14ac:dyDescent="0.25">
      <c r="A222" s="11">
        <v>4832</v>
      </c>
      <c r="B222" s="547">
        <v>0</v>
      </c>
      <c r="C222" s="548"/>
      <c r="D222" s="536"/>
      <c r="E222" s="535"/>
      <c r="F222" s="549">
        <v>0</v>
      </c>
      <c r="G222" s="550">
        <f>+IF(ABS(+B222+D222)&lt;=ABS(C222+E222),-B222+C222-D222+E222,0)</f>
        <v>0</v>
      </c>
    </row>
    <row r="223" spans="1:7" ht="15.75" x14ac:dyDescent="0.25">
      <c r="A223" s="11">
        <v>4835</v>
      </c>
      <c r="B223" s="547">
        <v>0</v>
      </c>
      <c r="C223" s="548"/>
      <c r="D223" s="536"/>
      <c r="E223" s="535"/>
      <c r="F223" s="549">
        <v>0</v>
      </c>
      <c r="G223" s="550">
        <f>+IF(ABS(+B223+D223)&lt;=ABS(C223+E223),-B223+C223-D223+E223,0)</f>
        <v>0</v>
      </c>
    </row>
    <row r="224" spans="1:7" ht="15.75" x14ac:dyDescent="0.25">
      <c r="A224" s="11">
        <v>4841</v>
      </c>
      <c r="B224" s="551"/>
      <c r="C224" s="552">
        <v>0</v>
      </c>
      <c r="D224" s="536"/>
      <c r="E224" s="535"/>
      <c r="F224" s="553">
        <f>+IF(ABS(+B224+D224)&gt;=ABS(C224+E224),+B224-C224+D224-E224,0)</f>
        <v>0</v>
      </c>
      <c r="G224" s="554">
        <v>0</v>
      </c>
    </row>
    <row r="225" spans="1:7" ht="15.75" x14ac:dyDescent="0.25">
      <c r="A225" s="11">
        <v>4843</v>
      </c>
      <c r="B225" s="551"/>
      <c r="C225" s="552">
        <v>0</v>
      </c>
      <c r="D225" s="536"/>
      <c r="E225" s="535"/>
      <c r="F225" s="553">
        <f>+IF(ABS(+B225+D225)&gt;=ABS(C225+E225),+B225-C225+D225-E225,0)</f>
        <v>0</v>
      </c>
      <c r="G225" s="554">
        <v>0</v>
      </c>
    </row>
    <row r="226" spans="1:7" ht="15.75" x14ac:dyDescent="0.25">
      <c r="A226" s="11">
        <v>4844</v>
      </c>
      <c r="B226" s="551"/>
      <c r="C226" s="552">
        <v>0</v>
      </c>
      <c r="D226" s="536"/>
      <c r="E226" s="535"/>
      <c r="F226" s="553">
        <f>+IF(ABS(+B226+D226)&gt;=ABS(C226+E226),+B226-C226+D226-E226,0)</f>
        <v>0</v>
      </c>
      <c r="G226" s="554">
        <v>0</v>
      </c>
    </row>
    <row r="227" spans="1:7" ht="15.75" x14ac:dyDescent="0.25">
      <c r="A227" s="11">
        <v>4845</v>
      </c>
      <c r="B227" s="547">
        <v>0</v>
      </c>
      <c r="C227" s="548"/>
      <c r="D227" s="536"/>
      <c r="E227" s="535"/>
      <c r="F227" s="549">
        <v>0</v>
      </c>
      <c r="G227" s="550">
        <f>+IF(ABS(+B227+D227)&lt;=ABS(C227+E227),-B227+C227-D227+E227,0)</f>
        <v>0</v>
      </c>
    </row>
    <row r="228" spans="1:7" ht="15.75" x14ac:dyDescent="0.25">
      <c r="A228" s="11">
        <v>4847</v>
      </c>
      <c r="B228" s="547">
        <v>0</v>
      </c>
      <c r="C228" s="548"/>
      <c r="D228" s="536"/>
      <c r="E228" s="535"/>
      <c r="F228" s="549">
        <v>0</v>
      </c>
      <c r="G228" s="550">
        <f>+IF(ABS(+B228+D228)&lt;=ABS(C228+E228),-B228+C228-D228+E228,0)</f>
        <v>0</v>
      </c>
    </row>
    <row r="229" spans="1:7" ht="15.75" x14ac:dyDescent="0.25">
      <c r="A229" s="11">
        <v>4848</v>
      </c>
      <c r="B229" s="547">
        <v>0</v>
      </c>
      <c r="C229" s="548"/>
      <c r="D229" s="536"/>
      <c r="E229" s="535"/>
      <c r="F229" s="549">
        <v>0</v>
      </c>
      <c r="G229" s="550">
        <f>+IF(ABS(+B229+D229)&lt;=ABS(C229+E229),-B229+C229-D229+E229,0)</f>
        <v>0</v>
      </c>
    </row>
    <row r="230" spans="1:7" ht="15.75" x14ac:dyDescent="0.25">
      <c r="A230" s="11">
        <v>4851</v>
      </c>
      <c r="B230" s="547">
        <v>0</v>
      </c>
      <c r="C230" s="548"/>
      <c r="D230" s="536"/>
      <c r="E230" s="535"/>
      <c r="F230" s="549">
        <v>0</v>
      </c>
      <c r="G230" s="550">
        <f>+IF(ABS(+B230+D230)&lt;=ABS(C230+E230),-B230+C230-D230+E230,0)</f>
        <v>0</v>
      </c>
    </row>
    <row r="231" spans="1:7" ht="15.75" x14ac:dyDescent="0.25">
      <c r="A231" s="11">
        <v>4852</v>
      </c>
      <c r="B231" s="551"/>
      <c r="C231" s="552">
        <v>0</v>
      </c>
      <c r="D231" s="536"/>
      <c r="E231" s="535"/>
      <c r="F231" s="553">
        <f>+IF(ABS(+B231+D231)&gt;=ABS(C231+E231),+B231-C231+D231-E231,0)</f>
        <v>0</v>
      </c>
      <c r="G231" s="554">
        <v>0</v>
      </c>
    </row>
    <row r="232" spans="1:7" ht="15.75" x14ac:dyDescent="0.25">
      <c r="A232" s="11">
        <v>4853</v>
      </c>
      <c r="B232" s="547">
        <v>0</v>
      </c>
      <c r="C232" s="548"/>
      <c r="D232" s="536"/>
      <c r="E232" s="535"/>
      <c r="F232" s="549">
        <v>0</v>
      </c>
      <c r="G232" s="550">
        <f>+IF(ABS(+B232+D232)&lt;=ABS(C232+E232),-B232+C232-D232+E232,0)</f>
        <v>0</v>
      </c>
    </row>
    <row r="233" spans="1:7" ht="15.75" x14ac:dyDescent="0.25">
      <c r="A233" s="11">
        <v>4854</v>
      </c>
      <c r="B233" s="547">
        <v>0</v>
      </c>
      <c r="C233" s="548"/>
      <c r="D233" s="536"/>
      <c r="E233" s="535"/>
      <c r="F233" s="549">
        <v>0</v>
      </c>
      <c r="G233" s="550">
        <f>+IF(ABS(+B233+D233)&lt;=ABS(C233+E233),-B233+C233-D233+E233,0)</f>
        <v>0</v>
      </c>
    </row>
    <row r="234" spans="1:7" ht="15.75" x14ac:dyDescent="0.25">
      <c r="A234" s="11">
        <v>4857</v>
      </c>
      <c r="B234" s="551"/>
      <c r="C234" s="552">
        <v>0</v>
      </c>
      <c r="D234" s="536"/>
      <c r="E234" s="535"/>
      <c r="F234" s="553">
        <f>+IF(ABS(+B234+D234)&gt;=ABS(C234+E234),+B234-C234+D234-E234,0)</f>
        <v>0</v>
      </c>
      <c r="G234" s="554">
        <v>0</v>
      </c>
    </row>
    <row r="235" spans="1:7" ht="15.75" x14ac:dyDescent="0.25">
      <c r="A235" s="11">
        <v>4858</v>
      </c>
      <c r="B235" s="551"/>
      <c r="C235" s="552">
        <v>0</v>
      </c>
      <c r="D235" s="536"/>
      <c r="E235" s="535"/>
      <c r="F235" s="553">
        <f>+IF(ABS(+B235+D235)&gt;=ABS(C235+E235),+B235-C235+D235-E235,0)</f>
        <v>0</v>
      </c>
      <c r="G235" s="554">
        <v>0</v>
      </c>
    </row>
    <row r="236" spans="1:7" ht="15.75" x14ac:dyDescent="0.25">
      <c r="A236" s="11">
        <v>4861</v>
      </c>
      <c r="B236" s="547">
        <v>0</v>
      </c>
      <c r="C236" s="548"/>
      <c r="D236" s="536"/>
      <c r="E236" s="535"/>
      <c r="F236" s="549">
        <v>0</v>
      </c>
      <c r="G236" s="550">
        <f>+IF(ABS(+B236+D236)&lt;=ABS(C236+E236),-B236+C236-D236+E236,0)</f>
        <v>0</v>
      </c>
    </row>
    <row r="237" spans="1:7" ht="15.75" x14ac:dyDescent="0.25">
      <c r="A237" s="11">
        <v>4862</v>
      </c>
      <c r="B237" s="547">
        <v>0</v>
      </c>
      <c r="C237" s="548"/>
      <c r="D237" s="536"/>
      <c r="E237" s="535"/>
      <c r="F237" s="549">
        <v>0</v>
      </c>
      <c r="G237" s="550">
        <f>+IF(ABS(+B237+D237)&lt;=ABS(C237+E237),-B237+C237-D237+E237,0)</f>
        <v>0</v>
      </c>
    </row>
    <row r="238" spans="1:7" ht="15.75" x14ac:dyDescent="0.25">
      <c r="A238" s="11">
        <v>4863</v>
      </c>
      <c r="B238" s="547">
        <v>0</v>
      </c>
      <c r="C238" s="548"/>
      <c r="D238" s="536"/>
      <c r="E238" s="535"/>
      <c r="F238" s="549">
        <v>0</v>
      </c>
      <c r="G238" s="550">
        <f>+IF(ABS(+B238+D238)&lt;=ABS(C238+E238),-B238+C238-D238+E238,0)</f>
        <v>0</v>
      </c>
    </row>
    <row r="239" spans="1:7" ht="15.75" x14ac:dyDescent="0.25">
      <c r="A239" s="11">
        <v>4864</v>
      </c>
      <c r="B239" s="547">
        <v>0</v>
      </c>
      <c r="C239" s="548"/>
      <c r="D239" s="536"/>
      <c r="E239" s="535"/>
      <c r="F239" s="549">
        <v>0</v>
      </c>
      <c r="G239" s="550">
        <f>+IF(ABS(+B239+D239)&lt;=ABS(C239+E239),-B239+C239-D239+E239,0)</f>
        <v>0</v>
      </c>
    </row>
    <row r="240" spans="1:7" ht="15.75" x14ac:dyDescent="0.25">
      <c r="A240" s="11">
        <v>4865</v>
      </c>
      <c r="B240" s="551"/>
      <c r="C240" s="552">
        <v>0</v>
      </c>
      <c r="D240" s="536"/>
      <c r="E240" s="535"/>
      <c r="F240" s="553">
        <f t="shared" ref="F240:F245" si="9">+IF(ABS(+B240+D240)&gt;=ABS(C240+E240),+B240-C240+D240-E240,0)</f>
        <v>0</v>
      </c>
      <c r="G240" s="554">
        <v>0</v>
      </c>
    </row>
    <row r="241" spans="1:7" ht="15.75" x14ac:dyDescent="0.25">
      <c r="A241" s="11">
        <v>4866</v>
      </c>
      <c r="B241" s="551"/>
      <c r="C241" s="552">
        <v>0</v>
      </c>
      <c r="D241" s="536"/>
      <c r="E241" s="535"/>
      <c r="F241" s="553">
        <f t="shared" si="9"/>
        <v>0</v>
      </c>
      <c r="G241" s="554">
        <v>0</v>
      </c>
    </row>
    <row r="242" spans="1:7" ht="15.75" x14ac:dyDescent="0.25">
      <c r="A242" s="11">
        <v>4867</v>
      </c>
      <c r="B242" s="551"/>
      <c r="C242" s="552">
        <v>0</v>
      </c>
      <c r="D242" s="536"/>
      <c r="E242" s="535"/>
      <c r="F242" s="553">
        <f t="shared" si="9"/>
        <v>0</v>
      </c>
      <c r="G242" s="554">
        <v>0</v>
      </c>
    </row>
    <row r="243" spans="1:7" ht="15.75" x14ac:dyDescent="0.25">
      <c r="A243" s="11">
        <v>4868</v>
      </c>
      <c r="B243" s="551"/>
      <c r="C243" s="552">
        <v>0</v>
      </c>
      <c r="D243" s="536"/>
      <c r="E243" s="535"/>
      <c r="F243" s="553">
        <f t="shared" si="9"/>
        <v>0</v>
      </c>
      <c r="G243" s="554">
        <v>0</v>
      </c>
    </row>
    <row r="244" spans="1:7" ht="15.75" x14ac:dyDescent="0.25">
      <c r="A244" s="11">
        <v>4871</v>
      </c>
      <c r="B244" s="551"/>
      <c r="C244" s="552">
        <v>0</v>
      </c>
      <c r="D244" s="536"/>
      <c r="E244" s="535"/>
      <c r="F244" s="553">
        <f t="shared" si="9"/>
        <v>0</v>
      </c>
      <c r="G244" s="554">
        <v>0</v>
      </c>
    </row>
    <row r="245" spans="1:7" ht="15.75" x14ac:dyDescent="0.25">
      <c r="A245" s="11">
        <v>4872</v>
      </c>
      <c r="B245" s="551"/>
      <c r="C245" s="552">
        <v>0</v>
      </c>
      <c r="D245" s="536"/>
      <c r="E245" s="535"/>
      <c r="F245" s="553">
        <f t="shared" si="9"/>
        <v>0</v>
      </c>
      <c r="G245" s="554">
        <v>0</v>
      </c>
    </row>
    <row r="246" spans="1:7" ht="15.75" x14ac:dyDescent="0.25">
      <c r="A246" s="11">
        <v>4877</v>
      </c>
      <c r="B246" s="547">
        <v>0</v>
      </c>
      <c r="C246" s="548"/>
      <c r="D246" s="536"/>
      <c r="E246" s="535"/>
      <c r="F246" s="549">
        <v>0</v>
      </c>
      <c r="G246" s="550">
        <f>+IF(ABS(+B246+D246)&lt;=ABS(C246+E246),-B246+C246-D246+E246,0)</f>
        <v>0</v>
      </c>
    </row>
    <row r="247" spans="1:7" ht="15.75" x14ac:dyDescent="0.25">
      <c r="A247" s="11">
        <v>4878</v>
      </c>
      <c r="B247" s="547">
        <v>0</v>
      </c>
      <c r="C247" s="548"/>
      <c r="D247" s="536"/>
      <c r="E247" s="535"/>
      <c r="F247" s="549">
        <v>0</v>
      </c>
      <c r="G247" s="550">
        <f>+IF(ABS(+B247+D247)&lt;=ABS(C247+E247),-B247+C247-D247+E247,0)</f>
        <v>0</v>
      </c>
    </row>
    <row r="248" spans="1:7" ht="15.75" x14ac:dyDescent="0.25">
      <c r="A248" s="11">
        <v>4885</v>
      </c>
      <c r="B248" s="551"/>
      <c r="C248" s="552">
        <v>0</v>
      </c>
      <c r="D248" s="536"/>
      <c r="E248" s="535"/>
      <c r="F248" s="553">
        <f>+IF(ABS(+B248+D248)&gt;=ABS(C248+E248),+B248-C248+D248-E248,0)</f>
        <v>0</v>
      </c>
      <c r="G248" s="554">
        <v>0</v>
      </c>
    </row>
    <row r="249" spans="1:7" ht="15.75" x14ac:dyDescent="0.25">
      <c r="A249" s="11">
        <v>4886</v>
      </c>
      <c r="B249" s="551"/>
      <c r="C249" s="552">
        <v>0</v>
      </c>
      <c r="D249" s="536"/>
      <c r="E249" s="535"/>
      <c r="F249" s="553">
        <f>+IF(ABS(+B249+D249)&gt;=ABS(C249+E249),+B249-C249+D249-E249,0)</f>
        <v>0</v>
      </c>
      <c r="G249" s="554">
        <v>0</v>
      </c>
    </row>
    <row r="250" spans="1:7" ht="15.75" x14ac:dyDescent="0.25">
      <c r="A250" s="11">
        <v>4887</v>
      </c>
      <c r="B250" s="580"/>
      <c r="C250" s="552">
        <v>0</v>
      </c>
      <c r="D250" s="536"/>
      <c r="E250" s="535"/>
      <c r="F250" s="553">
        <f>+IF(ABS(+B250+D250)&gt;=ABS(C250+E250),+B250-C250+D250-E250,0)</f>
        <v>0</v>
      </c>
      <c r="G250" s="554">
        <v>0</v>
      </c>
    </row>
    <row r="251" spans="1:7" ht="15.75" x14ac:dyDescent="0.25">
      <c r="A251" s="11">
        <v>4888</v>
      </c>
      <c r="B251" s="580"/>
      <c r="C251" s="552">
        <v>0</v>
      </c>
      <c r="D251" s="536"/>
      <c r="E251" s="535"/>
      <c r="F251" s="553">
        <f>+IF(ABS(+B251+D251)&gt;=ABS(C251+E251),+B251-C251+D251-E251,0)</f>
        <v>0</v>
      </c>
      <c r="G251" s="554">
        <v>0</v>
      </c>
    </row>
    <row r="252" spans="1:7" ht="15.75" x14ac:dyDescent="0.25">
      <c r="A252" s="11">
        <v>4895</v>
      </c>
      <c r="B252" s="547">
        <v>0</v>
      </c>
      <c r="C252" s="548"/>
      <c r="D252" s="536"/>
      <c r="E252" s="535"/>
      <c r="F252" s="549">
        <v>0</v>
      </c>
      <c r="G252" s="550">
        <f>+IF(ABS(+B252+D252)&lt;=ABS(C252+E252),-B252+C252-D252+E252,0)</f>
        <v>0</v>
      </c>
    </row>
    <row r="253" spans="1:7" ht="15.75" x14ac:dyDescent="0.25">
      <c r="A253" s="11">
        <v>4896</v>
      </c>
      <c r="B253" s="547">
        <v>0</v>
      </c>
      <c r="C253" s="548"/>
      <c r="D253" s="536"/>
      <c r="E253" s="535"/>
      <c r="F253" s="549">
        <v>0</v>
      </c>
      <c r="G253" s="550">
        <f>+IF(ABS(+B253+D253)&lt;=ABS(C253+E253),-B253+C253-D253+E253,0)</f>
        <v>0</v>
      </c>
    </row>
    <row r="254" spans="1:7" ht="15.75" x14ac:dyDescent="0.25">
      <c r="A254" s="11">
        <v>4897</v>
      </c>
      <c r="B254" s="547">
        <v>0</v>
      </c>
      <c r="C254" s="581"/>
      <c r="D254" s="536">
        <v>624387.99</v>
      </c>
      <c r="E254" s="535">
        <v>739959.44</v>
      </c>
      <c r="F254" s="549">
        <v>0</v>
      </c>
      <c r="G254" s="550">
        <f t="shared" ref="G254:G277" si="10">+IF(ABS(+B254+D254)&lt;=ABS(C254+E254),-B254+C254-D254+E254,0)</f>
        <v>115571.44999999995</v>
      </c>
    </row>
    <row r="255" spans="1:7" ht="15.75" x14ac:dyDescent="0.25">
      <c r="A255" s="11">
        <v>4898</v>
      </c>
      <c r="B255" s="547">
        <v>0</v>
      </c>
      <c r="C255" s="581"/>
      <c r="D255" s="536"/>
      <c r="E255" s="535"/>
      <c r="F255" s="549">
        <v>0</v>
      </c>
      <c r="G255" s="550">
        <f t="shared" si="10"/>
        <v>0</v>
      </c>
    </row>
    <row r="256" spans="1:7" ht="15.75" x14ac:dyDescent="0.25">
      <c r="A256" s="11">
        <v>4911</v>
      </c>
      <c r="B256" s="547">
        <v>0</v>
      </c>
      <c r="C256" s="548"/>
      <c r="D256" s="536"/>
      <c r="E256" s="535"/>
      <c r="F256" s="549">
        <v>0</v>
      </c>
      <c r="G256" s="550">
        <f t="shared" si="10"/>
        <v>0</v>
      </c>
    </row>
    <row r="257" spans="1:7" ht="15.75" x14ac:dyDescent="0.25">
      <c r="A257" s="11">
        <v>4915</v>
      </c>
      <c r="B257" s="547">
        <v>0</v>
      </c>
      <c r="C257" s="548"/>
      <c r="D257" s="536"/>
      <c r="E257" s="535"/>
      <c r="F257" s="549">
        <v>0</v>
      </c>
      <c r="G257" s="550">
        <f>+IF(ABS(+B257+D257)&lt;=ABS(C257+E257),-B257+C257-D257+E257,0)</f>
        <v>0</v>
      </c>
    </row>
    <row r="258" spans="1:7" ht="15.75" x14ac:dyDescent="0.25">
      <c r="A258" s="11">
        <v>4916</v>
      </c>
      <c r="B258" s="547">
        <v>0</v>
      </c>
      <c r="C258" s="548"/>
      <c r="D258" s="536"/>
      <c r="E258" s="535"/>
      <c r="F258" s="549">
        <v>0</v>
      </c>
      <c r="G258" s="550">
        <f>+IF(ABS(+B258+D258)&lt;=ABS(C258+E258),-B258+C258-D258+E258,0)</f>
        <v>0</v>
      </c>
    </row>
    <row r="259" spans="1:7" ht="15.75" x14ac:dyDescent="0.25">
      <c r="A259" s="11">
        <v>4917</v>
      </c>
      <c r="B259" s="547">
        <v>0</v>
      </c>
      <c r="C259" s="548"/>
      <c r="D259" s="536"/>
      <c r="E259" s="535"/>
      <c r="F259" s="549">
        <v>0</v>
      </c>
      <c r="G259" s="550">
        <f t="shared" si="10"/>
        <v>0</v>
      </c>
    </row>
    <row r="260" spans="1:7" ht="15.75" x14ac:dyDescent="0.25">
      <c r="A260" s="11">
        <v>4918</v>
      </c>
      <c r="B260" s="547">
        <v>0</v>
      </c>
      <c r="C260" s="548"/>
      <c r="D260" s="536"/>
      <c r="E260" s="535"/>
      <c r="F260" s="549">
        <v>0</v>
      </c>
      <c r="G260" s="550">
        <f t="shared" si="10"/>
        <v>0</v>
      </c>
    </row>
    <row r="261" spans="1:7" ht="15.75" x14ac:dyDescent="0.25">
      <c r="A261" s="11">
        <v>4940</v>
      </c>
      <c r="B261" s="547">
        <v>0</v>
      </c>
      <c r="C261" s="548"/>
      <c r="D261" s="536"/>
      <c r="E261" s="535"/>
      <c r="F261" s="549">
        <v>0</v>
      </c>
      <c r="G261" s="550">
        <f t="shared" si="10"/>
        <v>0</v>
      </c>
    </row>
    <row r="262" spans="1:7" ht="15.75" x14ac:dyDescent="0.25">
      <c r="A262" s="11">
        <v>4951</v>
      </c>
      <c r="B262" s="547">
        <v>0</v>
      </c>
      <c r="C262" s="548"/>
      <c r="D262" s="536"/>
      <c r="E262" s="535"/>
      <c r="F262" s="549">
        <v>0</v>
      </c>
      <c r="G262" s="550">
        <f>+IF(ABS(+B262+D262)&lt;=ABS(C262+E262),-B262+C262-D262+E262,0)</f>
        <v>0</v>
      </c>
    </row>
    <row r="263" spans="1:7" ht="15.75" x14ac:dyDescent="0.25">
      <c r="A263" s="11">
        <v>4955</v>
      </c>
      <c r="B263" s="547">
        <v>0</v>
      </c>
      <c r="C263" s="548"/>
      <c r="D263" s="536"/>
      <c r="E263" s="535"/>
      <c r="F263" s="549">
        <v>0</v>
      </c>
      <c r="G263" s="550">
        <f>+IF(ABS(+B263+D263)&lt;=ABS(C263+E263),-B263+C263-D263+E263,0)</f>
        <v>0</v>
      </c>
    </row>
    <row r="264" spans="1:7" ht="15.75" x14ac:dyDescent="0.25">
      <c r="A264" s="11">
        <v>4956</v>
      </c>
      <c r="B264" s="547">
        <v>0</v>
      </c>
      <c r="C264" s="548"/>
      <c r="D264" s="536"/>
      <c r="E264" s="535"/>
      <c r="F264" s="549">
        <v>0</v>
      </c>
      <c r="G264" s="550">
        <f>+IF(ABS(+B264+D264)&lt;=ABS(C264+E264),-B264+C264-D264+E264,0)</f>
        <v>0</v>
      </c>
    </row>
    <row r="265" spans="1:7" ht="15.75" x14ac:dyDescent="0.25">
      <c r="A265" s="11">
        <v>4957</v>
      </c>
      <c r="B265" s="547">
        <v>0</v>
      </c>
      <c r="C265" s="548"/>
      <c r="D265" s="536"/>
      <c r="E265" s="535"/>
      <c r="F265" s="549">
        <v>0</v>
      </c>
      <c r="G265" s="550">
        <f>+IF(ABS(+B265+D265)&lt;=ABS(C265+E265),-B265+C265-D265+E265,0)</f>
        <v>0</v>
      </c>
    </row>
    <row r="266" spans="1:7" ht="15.75" x14ac:dyDescent="0.25">
      <c r="A266" s="11">
        <v>4960</v>
      </c>
      <c r="B266" s="551"/>
      <c r="C266" s="548"/>
      <c r="D266" s="536"/>
      <c r="E266" s="535"/>
      <c r="F266" s="553">
        <f t="shared" ref="F266:F278" si="11">+IF(ABS(+B266+D266)&gt;=ABS(C266+E266),+B266-C266+D266-E266,0)</f>
        <v>0</v>
      </c>
      <c r="G266" s="550">
        <f>+IF(ABS(+B266+D266)&lt;=ABS(C266+E266),-B266+C266-D266+E266,0)</f>
        <v>0</v>
      </c>
    </row>
    <row r="267" spans="1:7" ht="15.75" x14ac:dyDescent="0.25">
      <c r="A267" s="11">
        <v>4961</v>
      </c>
      <c r="B267" s="551"/>
      <c r="C267" s="548"/>
      <c r="D267" s="536"/>
      <c r="E267" s="535"/>
      <c r="F267" s="553">
        <f t="shared" si="11"/>
        <v>0</v>
      </c>
      <c r="G267" s="550">
        <f t="shared" si="10"/>
        <v>0</v>
      </c>
    </row>
    <row r="268" spans="1:7" ht="15.75" x14ac:dyDescent="0.25">
      <c r="A268" s="11">
        <v>4962</v>
      </c>
      <c r="B268" s="551"/>
      <c r="C268" s="548"/>
      <c r="D268" s="536"/>
      <c r="E268" s="535"/>
      <c r="F268" s="553">
        <f t="shared" si="11"/>
        <v>0</v>
      </c>
      <c r="G268" s="550">
        <f t="shared" si="10"/>
        <v>0</v>
      </c>
    </row>
    <row r="269" spans="1:7" ht="15.75" x14ac:dyDescent="0.25">
      <c r="A269" s="11">
        <v>4970</v>
      </c>
      <c r="B269" s="551"/>
      <c r="C269" s="548"/>
      <c r="D269" s="536"/>
      <c r="E269" s="535"/>
      <c r="F269" s="553">
        <f t="shared" si="11"/>
        <v>0</v>
      </c>
      <c r="G269" s="550">
        <f t="shared" si="10"/>
        <v>0</v>
      </c>
    </row>
    <row r="270" spans="1:7" ht="15.75" x14ac:dyDescent="0.25">
      <c r="A270" s="11">
        <v>4971</v>
      </c>
      <c r="B270" s="551"/>
      <c r="C270" s="548">
        <v>1720.07</v>
      </c>
      <c r="D270" s="536"/>
      <c r="E270" s="535">
        <v>-1720.07</v>
      </c>
      <c r="F270" s="553">
        <f t="shared" si="11"/>
        <v>0</v>
      </c>
      <c r="G270" s="550">
        <f t="shared" si="10"/>
        <v>0</v>
      </c>
    </row>
    <row r="271" spans="1:7" ht="15.75" x14ac:dyDescent="0.25">
      <c r="A271" s="11">
        <v>4972</v>
      </c>
      <c r="B271" s="551"/>
      <c r="C271" s="548"/>
      <c r="D271" s="536"/>
      <c r="E271" s="535"/>
      <c r="F271" s="553">
        <f t="shared" si="11"/>
        <v>0</v>
      </c>
      <c r="G271" s="550">
        <f t="shared" si="10"/>
        <v>0</v>
      </c>
    </row>
    <row r="272" spans="1:7" ht="15.75" x14ac:dyDescent="0.25">
      <c r="A272" s="11">
        <v>4973</v>
      </c>
      <c r="B272" s="551"/>
      <c r="C272" s="548"/>
      <c r="D272" s="536"/>
      <c r="E272" s="535"/>
      <c r="F272" s="553">
        <f t="shared" si="11"/>
        <v>0</v>
      </c>
      <c r="G272" s="550">
        <f t="shared" si="10"/>
        <v>0</v>
      </c>
    </row>
    <row r="273" spans="1:7" ht="15.75" x14ac:dyDescent="0.25">
      <c r="A273" s="11">
        <v>4974</v>
      </c>
      <c r="B273" s="551"/>
      <c r="C273" s="548"/>
      <c r="D273" s="536"/>
      <c r="E273" s="535"/>
      <c r="F273" s="553">
        <f t="shared" si="11"/>
        <v>0</v>
      </c>
      <c r="G273" s="550">
        <f t="shared" si="10"/>
        <v>0</v>
      </c>
    </row>
    <row r="274" spans="1:7" ht="15.75" x14ac:dyDescent="0.25">
      <c r="A274" s="11">
        <v>4975</v>
      </c>
      <c r="B274" s="551"/>
      <c r="C274" s="548"/>
      <c r="D274" s="536"/>
      <c r="E274" s="535"/>
      <c r="F274" s="553">
        <f t="shared" si="11"/>
        <v>0</v>
      </c>
      <c r="G274" s="550">
        <f t="shared" si="10"/>
        <v>0</v>
      </c>
    </row>
    <row r="275" spans="1:7" ht="15.75" x14ac:dyDescent="0.25">
      <c r="A275" s="11">
        <v>4976</v>
      </c>
      <c r="B275" s="551"/>
      <c r="C275" s="548"/>
      <c r="D275" s="536"/>
      <c r="E275" s="535"/>
      <c r="F275" s="553">
        <f t="shared" si="11"/>
        <v>0</v>
      </c>
      <c r="G275" s="550">
        <f t="shared" si="10"/>
        <v>0</v>
      </c>
    </row>
    <row r="276" spans="1:7" ht="15.75" x14ac:dyDescent="0.25">
      <c r="A276" s="11">
        <v>4978</v>
      </c>
      <c r="B276" s="551"/>
      <c r="C276" s="548"/>
      <c r="D276" s="536"/>
      <c r="E276" s="535"/>
      <c r="F276" s="553">
        <f t="shared" si="11"/>
        <v>0</v>
      </c>
      <c r="G276" s="550">
        <f t="shared" si="10"/>
        <v>0</v>
      </c>
    </row>
    <row r="277" spans="1:7" ht="15.75" x14ac:dyDescent="0.25">
      <c r="A277" s="11">
        <v>4979</v>
      </c>
      <c r="B277" s="551"/>
      <c r="C277" s="548"/>
      <c r="D277" s="536"/>
      <c r="E277" s="535"/>
      <c r="F277" s="553">
        <f t="shared" si="11"/>
        <v>0</v>
      </c>
      <c r="G277" s="550">
        <f t="shared" si="10"/>
        <v>0</v>
      </c>
    </row>
    <row r="278" spans="1:7" ht="15.75" x14ac:dyDescent="0.25">
      <c r="A278" s="11">
        <v>4980</v>
      </c>
      <c r="B278" s="551"/>
      <c r="C278" s="552">
        <v>0</v>
      </c>
      <c r="D278" s="536"/>
      <c r="E278" s="535"/>
      <c r="F278" s="553">
        <f t="shared" si="11"/>
        <v>0</v>
      </c>
      <c r="G278" s="554">
        <v>0</v>
      </c>
    </row>
    <row r="279" spans="1:7" ht="15.75" x14ac:dyDescent="0.25">
      <c r="A279" s="19">
        <v>4989</v>
      </c>
      <c r="B279" s="547">
        <v>0</v>
      </c>
      <c r="C279" s="548"/>
      <c r="D279" s="536"/>
      <c r="E279" s="535"/>
      <c r="F279" s="549">
        <v>0</v>
      </c>
      <c r="G279" s="550">
        <f>+IF(ABS(+B279+D279)&lt;=ABS(C279+E279),-B279+C279-D279+E279,0)</f>
        <v>0</v>
      </c>
    </row>
    <row r="280" spans="1:7" ht="15.75" x14ac:dyDescent="0.25">
      <c r="A280" s="20" t="s">
        <v>15</v>
      </c>
      <c r="B280" s="559"/>
      <c r="C280" s="560"/>
      <c r="D280" s="561"/>
      <c r="E280" s="560"/>
      <c r="F280" s="561"/>
      <c r="G280" s="562"/>
    </row>
    <row r="281" spans="1:7" ht="15.75" x14ac:dyDescent="0.25">
      <c r="A281" s="21">
        <v>5000</v>
      </c>
      <c r="B281" s="582"/>
      <c r="C281" s="583">
        <v>0</v>
      </c>
      <c r="D281" s="584"/>
      <c r="E281" s="585"/>
      <c r="F281" s="584">
        <f>+IF($C$5=9900,+IF(ABS(+B281+D281)&gt;=ABS(C281+E281),+B281-C281+D281-E281,0),0)</f>
        <v>0</v>
      </c>
      <c r="G281" s="586">
        <v>0</v>
      </c>
    </row>
    <row r="282" spans="1:7" ht="15.75" x14ac:dyDescent="0.25">
      <c r="A282" s="11">
        <v>5001</v>
      </c>
      <c r="B282" s="539"/>
      <c r="C282" s="548"/>
      <c r="D282" s="565"/>
      <c r="E282" s="535"/>
      <c r="F282" s="578">
        <f>+IF($C$5=9900,0,+IF(ABS(+B282+D282)&gt;=ABS(C282+E282),+B282-C282+D282-E282,0))</f>
        <v>0</v>
      </c>
      <c r="G282" s="579">
        <f>+IF($C$5=9900,+IF(ABS(+B282+D282)&lt;=ABS(C282+E282),-B282+C282-D282+E282,0),0)</f>
        <v>0</v>
      </c>
    </row>
    <row r="283" spans="1:7" ht="15.75" x14ac:dyDescent="0.25">
      <c r="A283" s="11">
        <v>5002</v>
      </c>
      <c r="B283" s="539"/>
      <c r="C283" s="548"/>
      <c r="D283" s="536"/>
      <c r="E283" s="535"/>
      <c r="F283" s="578">
        <f>+IF($C$5=9900,0,+IF(ABS(+B283+D283)&gt;=ABS(C283+E283),+B283-C283+D283-E283,0))</f>
        <v>0</v>
      </c>
      <c r="G283" s="579">
        <f>+IF($C$5=9900,+IF(ABS(+B283+D283)&lt;=ABS(C283+E283),-B283+C283-D283+E283,0),0)</f>
        <v>0</v>
      </c>
    </row>
    <row r="284" spans="1:7" ht="15.75" x14ac:dyDescent="0.25">
      <c r="A284" s="22">
        <v>5005</v>
      </c>
      <c r="B284" s="582"/>
      <c r="C284" s="583">
        <v>0</v>
      </c>
      <c r="D284" s="584"/>
      <c r="E284" s="585"/>
      <c r="F284" s="584">
        <f>+IF($C$5=9900,+IF(ABS(+B284+D284)&gt;=ABS(C284+E284),+B284-C284+D284-E284,0),0)</f>
        <v>0</v>
      </c>
      <c r="G284" s="586">
        <v>0</v>
      </c>
    </row>
    <row r="285" spans="1:7" ht="15.75" x14ac:dyDescent="0.25">
      <c r="A285" s="22">
        <v>5006</v>
      </c>
      <c r="B285" s="582"/>
      <c r="C285" s="583">
        <v>0</v>
      </c>
      <c r="D285" s="584"/>
      <c r="E285" s="585"/>
      <c r="F285" s="584">
        <f>+IF($C$5=9900,+IF(ABS(+B285+D285)&gt;=ABS(C285+E285),+B285-C285+D285-E285,0),0)</f>
        <v>0</v>
      </c>
      <c r="G285" s="586">
        <v>0</v>
      </c>
    </row>
    <row r="286" spans="1:7" ht="15.75" x14ac:dyDescent="0.25">
      <c r="A286" s="11">
        <v>5007</v>
      </c>
      <c r="B286" s="539"/>
      <c r="C286" s="542">
        <v>0</v>
      </c>
      <c r="D286" s="536"/>
      <c r="E286" s="535"/>
      <c r="F286" s="546">
        <f t="shared" ref="F286:F349" si="12">+IF(ABS(+B286+D286)&gt;=ABS(C286+E286),+B286-C286+D286-E286,0)</f>
        <v>0</v>
      </c>
      <c r="G286" s="544">
        <v>0</v>
      </c>
    </row>
    <row r="287" spans="1:7" ht="15.75" x14ac:dyDescent="0.25">
      <c r="A287" s="11">
        <v>5008</v>
      </c>
      <c r="B287" s="539"/>
      <c r="C287" s="542">
        <v>0</v>
      </c>
      <c r="D287" s="536"/>
      <c r="E287" s="535"/>
      <c r="F287" s="546">
        <f t="shared" si="12"/>
        <v>0</v>
      </c>
      <c r="G287" s="544">
        <v>0</v>
      </c>
    </row>
    <row r="288" spans="1:7" ht="15.75" x14ac:dyDescent="0.25">
      <c r="A288" s="22">
        <v>5009</v>
      </c>
      <c r="B288" s="582"/>
      <c r="C288" s="583">
        <v>0</v>
      </c>
      <c r="D288" s="584"/>
      <c r="E288" s="585"/>
      <c r="F288" s="584">
        <f>+IF($C$5=9900,+IF(ABS(+B288+D288)&gt;=ABS(C288+E288),+B288-C288+D288-E288,0),0)</f>
        <v>0</v>
      </c>
      <c r="G288" s="586">
        <v>0</v>
      </c>
    </row>
    <row r="289" spans="1:7" ht="15.75" x14ac:dyDescent="0.25">
      <c r="A289" s="11">
        <v>5011</v>
      </c>
      <c r="B289" s="539"/>
      <c r="C289" s="542">
        <v>0</v>
      </c>
      <c r="D289" s="536">
        <v>70224.679999999993</v>
      </c>
      <c r="E289" s="535">
        <v>70224.679999999993</v>
      </c>
      <c r="F289" s="546">
        <f t="shared" si="12"/>
        <v>0</v>
      </c>
      <c r="G289" s="544">
        <v>0</v>
      </c>
    </row>
    <row r="290" spans="1:7" ht="15.75" x14ac:dyDescent="0.25">
      <c r="A290" s="11">
        <v>5012</v>
      </c>
      <c r="B290" s="539"/>
      <c r="C290" s="542">
        <v>0</v>
      </c>
      <c r="D290" s="536"/>
      <c r="E290" s="535"/>
      <c r="F290" s="546">
        <f t="shared" si="12"/>
        <v>0</v>
      </c>
      <c r="G290" s="544">
        <v>0</v>
      </c>
    </row>
    <row r="291" spans="1:7" ht="15.75" x14ac:dyDescent="0.25">
      <c r="A291" s="11">
        <v>5013</v>
      </c>
      <c r="B291" s="539"/>
      <c r="C291" s="542">
        <v>0</v>
      </c>
      <c r="D291" s="536">
        <v>1834091.99</v>
      </c>
      <c r="E291" s="535">
        <v>1189256.3999999999</v>
      </c>
      <c r="F291" s="546">
        <f t="shared" si="12"/>
        <v>644835.59000000008</v>
      </c>
      <c r="G291" s="544">
        <v>0</v>
      </c>
    </row>
    <row r="292" spans="1:7" ht="15.75" x14ac:dyDescent="0.25">
      <c r="A292" s="11">
        <v>5014</v>
      </c>
      <c r="B292" s="539"/>
      <c r="C292" s="542">
        <v>0</v>
      </c>
      <c r="D292" s="536"/>
      <c r="E292" s="535"/>
      <c r="F292" s="546">
        <f t="shared" si="12"/>
        <v>0</v>
      </c>
      <c r="G292" s="544">
        <v>0</v>
      </c>
    </row>
    <row r="293" spans="1:7" ht="15.75" x14ac:dyDescent="0.25">
      <c r="A293" s="11">
        <v>5015</v>
      </c>
      <c r="B293" s="539"/>
      <c r="C293" s="542">
        <v>0</v>
      </c>
      <c r="D293" s="536"/>
      <c r="E293" s="535"/>
      <c r="F293" s="546">
        <f t="shared" si="12"/>
        <v>0</v>
      </c>
      <c r="G293" s="544">
        <v>0</v>
      </c>
    </row>
    <row r="294" spans="1:7" ht="15.75" x14ac:dyDescent="0.25">
      <c r="A294" s="11">
        <v>5016</v>
      </c>
      <c r="B294" s="539"/>
      <c r="C294" s="542">
        <v>0</v>
      </c>
      <c r="D294" s="536"/>
      <c r="E294" s="535"/>
      <c r="F294" s="546">
        <f t="shared" si="12"/>
        <v>0</v>
      </c>
      <c r="G294" s="544">
        <v>0</v>
      </c>
    </row>
    <row r="295" spans="1:7" ht="15.75" x14ac:dyDescent="0.25">
      <c r="A295" s="11">
        <v>5017</v>
      </c>
      <c r="B295" s="539"/>
      <c r="C295" s="542">
        <v>0</v>
      </c>
      <c r="D295" s="536"/>
      <c r="E295" s="535"/>
      <c r="F295" s="546">
        <f t="shared" si="12"/>
        <v>0</v>
      </c>
      <c r="G295" s="544">
        <v>0</v>
      </c>
    </row>
    <row r="296" spans="1:7" ht="15.75" x14ac:dyDescent="0.25">
      <c r="A296" s="11">
        <v>5018</v>
      </c>
      <c r="B296" s="539"/>
      <c r="C296" s="542">
        <v>0</v>
      </c>
      <c r="D296" s="536"/>
      <c r="E296" s="535"/>
      <c r="F296" s="546">
        <f t="shared" si="12"/>
        <v>0</v>
      </c>
      <c r="G296" s="544">
        <v>0</v>
      </c>
    </row>
    <row r="297" spans="1:7" ht="15.75" x14ac:dyDescent="0.25">
      <c r="A297" s="11">
        <v>5022</v>
      </c>
      <c r="B297" s="539"/>
      <c r="C297" s="542">
        <v>0</v>
      </c>
      <c r="D297" s="536"/>
      <c r="E297" s="535"/>
      <c r="F297" s="546">
        <f t="shared" si="12"/>
        <v>0</v>
      </c>
      <c r="G297" s="544">
        <v>0</v>
      </c>
    </row>
    <row r="298" spans="1:7" ht="15.75" x14ac:dyDescent="0.25">
      <c r="A298" s="11">
        <v>5024</v>
      </c>
      <c r="B298" s="539"/>
      <c r="C298" s="542">
        <v>0</v>
      </c>
      <c r="D298" s="536"/>
      <c r="E298" s="535"/>
      <c r="F298" s="546">
        <f t="shared" si="12"/>
        <v>0</v>
      </c>
      <c r="G298" s="544">
        <v>0</v>
      </c>
    </row>
    <row r="299" spans="1:7" ht="15.75" x14ac:dyDescent="0.25">
      <c r="A299" s="11">
        <v>5026</v>
      </c>
      <c r="B299" s="539"/>
      <c r="C299" s="542">
        <v>0</v>
      </c>
      <c r="D299" s="536"/>
      <c r="E299" s="535"/>
      <c r="F299" s="546">
        <f t="shared" si="12"/>
        <v>0</v>
      </c>
      <c r="G299" s="544">
        <v>0</v>
      </c>
    </row>
    <row r="300" spans="1:7" ht="15.75" x14ac:dyDescent="0.25">
      <c r="A300" s="11">
        <v>5028</v>
      </c>
      <c r="B300" s="539"/>
      <c r="C300" s="542">
        <v>0</v>
      </c>
      <c r="D300" s="536"/>
      <c r="E300" s="535"/>
      <c r="F300" s="546">
        <f t="shared" si="12"/>
        <v>0</v>
      </c>
      <c r="G300" s="544">
        <v>0</v>
      </c>
    </row>
    <row r="301" spans="1:7" ht="15.75" x14ac:dyDescent="0.25">
      <c r="A301" s="11">
        <v>5071</v>
      </c>
      <c r="B301" s="551"/>
      <c r="C301" s="552">
        <v>0</v>
      </c>
      <c r="D301" s="536"/>
      <c r="E301" s="535"/>
      <c r="F301" s="553">
        <f t="shared" si="12"/>
        <v>0</v>
      </c>
      <c r="G301" s="554">
        <v>0</v>
      </c>
    </row>
    <row r="302" spans="1:7" ht="15.75" x14ac:dyDescent="0.25">
      <c r="A302" s="11">
        <v>5073</v>
      </c>
      <c r="B302" s="551"/>
      <c r="C302" s="552">
        <v>0</v>
      </c>
      <c r="D302" s="536"/>
      <c r="E302" s="535"/>
      <c r="F302" s="553">
        <f t="shared" si="12"/>
        <v>0</v>
      </c>
      <c r="G302" s="554">
        <v>0</v>
      </c>
    </row>
    <row r="303" spans="1:7" ht="15.75" x14ac:dyDescent="0.25">
      <c r="A303" s="11">
        <v>5078</v>
      </c>
      <c r="B303" s="551"/>
      <c r="C303" s="552">
        <v>0</v>
      </c>
      <c r="D303" s="536"/>
      <c r="E303" s="535"/>
      <c r="F303" s="553">
        <f t="shared" si="12"/>
        <v>0</v>
      </c>
      <c r="G303" s="554">
        <v>0</v>
      </c>
    </row>
    <row r="304" spans="1:7" ht="15.75" x14ac:dyDescent="0.25">
      <c r="A304" s="11">
        <v>5081</v>
      </c>
      <c r="B304" s="551"/>
      <c r="C304" s="552">
        <v>0</v>
      </c>
      <c r="D304" s="536"/>
      <c r="E304" s="535"/>
      <c r="F304" s="553">
        <f t="shared" si="12"/>
        <v>0</v>
      </c>
      <c r="G304" s="554">
        <v>0</v>
      </c>
    </row>
    <row r="305" spans="1:7" ht="15.75" x14ac:dyDescent="0.25">
      <c r="A305" s="11">
        <v>5082</v>
      </c>
      <c r="B305" s="551"/>
      <c r="C305" s="552">
        <v>0</v>
      </c>
      <c r="D305" s="536"/>
      <c r="E305" s="535"/>
      <c r="F305" s="553">
        <f t="shared" si="12"/>
        <v>0</v>
      </c>
      <c r="G305" s="554">
        <v>0</v>
      </c>
    </row>
    <row r="306" spans="1:7" ht="15.75" x14ac:dyDescent="0.25">
      <c r="A306" s="11">
        <v>5091</v>
      </c>
      <c r="B306" s="551"/>
      <c r="C306" s="552">
        <v>0</v>
      </c>
      <c r="D306" s="536"/>
      <c r="E306" s="535"/>
      <c r="F306" s="553">
        <f t="shared" si="12"/>
        <v>0</v>
      </c>
      <c r="G306" s="554">
        <v>0</v>
      </c>
    </row>
    <row r="307" spans="1:7" ht="15.75" x14ac:dyDescent="0.25">
      <c r="A307" s="11">
        <v>5092</v>
      </c>
      <c r="B307" s="551"/>
      <c r="C307" s="552">
        <v>0</v>
      </c>
      <c r="D307" s="536"/>
      <c r="E307" s="535"/>
      <c r="F307" s="553">
        <f t="shared" si="12"/>
        <v>0</v>
      </c>
      <c r="G307" s="554">
        <v>0</v>
      </c>
    </row>
    <row r="308" spans="1:7" ht="15.75" x14ac:dyDescent="0.25">
      <c r="A308" s="11">
        <v>5111</v>
      </c>
      <c r="B308" s="551"/>
      <c r="C308" s="552">
        <v>0</v>
      </c>
      <c r="D308" s="536"/>
      <c r="E308" s="535"/>
      <c r="F308" s="553">
        <f t="shared" si="12"/>
        <v>0</v>
      </c>
      <c r="G308" s="554">
        <v>0</v>
      </c>
    </row>
    <row r="309" spans="1:7" ht="15.75" x14ac:dyDescent="0.25">
      <c r="A309" s="11">
        <v>5112</v>
      </c>
      <c r="B309" s="551"/>
      <c r="C309" s="552">
        <v>0</v>
      </c>
      <c r="D309" s="536"/>
      <c r="E309" s="535"/>
      <c r="F309" s="553">
        <f t="shared" si="12"/>
        <v>0</v>
      </c>
      <c r="G309" s="554">
        <v>0</v>
      </c>
    </row>
    <row r="310" spans="1:7" ht="15.75" x14ac:dyDescent="0.25">
      <c r="A310" s="11">
        <v>5113</v>
      </c>
      <c r="B310" s="551"/>
      <c r="C310" s="552">
        <v>0</v>
      </c>
      <c r="D310" s="536"/>
      <c r="E310" s="535"/>
      <c r="F310" s="553">
        <f t="shared" si="12"/>
        <v>0</v>
      </c>
      <c r="G310" s="554">
        <v>0</v>
      </c>
    </row>
    <row r="311" spans="1:7" ht="15.75" x14ac:dyDescent="0.25">
      <c r="A311" s="11">
        <v>5114</v>
      </c>
      <c r="B311" s="551"/>
      <c r="C311" s="552">
        <v>0</v>
      </c>
      <c r="D311" s="536"/>
      <c r="E311" s="535"/>
      <c r="F311" s="553">
        <f t="shared" si="12"/>
        <v>0</v>
      </c>
      <c r="G311" s="554">
        <v>0</v>
      </c>
    </row>
    <row r="312" spans="1:7" ht="15.75" x14ac:dyDescent="0.25">
      <c r="A312" s="11">
        <v>5121</v>
      </c>
      <c r="B312" s="551"/>
      <c r="C312" s="552">
        <v>0</v>
      </c>
      <c r="D312" s="536"/>
      <c r="E312" s="535"/>
      <c r="F312" s="553">
        <f t="shared" si="12"/>
        <v>0</v>
      </c>
      <c r="G312" s="554">
        <v>0</v>
      </c>
    </row>
    <row r="313" spans="1:7" ht="15.75" x14ac:dyDescent="0.25">
      <c r="A313" s="11">
        <v>5122</v>
      </c>
      <c r="B313" s="551"/>
      <c r="C313" s="552">
        <v>0</v>
      </c>
      <c r="D313" s="536"/>
      <c r="E313" s="535"/>
      <c r="F313" s="553">
        <f t="shared" si="12"/>
        <v>0</v>
      </c>
      <c r="G313" s="554">
        <v>0</v>
      </c>
    </row>
    <row r="314" spans="1:7" ht="15.75" x14ac:dyDescent="0.25">
      <c r="A314" s="11">
        <v>5123</v>
      </c>
      <c r="B314" s="551"/>
      <c r="C314" s="552">
        <v>0</v>
      </c>
      <c r="D314" s="536"/>
      <c r="E314" s="535"/>
      <c r="F314" s="553">
        <f t="shared" si="12"/>
        <v>0</v>
      </c>
      <c r="G314" s="554">
        <v>0</v>
      </c>
    </row>
    <row r="315" spans="1:7" ht="15.75" x14ac:dyDescent="0.25">
      <c r="A315" s="11">
        <v>5124</v>
      </c>
      <c r="B315" s="551"/>
      <c r="C315" s="552">
        <v>0</v>
      </c>
      <c r="D315" s="536"/>
      <c r="E315" s="535"/>
      <c r="F315" s="553">
        <f t="shared" si="12"/>
        <v>0</v>
      </c>
      <c r="G315" s="554">
        <v>0</v>
      </c>
    </row>
    <row r="316" spans="1:7" ht="15.75" x14ac:dyDescent="0.25">
      <c r="A316" s="11">
        <v>5131</v>
      </c>
      <c r="B316" s="551"/>
      <c r="C316" s="552">
        <v>0</v>
      </c>
      <c r="D316" s="536"/>
      <c r="E316" s="535"/>
      <c r="F316" s="553">
        <f t="shared" si="12"/>
        <v>0</v>
      </c>
      <c r="G316" s="554">
        <v>0</v>
      </c>
    </row>
    <row r="317" spans="1:7" ht="15.75" x14ac:dyDescent="0.25">
      <c r="A317" s="11">
        <v>5139</v>
      </c>
      <c r="B317" s="551"/>
      <c r="C317" s="548"/>
      <c r="D317" s="536"/>
      <c r="E317" s="535"/>
      <c r="F317" s="553">
        <f t="shared" si="12"/>
        <v>0</v>
      </c>
      <c r="G317" s="550">
        <f>+IF(ABS(+B317+D317)&lt;=ABS(C317+E317),-B317+C317-D317+E317,0)</f>
        <v>0</v>
      </c>
    </row>
    <row r="318" spans="1:7" ht="15.75" x14ac:dyDescent="0.25">
      <c r="A318" s="11">
        <v>5141</v>
      </c>
      <c r="B318" s="551"/>
      <c r="C318" s="552">
        <v>0</v>
      </c>
      <c r="D318" s="536"/>
      <c r="E318" s="535"/>
      <c r="F318" s="553">
        <f t="shared" si="12"/>
        <v>0</v>
      </c>
      <c r="G318" s="554">
        <v>0</v>
      </c>
    </row>
    <row r="319" spans="1:7" ht="15.75" x14ac:dyDescent="0.25">
      <c r="A319" s="11">
        <v>5142</v>
      </c>
      <c r="B319" s="551"/>
      <c r="C319" s="552">
        <v>0</v>
      </c>
      <c r="D319" s="536"/>
      <c r="E319" s="535"/>
      <c r="F319" s="553">
        <f t="shared" si="12"/>
        <v>0</v>
      </c>
      <c r="G319" s="554">
        <v>0</v>
      </c>
    </row>
    <row r="320" spans="1:7" ht="15.75" x14ac:dyDescent="0.25">
      <c r="A320" s="11">
        <v>5143</v>
      </c>
      <c r="B320" s="551"/>
      <c r="C320" s="552">
        <v>0</v>
      </c>
      <c r="D320" s="536"/>
      <c r="E320" s="535"/>
      <c r="F320" s="553">
        <f t="shared" si="12"/>
        <v>0</v>
      </c>
      <c r="G320" s="554">
        <v>0</v>
      </c>
    </row>
    <row r="321" spans="1:7" ht="15.75" x14ac:dyDescent="0.25">
      <c r="A321" s="11">
        <v>5144</v>
      </c>
      <c r="B321" s="551"/>
      <c r="C321" s="552">
        <v>0</v>
      </c>
      <c r="D321" s="536"/>
      <c r="E321" s="535"/>
      <c r="F321" s="553">
        <f t="shared" si="12"/>
        <v>0</v>
      </c>
      <c r="G321" s="554">
        <v>0</v>
      </c>
    </row>
    <row r="322" spans="1:7" ht="15.75" x14ac:dyDescent="0.25">
      <c r="A322" s="11">
        <v>5145</v>
      </c>
      <c r="B322" s="551"/>
      <c r="C322" s="548"/>
      <c r="D322" s="536"/>
      <c r="E322" s="535"/>
      <c r="F322" s="553">
        <f t="shared" si="12"/>
        <v>0</v>
      </c>
      <c r="G322" s="550">
        <f>+IF(ABS(+B322+D322)&lt;=ABS(C322+E322),-B322+C322-D322+E322,0)</f>
        <v>0</v>
      </c>
    </row>
    <row r="323" spans="1:7" ht="15.75" x14ac:dyDescent="0.25">
      <c r="A323" s="11">
        <v>5146</v>
      </c>
      <c r="B323" s="551"/>
      <c r="C323" s="548"/>
      <c r="D323" s="536"/>
      <c r="E323" s="535"/>
      <c r="F323" s="553">
        <f t="shared" si="12"/>
        <v>0</v>
      </c>
      <c r="G323" s="550">
        <f>+IF(ABS(+B323+D323)&lt;=ABS(C323+E323),-B323+C323-D323+E323,0)</f>
        <v>0</v>
      </c>
    </row>
    <row r="324" spans="1:7" ht="15.75" x14ac:dyDescent="0.25">
      <c r="A324" s="11">
        <v>5147</v>
      </c>
      <c r="B324" s="551"/>
      <c r="C324" s="548"/>
      <c r="D324" s="536"/>
      <c r="E324" s="535"/>
      <c r="F324" s="553">
        <f t="shared" si="12"/>
        <v>0</v>
      </c>
      <c r="G324" s="550">
        <f>+IF(ABS(+B324+D324)&lt;=ABS(C324+E324),-B324+C324-D324+E324,0)</f>
        <v>0</v>
      </c>
    </row>
    <row r="325" spans="1:7" ht="15.75" x14ac:dyDescent="0.25">
      <c r="A325" s="11">
        <v>5148</v>
      </c>
      <c r="B325" s="551"/>
      <c r="C325" s="548"/>
      <c r="D325" s="536"/>
      <c r="E325" s="535"/>
      <c r="F325" s="553">
        <f t="shared" si="12"/>
        <v>0</v>
      </c>
      <c r="G325" s="550">
        <f>+IF(ABS(+B325+D325)&lt;=ABS(C325+E325),-B325+C325-D325+E325,0)</f>
        <v>0</v>
      </c>
    </row>
    <row r="326" spans="1:7" ht="15.75" x14ac:dyDescent="0.25">
      <c r="A326" s="11">
        <v>5181</v>
      </c>
      <c r="B326" s="551"/>
      <c r="C326" s="552">
        <v>0</v>
      </c>
      <c r="D326" s="536"/>
      <c r="E326" s="535"/>
      <c r="F326" s="553">
        <f t="shared" si="12"/>
        <v>0</v>
      </c>
      <c r="G326" s="554">
        <v>0</v>
      </c>
    </row>
    <row r="327" spans="1:7" ht="15.75" x14ac:dyDescent="0.25">
      <c r="A327" s="11">
        <v>5184</v>
      </c>
      <c r="B327" s="551"/>
      <c r="C327" s="552">
        <v>0</v>
      </c>
      <c r="D327" s="536"/>
      <c r="E327" s="535"/>
      <c r="F327" s="553">
        <f t="shared" si="12"/>
        <v>0</v>
      </c>
      <c r="G327" s="554">
        <v>0</v>
      </c>
    </row>
    <row r="328" spans="1:7" ht="15.75" x14ac:dyDescent="0.25">
      <c r="A328" s="11">
        <v>5186</v>
      </c>
      <c r="B328" s="551"/>
      <c r="C328" s="552">
        <v>0</v>
      </c>
      <c r="D328" s="536"/>
      <c r="E328" s="535"/>
      <c r="F328" s="553">
        <f t="shared" si="12"/>
        <v>0</v>
      </c>
      <c r="G328" s="554">
        <v>0</v>
      </c>
    </row>
    <row r="329" spans="1:7" ht="15.75" x14ac:dyDescent="0.25">
      <c r="A329" s="11">
        <v>5188</v>
      </c>
      <c r="B329" s="551"/>
      <c r="C329" s="552">
        <v>0</v>
      </c>
      <c r="D329" s="536"/>
      <c r="E329" s="535"/>
      <c r="F329" s="553">
        <f t="shared" si="12"/>
        <v>0</v>
      </c>
      <c r="G329" s="554">
        <v>0</v>
      </c>
    </row>
    <row r="330" spans="1:7" ht="15.75" x14ac:dyDescent="0.25">
      <c r="A330" s="11">
        <v>5189</v>
      </c>
      <c r="B330" s="551"/>
      <c r="C330" s="552">
        <v>0</v>
      </c>
      <c r="D330" s="536"/>
      <c r="E330" s="535"/>
      <c r="F330" s="553">
        <f t="shared" si="12"/>
        <v>0</v>
      </c>
      <c r="G330" s="554">
        <v>0</v>
      </c>
    </row>
    <row r="331" spans="1:7" ht="15.75" x14ac:dyDescent="0.25">
      <c r="A331" s="11">
        <v>5191</v>
      </c>
      <c r="B331" s="551"/>
      <c r="C331" s="552">
        <v>0</v>
      </c>
      <c r="D331" s="536"/>
      <c r="E331" s="535"/>
      <c r="F331" s="553">
        <f t="shared" si="12"/>
        <v>0</v>
      </c>
      <c r="G331" s="554">
        <v>0</v>
      </c>
    </row>
    <row r="332" spans="1:7" ht="15.75" x14ac:dyDescent="0.25">
      <c r="A332" s="11">
        <v>5192</v>
      </c>
      <c r="B332" s="547">
        <v>0</v>
      </c>
      <c r="C332" s="548"/>
      <c r="D332" s="536"/>
      <c r="E332" s="535"/>
      <c r="F332" s="549">
        <v>0</v>
      </c>
      <c r="G332" s="550">
        <f>+IF(ABS(+B332+D332)&lt;=ABS(C332+E332),-B332+C332-D332+E332,0)</f>
        <v>0</v>
      </c>
    </row>
    <row r="333" spans="1:7" ht="15.75" x14ac:dyDescent="0.25">
      <c r="A333" s="11">
        <v>5197</v>
      </c>
      <c r="B333" s="551"/>
      <c r="C333" s="552">
        <v>0</v>
      </c>
      <c r="D333" s="536"/>
      <c r="E333" s="535"/>
      <c r="F333" s="553">
        <f t="shared" ref="F333:F338" si="13">+IF(ABS(+B333+D333)&gt;=ABS(C333+E333),+B333-C333+D333-E333,0)</f>
        <v>0</v>
      </c>
      <c r="G333" s="554">
        <v>0</v>
      </c>
    </row>
    <row r="334" spans="1:7" ht="15.75" x14ac:dyDescent="0.25">
      <c r="A334" s="11">
        <v>5198</v>
      </c>
      <c r="B334" s="551"/>
      <c r="C334" s="552">
        <v>0</v>
      </c>
      <c r="D334" s="536"/>
      <c r="E334" s="535"/>
      <c r="F334" s="553">
        <f t="shared" si="13"/>
        <v>0</v>
      </c>
      <c r="G334" s="554">
        <v>0</v>
      </c>
    </row>
    <row r="335" spans="1:7" ht="15.75" x14ac:dyDescent="0.25">
      <c r="A335" s="11">
        <v>5211</v>
      </c>
      <c r="B335" s="551"/>
      <c r="C335" s="552">
        <v>0</v>
      </c>
      <c r="D335" s="536"/>
      <c r="E335" s="535"/>
      <c r="F335" s="553">
        <f t="shared" si="13"/>
        <v>0</v>
      </c>
      <c r="G335" s="554">
        <v>0</v>
      </c>
    </row>
    <row r="336" spans="1:7" ht="15.75" x14ac:dyDescent="0.25">
      <c r="A336" s="11">
        <v>5213</v>
      </c>
      <c r="B336" s="551"/>
      <c r="C336" s="552">
        <v>0</v>
      </c>
      <c r="D336" s="536"/>
      <c r="E336" s="535"/>
      <c r="F336" s="553">
        <f t="shared" si="13"/>
        <v>0</v>
      </c>
      <c r="G336" s="554">
        <v>0</v>
      </c>
    </row>
    <row r="337" spans="1:7" ht="15.75" x14ac:dyDescent="0.25">
      <c r="A337" s="11">
        <v>5215</v>
      </c>
      <c r="B337" s="551"/>
      <c r="C337" s="552">
        <v>0</v>
      </c>
      <c r="D337" s="536"/>
      <c r="E337" s="535"/>
      <c r="F337" s="553">
        <f t="shared" si="13"/>
        <v>0</v>
      </c>
      <c r="G337" s="554">
        <v>0</v>
      </c>
    </row>
    <row r="338" spans="1:7" ht="15.75" x14ac:dyDescent="0.25">
      <c r="A338" s="11">
        <v>5217</v>
      </c>
      <c r="B338" s="551"/>
      <c r="C338" s="552">
        <v>0</v>
      </c>
      <c r="D338" s="536"/>
      <c r="E338" s="535"/>
      <c r="F338" s="553">
        <f t="shared" si="13"/>
        <v>0</v>
      </c>
      <c r="G338" s="554">
        <v>0</v>
      </c>
    </row>
    <row r="339" spans="1:7" ht="15.75" x14ac:dyDescent="0.25">
      <c r="A339" s="11">
        <v>5221</v>
      </c>
      <c r="B339" s="551"/>
      <c r="C339" s="548"/>
      <c r="D339" s="536"/>
      <c r="E339" s="535"/>
      <c r="F339" s="553">
        <f t="shared" si="12"/>
        <v>0</v>
      </c>
      <c r="G339" s="550">
        <f>+IF(ABS(+B339+D339)&lt;=ABS(C339+E339),-B339+C339-D339+E339,0)</f>
        <v>0</v>
      </c>
    </row>
    <row r="340" spans="1:7" ht="15.75" x14ac:dyDescent="0.25">
      <c r="A340" s="11">
        <v>5223</v>
      </c>
      <c r="B340" s="551"/>
      <c r="C340" s="548"/>
      <c r="D340" s="536"/>
      <c r="E340" s="535"/>
      <c r="F340" s="553">
        <f t="shared" si="12"/>
        <v>0</v>
      </c>
      <c r="G340" s="550">
        <f>+IF(ABS(+B340+D340)&lt;=ABS(C340+E340),-B340+C340-D340+E340,0)</f>
        <v>0</v>
      </c>
    </row>
    <row r="341" spans="1:7" ht="15.75" x14ac:dyDescent="0.25">
      <c r="A341" s="11">
        <v>5231</v>
      </c>
      <c r="B341" s="551"/>
      <c r="C341" s="552">
        <v>0</v>
      </c>
      <c r="D341" s="536"/>
      <c r="E341" s="535"/>
      <c r="F341" s="553">
        <f t="shared" si="12"/>
        <v>0</v>
      </c>
      <c r="G341" s="554">
        <v>0</v>
      </c>
    </row>
    <row r="342" spans="1:7" ht="15.75" x14ac:dyDescent="0.25">
      <c r="A342" s="11">
        <v>5235</v>
      </c>
      <c r="B342" s="551"/>
      <c r="C342" s="552">
        <v>0</v>
      </c>
      <c r="D342" s="536"/>
      <c r="E342" s="535"/>
      <c r="F342" s="553">
        <f t="shared" si="12"/>
        <v>0</v>
      </c>
      <c r="G342" s="554">
        <v>0</v>
      </c>
    </row>
    <row r="343" spans="1:7" ht="15.75" x14ac:dyDescent="0.25">
      <c r="A343" s="11">
        <v>5311</v>
      </c>
      <c r="B343" s="551"/>
      <c r="C343" s="552">
        <v>0</v>
      </c>
      <c r="D343" s="536"/>
      <c r="E343" s="535"/>
      <c r="F343" s="553">
        <f t="shared" si="12"/>
        <v>0</v>
      </c>
      <c r="G343" s="554">
        <v>0</v>
      </c>
    </row>
    <row r="344" spans="1:7" ht="15.75" x14ac:dyDescent="0.25">
      <c r="A344" s="11">
        <v>5312</v>
      </c>
      <c r="B344" s="551"/>
      <c r="C344" s="552">
        <v>0</v>
      </c>
      <c r="D344" s="536"/>
      <c r="E344" s="535"/>
      <c r="F344" s="553">
        <f t="shared" si="12"/>
        <v>0</v>
      </c>
      <c r="G344" s="554">
        <v>0</v>
      </c>
    </row>
    <row r="345" spans="1:7" ht="15.75" x14ac:dyDescent="0.25">
      <c r="A345" s="11">
        <v>5313</v>
      </c>
      <c r="B345" s="551"/>
      <c r="C345" s="552">
        <v>0</v>
      </c>
      <c r="D345" s="536"/>
      <c r="E345" s="535"/>
      <c r="F345" s="553">
        <f t="shared" si="12"/>
        <v>0</v>
      </c>
      <c r="G345" s="554">
        <v>0</v>
      </c>
    </row>
    <row r="346" spans="1:7" ht="15.75" x14ac:dyDescent="0.25">
      <c r="A346" s="11">
        <v>5314</v>
      </c>
      <c r="B346" s="551"/>
      <c r="C346" s="552">
        <v>0</v>
      </c>
      <c r="D346" s="536"/>
      <c r="E346" s="535"/>
      <c r="F346" s="553">
        <f t="shared" si="12"/>
        <v>0</v>
      </c>
      <c r="G346" s="554">
        <v>0</v>
      </c>
    </row>
    <row r="347" spans="1:7" ht="15.75" x14ac:dyDescent="0.25">
      <c r="A347" s="11">
        <v>5315</v>
      </c>
      <c r="B347" s="551"/>
      <c r="C347" s="552">
        <v>0</v>
      </c>
      <c r="D347" s="536"/>
      <c r="E347" s="535"/>
      <c r="F347" s="553">
        <f t="shared" si="12"/>
        <v>0</v>
      </c>
      <c r="G347" s="554">
        <v>0</v>
      </c>
    </row>
    <row r="348" spans="1:7" ht="15.75" x14ac:dyDescent="0.25">
      <c r="A348" s="11">
        <v>5316</v>
      </c>
      <c r="B348" s="551"/>
      <c r="C348" s="552">
        <v>0</v>
      </c>
      <c r="D348" s="536"/>
      <c r="E348" s="535"/>
      <c r="F348" s="553">
        <f t="shared" si="12"/>
        <v>0</v>
      </c>
      <c r="G348" s="554">
        <v>0</v>
      </c>
    </row>
    <row r="349" spans="1:7" ht="15.75" x14ac:dyDescent="0.25">
      <c r="A349" s="11">
        <v>5317</v>
      </c>
      <c r="B349" s="551"/>
      <c r="C349" s="552">
        <v>0</v>
      </c>
      <c r="D349" s="536"/>
      <c r="E349" s="535"/>
      <c r="F349" s="553">
        <f t="shared" si="12"/>
        <v>0</v>
      </c>
      <c r="G349" s="554">
        <v>0</v>
      </c>
    </row>
    <row r="350" spans="1:7" ht="15.75" x14ac:dyDescent="0.25">
      <c r="A350" s="11">
        <v>5318</v>
      </c>
      <c r="B350" s="551"/>
      <c r="C350" s="552">
        <v>0</v>
      </c>
      <c r="D350" s="536"/>
      <c r="E350" s="535"/>
      <c r="F350" s="553">
        <f t="shared" ref="F350:F358" si="14">+IF(ABS(+B350+D350)&gt;=ABS(C350+E350),+B350-C350+D350-E350,0)</f>
        <v>0</v>
      </c>
      <c r="G350" s="554">
        <v>0</v>
      </c>
    </row>
    <row r="351" spans="1:7" ht="15.75" x14ac:dyDescent="0.25">
      <c r="A351" s="11">
        <v>5319</v>
      </c>
      <c r="B351" s="551"/>
      <c r="C351" s="552">
        <v>0</v>
      </c>
      <c r="D351" s="536"/>
      <c r="E351" s="535"/>
      <c r="F351" s="553">
        <f t="shared" si="14"/>
        <v>0</v>
      </c>
      <c r="G351" s="554">
        <v>0</v>
      </c>
    </row>
    <row r="352" spans="1:7" ht="15.75" x14ac:dyDescent="0.25">
      <c r="A352" s="11">
        <v>5321</v>
      </c>
      <c r="B352" s="551"/>
      <c r="C352" s="552">
        <v>0</v>
      </c>
      <c r="D352" s="536"/>
      <c r="E352" s="535"/>
      <c r="F352" s="553">
        <f t="shared" si="14"/>
        <v>0</v>
      </c>
      <c r="G352" s="554">
        <v>0</v>
      </c>
    </row>
    <row r="353" spans="1:7" ht="15.75" x14ac:dyDescent="0.25">
      <c r="A353" s="11">
        <v>5322</v>
      </c>
      <c r="B353" s="551"/>
      <c r="C353" s="552">
        <v>0</v>
      </c>
      <c r="D353" s="536"/>
      <c r="E353" s="535"/>
      <c r="F353" s="553">
        <f t="shared" si="14"/>
        <v>0</v>
      </c>
      <c r="G353" s="554">
        <v>0</v>
      </c>
    </row>
    <row r="354" spans="1:7" ht="15.75" x14ac:dyDescent="0.25">
      <c r="A354" s="11">
        <v>5323</v>
      </c>
      <c r="B354" s="551"/>
      <c r="C354" s="552">
        <v>0</v>
      </c>
      <c r="D354" s="536"/>
      <c r="E354" s="535"/>
      <c r="F354" s="553">
        <f t="shared" si="14"/>
        <v>0</v>
      </c>
      <c r="G354" s="554">
        <v>0</v>
      </c>
    </row>
    <row r="355" spans="1:7" ht="15.75" x14ac:dyDescent="0.25">
      <c r="A355" s="11">
        <v>5381</v>
      </c>
      <c r="B355" s="551"/>
      <c r="C355" s="552">
        <v>0</v>
      </c>
      <c r="D355" s="536"/>
      <c r="E355" s="535"/>
      <c r="F355" s="553">
        <f t="shared" si="14"/>
        <v>0</v>
      </c>
      <c r="G355" s="554">
        <v>0</v>
      </c>
    </row>
    <row r="356" spans="1:7" ht="15.75" x14ac:dyDescent="0.25">
      <c r="A356" s="11">
        <v>5382</v>
      </c>
      <c r="B356" s="551"/>
      <c r="C356" s="552">
        <v>0</v>
      </c>
      <c r="D356" s="536"/>
      <c r="E356" s="535"/>
      <c r="F356" s="553">
        <f t="shared" si="14"/>
        <v>0</v>
      </c>
      <c r="G356" s="554">
        <v>0</v>
      </c>
    </row>
    <row r="357" spans="1:7" ht="15.75" x14ac:dyDescent="0.25">
      <c r="A357" s="11">
        <v>5383</v>
      </c>
      <c r="B357" s="551"/>
      <c r="C357" s="552">
        <v>0</v>
      </c>
      <c r="D357" s="536"/>
      <c r="E357" s="535"/>
      <c r="F357" s="553">
        <f t="shared" si="14"/>
        <v>0</v>
      </c>
      <c r="G357" s="554">
        <v>0</v>
      </c>
    </row>
    <row r="358" spans="1:7" ht="15.75" x14ac:dyDescent="0.25">
      <c r="A358" s="11">
        <v>5384</v>
      </c>
      <c r="B358" s="551"/>
      <c r="C358" s="552">
        <v>0</v>
      </c>
      <c r="D358" s="536"/>
      <c r="E358" s="535"/>
      <c r="F358" s="553">
        <f t="shared" si="14"/>
        <v>0</v>
      </c>
      <c r="G358" s="554">
        <v>0</v>
      </c>
    </row>
    <row r="359" spans="1:7" ht="15.75" x14ac:dyDescent="0.25">
      <c r="A359" s="11">
        <v>5391</v>
      </c>
      <c r="B359" s="587">
        <v>0</v>
      </c>
      <c r="C359" s="548"/>
      <c r="D359" s="536"/>
      <c r="E359" s="535"/>
      <c r="F359" s="588">
        <v>0</v>
      </c>
      <c r="G359" s="550">
        <f>+IF(ABS(+B359+D359)&lt;=ABS(C359+E359),-B359+C359-D359+E359,0)</f>
        <v>0</v>
      </c>
    </row>
    <row r="360" spans="1:7" ht="15.75" x14ac:dyDescent="0.25">
      <c r="A360" s="11">
        <v>5392</v>
      </c>
      <c r="B360" s="587">
        <v>0</v>
      </c>
      <c r="C360" s="548"/>
      <c r="D360" s="536"/>
      <c r="E360" s="535"/>
      <c r="F360" s="588">
        <v>0</v>
      </c>
      <c r="G360" s="550">
        <f>+IF(ABS(+B360+D360)&lt;=ABS(C360+E360),-B360+C360-D360+E360,0)</f>
        <v>0</v>
      </c>
    </row>
    <row r="361" spans="1:7" ht="15.75" x14ac:dyDescent="0.25">
      <c r="A361" s="11">
        <v>5393</v>
      </c>
      <c r="B361" s="587">
        <v>0</v>
      </c>
      <c r="C361" s="548"/>
      <c r="D361" s="536"/>
      <c r="E361" s="535"/>
      <c r="F361" s="588">
        <v>0</v>
      </c>
      <c r="G361" s="550">
        <f>+IF(ABS(+B361+D361)&lt;=ABS(C361+E361),-B361+C361-D361+E361,0)</f>
        <v>0</v>
      </c>
    </row>
    <row r="362" spans="1:7" ht="15.75" x14ac:dyDescent="0.25">
      <c r="A362" s="11">
        <v>5398</v>
      </c>
      <c r="B362" s="547">
        <v>0</v>
      </c>
      <c r="C362" s="548"/>
      <c r="D362" s="536"/>
      <c r="E362" s="535"/>
      <c r="F362" s="549">
        <v>0</v>
      </c>
      <c r="G362" s="550">
        <f>+IF(ABS(+B362+D362)&lt;=ABS(C362+E362),-B362+C362-D362+E362,0)</f>
        <v>0</v>
      </c>
    </row>
    <row r="363" spans="1:7" ht="15.75" x14ac:dyDescent="0.25">
      <c r="A363" s="11">
        <v>5811</v>
      </c>
      <c r="B363" s="551"/>
      <c r="C363" s="552">
        <v>0</v>
      </c>
      <c r="D363" s="536"/>
      <c r="E363" s="535"/>
      <c r="F363" s="553">
        <f t="shared" ref="F363:F374" si="15">+IF(ABS(+B363+D363)&gt;=ABS(C363+E363),+B363-C363+D363-E363,0)</f>
        <v>0</v>
      </c>
      <c r="G363" s="554">
        <v>0</v>
      </c>
    </row>
    <row r="364" spans="1:7" ht="15.75" x14ac:dyDescent="0.25">
      <c r="A364" s="11">
        <v>5812</v>
      </c>
      <c r="B364" s="551"/>
      <c r="C364" s="552">
        <v>0</v>
      </c>
      <c r="D364" s="536"/>
      <c r="E364" s="535"/>
      <c r="F364" s="553">
        <f t="shared" si="15"/>
        <v>0</v>
      </c>
      <c r="G364" s="554">
        <v>0</v>
      </c>
    </row>
    <row r="365" spans="1:7" ht="15.75" x14ac:dyDescent="0.25">
      <c r="A365" s="11">
        <v>5814</v>
      </c>
      <c r="B365" s="551"/>
      <c r="C365" s="552">
        <v>0</v>
      </c>
      <c r="D365" s="536"/>
      <c r="E365" s="535"/>
      <c r="F365" s="553">
        <f t="shared" si="15"/>
        <v>0</v>
      </c>
      <c r="G365" s="554">
        <v>0</v>
      </c>
    </row>
    <row r="366" spans="1:7" ht="15.75" x14ac:dyDescent="0.25">
      <c r="A366" s="11">
        <v>5815</v>
      </c>
      <c r="B366" s="551"/>
      <c r="C366" s="552">
        <v>0</v>
      </c>
      <c r="D366" s="536"/>
      <c r="E366" s="535"/>
      <c r="F366" s="553">
        <f t="shared" si="15"/>
        <v>0</v>
      </c>
      <c r="G366" s="554">
        <v>0</v>
      </c>
    </row>
    <row r="367" spans="1:7" ht="15.75" x14ac:dyDescent="0.25">
      <c r="A367" s="11">
        <v>5817</v>
      </c>
      <c r="B367" s="551"/>
      <c r="C367" s="552">
        <v>0</v>
      </c>
      <c r="D367" s="536"/>
      <c r="E367" s="535"/>
      <c r="F367" s="553">
        <f t="shared" si="15"/>
        <v>0</v>
      </c>
      <c r="G367" s="554">
        <v>0</v>
      </c>
    </row>
    <row r="368" spans="1:7" ht="15.75" x14ac:dyDescent="0.25">
      <c r="A368" s="11">
        <v>5818</v>
      </c>
      <c r="B368" s="551"/>
      <c r="C368" s="552">
        <v>0</v>
      </c>
      <c r="D368" s="536"/>
      <c r="E368" s="535"/>
      <c r="F368" s="553">
        <f t="shared" si="15"/>
        <v>0</v>
      </c>
      <c r="G368" s="554">
        <v>0</v>
      </c>
    </row>
    <row r="369" spans="1:7" ht="15.75" x14ac:dyDescent="0.25">
      <c r="A369" s="11">
        <v>5823</v>
      </c>
      <c r="B369" s="551"/>
      <c r="C369" s="552">
        <v>0</v>
      </c>
      <c r="D369" s="536"/>
      <c r="E369" s="535"/>
      <c r="F369" s="553">
        <f t="shared" si="15"/>
        <v>0</v>
      </c>
      <c r="G369" s="554">
        <v>0</v>
      </c>
    </row>
    <row r="370" spans="1:7" ht="15.75" x14ac:dyDescent="0.25">
      <c r="A370" s="11">
        <v>5826</v>
      </c>
      <c r="B370" s="551"/>
      <c r="C370" s="552">
        <v>0</v>
      </c>
      <c r="D370" s="536"/>
      <c r="E370" s="535"/>
      <c r="F370" s="553">
        <f t="shared" si="15"/>
        <v>0</v>
      </c>
      <c r="G370" s="554">
        <v>0</v>
      </c>
    </row>
    <row r="371" spans="1:7" ht="15.75" x14ac:dyDescent="0.25">
      <c r="A371" s="11">
        <v>5829</v>
      </c>
      <c r="B371" s="551"/>
      <c r="C371" s="552">
        <v>0</v>
      </c>
      <c r="D371" s="536"/>
      <c r="E371" s="535"/>
      <c r="F371" s="553">
        <f t="shared" si="15"/>
        <v>0</v>
      </c>
      <c r="G371" s="554">
        <v>0</v>
      </c>
    </row>
    <row r="372" spans="1:7" ht="15.75" x14ac:dyDescent="0.25">
      <c r="A372" s="11">
        <v>5881</v>
      </c>
      <c r="B372" s="551"/>
      <c r="C372" s="552">
        <v>0</v>
      </c>
      <c r="D372" s="536"/>
      <c r="E372" s="535"/>
      <c r="F372" s="553">
        <f t="shared" si="15"/>
        <v>0</v>
      </c>
      <c r="G372" s="554">
        <v>0</v>
      </c>
    </row>
    <row r="373" spans="1:7" ht="15.75" x14ac:dyDescent="0.25">
      <c r="A373" s="11">
        <v>5882</v>
      </c>
      <c r="B373" s="551"/>
      <c r="C373" s="552">
        <v>0</v>
      </c>
      <c r="D373" s="536"/>
      <c r="E373" s="535"/>
      <c r="F373" s="553">
        <f t="shared" si="15"/>
        <v>0</v>
      </c>
      <c r="G373" s="554">
        <v>0</v>
      </c>
    </row>
    <row r="374" spans="1:7" ht="15.75" x14ac:dyDescent="0.25">
      <c r="A374" s="11">
        <v>5889</v>
      </c>
      <c r="B374" s="551"/>
      <c r="C374" s="552">
        <v>0</v>
      </c>
      <c r="D374" s="536"/>
      <c r="E374" s="535"/>
      <c r="F374" s="553">
        <f t="shared" si="15"/>
        <v>0</v>
      </c>
      <c r="G374" s="554">
        <v>0</v>
      </c>
    </row>
    <row r="375" spans="1:7" ht="15.75" x14ac:dyDescent="0.25">
      <c r="A375" s="11">
        <v>5891</v>
      </c>
      <c r="B375" s="547">
        <v>0</v>
      </c>
      <c r="C375" s="548"/>
      <c r="D375" s="536"/>
      <c r="E375" s="535"/>
      <c r="F375" s="549">
        <v>0</v>
      </c>
      <c r="G375" s="550">
        <f>+IF(ABS(+B375+D375)&lt;=ABS(C375+E375),-B375+C375-D375+E375,0)</f>
        <v>0</v>
      </c>
    </row>
    <row r="376" spans="1:7" ht="15.75" x14ac:dyDescent="0.25">
      <c r="A376" s="14">
        <v>5892</v>
      </c>
      <c r="B376" s="547">
        <v>0</v>
      </c>
      <c r="C376" s="548"/>
      <c r="D376" s="536"/>
      <c r="E376" s="535"/>
      <c r="F376" s="549">
        <v>0</v>
      </c>
      <c r="G376" s="550">
        <f>+IF(ABS(+B376+D376)&lt;=ABS(C376+E376),-B376+C376-D376+E376,0)</f>
        <v>0</v>
      </c>
    </row>
    <row r="377" spans="1:7" ht="15.75" x14ac:dyDescent="0.25">
      <c r="A377" s="15">
        <v>5894</v>
      </c>
      <c r="B377" s="566">
        <v>0</v>
      </c>
      <c r="C377" s="567"/>
      <c r="D377" s="536"/>
      <c r="E377" s="535"/>
      <c r="F377" s="589">
        <v>0</v>
      </c>
      <c r="G377" s="590">
        <f>+IF(ABS(+B377+D377)&lt;=ABS(C377+E377),-B377+C377-D377+E377,0)</f>
        <v>0</v>
      </c>
    </row>
    <row r="378" spans="1:7" ht="15.75" x14ac:dyDescent="0.25">
      <c r="A378" s="20" t="s">
        <v>16</v>
      </c>
      <c r="B378" s="559"/>
      <c r="C378" s="560"/>
      <c r="D378" s="561"/>
      <c r="E378" s="560"/>
      <c r="F378" s="561"/>
      <c r="G378" s="562"/>
    </row>
    <row r="379" spans="1:7" ht="15.75" x14ac:dyDescent="0.25">
      <c r="A379" s="10">
        <v>6010</v>
      </c>
      <c r="B379" s="573">
        <v>0</v>
      </c>
      <c r="C379" s="563">
        <v>0</v>
      </c>
      <c r="D379" s="536">
        <v>17535.27</v>
      </c>
      <c r="E379" s="535"/>
      <c r="F379" s="537">
        <f t="shared" ref="F379:F402" si="16">+IF(ABS(+B379+D379)&gt;=ABS(C379+E379),+B379-C379+D379-E379,0)</f>
        <v>17535.27</v>
      </c>
      <c r="G379" s="538">
        <f t="shared" ref="G379:G409" si="17">+IF(ABS(+B379+D379)&lt;=ABS(C379+E379),-B379+C379-D379+E379,0)</f>
        <v>0</v>
      </c>
    </row>
    <row r="380" spans="1:7" ht="15.75" x14ac:dyDescent="0.25">
      <c r="A380" s="11">
        <v>6011</v>
      </c>
      <c r="B380" s="541">
        <v>0</v>
      </c>
      <c r="C380" s="542">
        <v>0</v>
      </c>
      <c r="D380" s="536">
        <v>1247.58</v>
      </c>
      <c r="E380" s="535"/>
      <c r="F380" s="546">
        <f t="shared" si="16"/>
        <v>1247.58</v>
      </c>
      <c r="G380" s="545">
        <f t="shared" si="17"/>
        <v>0</v>
      </c>
    </row>
    <row r="381" spans="1:7" ht="15.75" x14ac:dyDescent="0.25">
      <c r="A381" s="11">
        <v>6012</v>
      </c>
      <c r="B381" s="541">
        <v>0</v>
      </c>
      <c r="C381" s="542">
        <v>0</v>
      </c>
      <c r="D381" s="536">
        <v>12756.19</v>
      </c>
      <c r="E381" s="535"/>
      <c r="F381" s="546">
        <f t="shared" si="16"/>
        <v>12756.19</v>
      </c>
      <c r="G381" s="545">
        <f t="shared" si="17"/>
        <v>0</v>
      </c>
    </row>
    <row r="382" spans="1:7" ht="15.75" x14ac:dyDescent="0.25">
      <c r="A382" s="11">
        <v>6013</v>
      </c>
      <c r="B382" s="541">
        <v>0</v>
      </c>
      <c r="C382" s="542">
        <v>0</v>
      </c>
      <c r="D382" s="536">
        <v>125.7</v>
      </c>
      <c r="E382" s="535"/>
      <c r="F382" s="546">
        <f t="shared" si="16"/>
        <v>125.7</v>
      </c>
      <c r="G382" s="545">
        <f t="shared" si="17"/>
        <v>0</v>
      </c>
    </row>
    <row r="383" spans="1:7" ht="15.75" x14ac:dyDescent="0.25">
      <c r="A383" s="11">
        <v>6014</v>
      </c>
      <c r="B383" s="541">
        <v>0</v>
      </c>
      <c r="C383" s="542">
        <v>0</v>
      </c>
      <c r="D383" s="536">
        <v>32485.34</v>
      </c>
      <c r="E383" s="535">
        <v>53.5</v>
      </c>
      <c r="F383" s="546">
        <f t="shared" si="16"/>
        <v>32431.84</v>
      </c>
      <c r="G383" s="545">
        <f t="shared" si="17"/>
        <v>0</v>
      </c>
    </row>
    <row r="384" spans="1:7" ht="15.75" x14ac:dyDescent="0.25">
      <c r="A384" s="11">
        <v>6015</v>
      </c>
      <c r="B384" s="541">
        <v>0</v>
      </c>
      <c r="C384" s="542">
        <v>0</v>
      </c>
      <c r="D384" s="536"/>
      <c r="E384" s="535"/>
      <c r="F384" s="546">
        <f t="shared" si="16"/>
        <v>0</v>
      </c>
      <c r="G384" s="545">
        <f t="shared" si="17"/>
        <v>0</v>
      </c>
    </row>
    <row r="385" spans="1:7" ht="15.75" x14ac:dyDescent="0.25">
      <c r="A385" s="11">
        <v>6016</v>
      </c>
      <c r="B385" s="541">
        <v>0</v>
      </c>
      <c r="C385" s="542">
        <v>0</v>
      </c>
      <c r="D385" s="536"/>
      <c r="E385" s="535"/>
      <c r="F385" s="546">
        <f t="shared" si="16"/>
        <v>0</v>
      </c>
      <c r="G385" s="545">
        <f t="shared" si="17"/>
        <v>0</v>
      </c>
    </row>
    <row r="386" spans="1:7" ht="15.75" x14ac:dyDescent="0.25">
      <c r="A386" s="11">
        <v>6017</v>
      </c>
      <c r="B386" s="541">
        <v>0</v>
      </c>
      <c r="C386" s="542">
        <v>0</v>
      </c>
      <c r="D386" s="536">
        <v>3119.12</v>
      </c>
      <c r="E386" s="535"/>
      <c r="F386" s="546">
        <f t="shared" si="16"/>
        <v>3119.12</v>
      </c>
      <c r="G386" s="545">
        <f t="shared" si="17"/>
        <v>0</v>
      </c>
    </row>
    <row r="387" spans="1:7" ht="15.75" x14ac:dyDescent="0.25">
      <c r="A387" s="11">
        <v>6018</v>
      </c>
      <c r="B387" s="541">
        <v>0</v>
      </c>
      <c r="C387" s="542">
        <v>0</v>
      </c>
      <c r="D387" s="536"/>
      <c r="E387" s="535"/>
      <c r="F387" s="546">
        <f t="shared" si="16"/>
        <v>0</v>
      </c>
      <c r="G387" s="545">
        <f t="shared" si="17"/>
        <v>0</v>
      </c>
    </row>
    <row r="388" spans="1:7" ht="15.75" x14ac:dyDescent="0.25">
      <c r="A388" s="11">
        <v>6019</v>
      </c>
      <c r="B388" s="541">
        <v>0</v>
      </c>
      <c r="C388" s="542">
        <v>0</v>
      </c>
      <c r="D388" s="536">
        <v>16016.29</v>
      </c>
      <c r="E388" s="535"/>
      <c r="F388" s="546">
        <f t="shared" si="16"/>
        <v>16016.29</v>
      </c>
      <c r="G388" s="545">
        <f t="shared" si="17"/>
        <v>0</v>
      </c>
    </row>
    <row r="389" spans="1:7" ht="15.75" x14ac:dyDescent="0.25">
      <c r="A389" s="11">
        <v>6021</v>
      </c>
      <c r="B389" s="541">
        <v>0</v>
      </c>
      <c r="C389" s="542">
        <v>0</v>
      </c>
      <c r="D389" s="536">
        <v>19841.759999999998</v>
      </c>
      <c r="E389" s="535"/>
      <c r="F389" s="546">
        <f t="shared" si="16"/>
        <v>19841.759999999998</v>
      </c>
      <c r="G389" s="545">
        <f t="shared" si="17"/>
        <v>0</v>
      </c>
    </row>
    <row r="390" spans="1:7" ht="15.75" x14ac:dyDescent="0.25">
      <c r="A390" s="11">
        <v>6022</v>
      </c>
      <c r="B390" s="541">
        <v>0</v>
      </c>
      <c r="C390" s="542">
        <v>0</v>
      </c>
      <c r="D390" s="536">
        <v>330</v>
      </c>
      <c r="E390" s="535"/>
      <c r="F390" s="546">
        <f t="shared" si="16"/>
        <v>330</v>
      </c>
      <c r="G390" s="545">
        <f t="shared" si="17"/>
        <v>0</v>
      </c>
    </row>
    <row r="391" spans="1:7" ht="15.75" x14ac:dyDescent="0.25">
      <c r="A391" s="11">
        <v>6023</v>
      </c>
      <c r="B391" s="541">
        <v>0</v>
      </c>
      <c r="C391" s="542">
        <v>0</v>
      </c>
      <c r="D391" s="536">
        <v>947.04</v>
      </c>
      <c r="E391" s="535"/>
      <c r="F391" s="546">
        <f t="shared" si="16"/>
        <v>947.04</v>
      </c>
      <c r="G391" s="545">
        <f t="shared" si="17"/>
        <v>0</v>
      </c>
    </row>
    <row r="392" spans="1:7" ht="15.75" x14ac:dyDescent="0.25">
      <c r="A392" s="11">
        <v>6025</v>
      </c>
      <c r="B392" s="541">
        <v>0</v>
      </c>
      <c r="C392" s="542">
        <v>0</v>
      </c>
      <c r="D392" s="536"/>
      <c r="E392" s="535"/>
      <c r="F392" s="546">
        <f t="shared" si="16"/>
        <v>0</v>
      </c>
      <c r="G392" s="545">
        <f t="shared" si="17"/>
        <v>0</v>
      </c>
    </row>
    <row r="393" spans="1:7" ht="15.75" x14ac:dyDescent="0.25">
      <c r="A393" s="11">
        <v>6026</v>
      </c>
      <c r="B393" s="541">
        <v>0</v>
      </c>
      <c r="C393" s="542">
        <v>0</v>
      </c>
      <c r="D393" s="536">
        <v>1287.8</v>
      </c>
      <c r="E393" s="535"/>
      <c r="F393" s="546">
        <f t="shared" si="16"/>
        <v>1287.8</v>
      </c>
      <c r="G393" s="545">
        <f t="shared" si="17"/>
        <v>0</v>
      </c>
    </row>
    <row r="394" spans="1:7" ht="15.75" x14ac:dyDescent="0.25">
      <c r="A394" s="11">
        <v>6027</v>
      </c>
      <c r="B394" s="541">
        <v>0</v>
      </c>
      <c r="C394" s="542">
        <v>0</v>
      </c>
      <c r="D394" s="536">
        <v>2701.41</v>
      </c>
      <c r="E394" s="535"/>
      <c r="F394" s="546">
        <f t="shared" si="16"/>
        <v>2701.41</v>
      </c>
      <c r="G394" s="545">
        <f t="shared" si="17"/>
        <v>0</v>
      </c>
    </row>
    <row r="395" spans="1:7" ht="15.75" x14ac:dyDescent="0.25">
      <c r="A395" s="11">
        <v>6028</v>
      </c>
      <c r="B395" s="541">
        <v>0</v>
      </c>
      <c r="C395" s="542">
        <v>0</v>
      </c>
      <c r="D395" s="536">
        <v>2500</v>
      </c>
      <c r="E395" s="535"/>
      <c r="F395" s="546">
        <f t="shared" si="16"/>
        <v>2500</v>
      </c>
      <c r="G395" s="545">
        <f t="shared" si="17"/>
        <v>0</v>
      </c>
    </row>
    <row r="396" spans="1:7" ht="15.75" x14ac:dyDescent="0.25">
      <c r="A396" s="11">
        <v>6029</v>
      </c>
      <c r="B396" s="541">
        <v>0</v>
      </c>
      <c r="C396" s="542">
        <v>0</v>
      </c>
      <c r="D396" s="536">
        <v>5868.38</v>
      </c>
      <c r="E396" s="535"/>
      <c r="F396" s="546">
        <f t="shared" si="16"/>
        <v>5868.38</v>
      </c>
      <c r="G396" s="545">
        <f t="shared" si="17"/>
        <v>0</v>
      </c>
    </row>
    <row r="397" spans="1:7" ht="15.75" x14ac:dyDescent="0.25">
      <c r="A397" s="14">
        <v>6030</v>
      </c>
      <c r="B397" s="541">
        <v>0</v>
      </c>
      <c r="C397" s="542">
        <v>0</v>
      </c>
      <c r="D397" s="536">
        <v>13.02</v>
      </c>
      <c r="E397" s="535"/>
      <c r="F397" s="546">
        <f t="shared" si="16"/>
        <v>13.02</v>
      </c>
      <c r="G397" s="545">
        <f t="shared" si="17"/>
        <v>0</v>
      </c>
    </row>
    <row r="398" spans="1:7" ht="15.75" x14ac:dyDescent="0.25">
      <c r="A398" s="14">
        <v>6032</v>
      </c>
      <c r="B398" s="541">
        <v>0</v>
      </c>
      <c r="C398" s="542">
        <v>0</v>
      </c>
      <c r="D398" s="536"/>
      <c r="E398" s="535"/>
      <c r="F398" s="546">
        <f t="shared" si="16"/>
        <v>0</v>
      </c>
      <c r="G398" s="545">
        <f t="shared" si="17"/>
        <v>0</v>
      </c>
    </row>
    <row r="399" spans="1:7" ht="15.75" x14ac:dyDescent="0.25">
      <c r="A399" s="14">
        <v>6033</v>
      </c>
      <c r="B399" s="541">
        <v>0</v>
      </c>
      <c r="C399" s="542">
        <v>0</v>
      </c>
      <c r="D399" s="536">
        <v>42519.42</v>
      </c>
      <c r="E399" s="535"/>
      <c r="F399" s="546">
        <f t="shared" si="16"/>
        <v>42519.42</v>
      </c>
      <c r="G399" s="545">
        <f t="shared" si="17"/>
        <v>0</v>
      </c>
    </row>
    <row r="400" spans="1:7" ht="15.75" x14ac:dyDescent="0.25">
      <c r="A400" s="14">
        <v>6034</v>
      </c>
      <c r="B400" s="541">
        <v>0</v>
      </c>
      <c r="C400" s="542">
        <v>0</v>
      </c>
      <c r="D400" s="536">
        <v>3861.14</v>
      </c>
      <c r="E400" s="535"/>
      <c r="F400" s="546">
        <f t="shared" si="16"/>
        <v>3861.14</v>
      </c>
      <c r="G400" s="545">
        <f t="shared" si="17"/>
        <v>0</v>
      </c>
    </row>
    <row r="401" spans="1:7" ht="15.75" x14ac:dyDescent="0.25">
      <c r="A401" s="14">
        <v>6035</v>
      </c>
      <c r="B401" s="541">
        <v>0</v>
      </c>
      <c r="C401" s="542">
        <v>0</v>
      </c>
      <c r="D401" s="536"/>
      <c r="E401" s="535"/>
      <c r="F401" s="546">
        <f t="shared" si="16"/>
        <v>0</v>
      </c>
      <c r="G401" s="545">
        <f t="shared" si="17"/>
        <v>0</v>
      </c>
    </row>
    <row r="402" spans="1:7" ht="15.75" x14ac:dyDescent="0.25">
      <c r="A402" s="14">
        <v>6036</v>
      </c>
      <c r="B402" s="541">
        <v>0</v>
      </c>
      <c r="C402" s="542">
        <v>0</v>
      </c>
      <c r="D402" s="536">
        <v>1842.6</v>
      </c>
      <c r="E402" s="535"/>
      <c r="F402" s="546">
        <f t="shared" si="16"/>
        <v>1842.6</v>
      </c>
      <c r="G402" s="545">
        <f t="shared" si="17"/>
        <v>0</v>
      </c>
    </row>
    <row r="403" spans="1:7" ht="15.75" x14ac:dyDescent="0.25">
      <c r="A403" s="14">
        <v>6037</v>
      </c>
      <c r="B403" s="547">
        <v>0</v>
      </c>
      <c r="C403" s="552">
        <v>0</v>
      </c>
      <c r="D403" s="549">
        <v>0</v>
      </c>
      <c r="E403" s="552">
        <v>0</v>
      </c>
      <c r="F403" s="553">
        <f>+IF(ABS(+B403+D403)&gt;=ABS(C403+E403),+B403-C403+D403-E403,0)</f>
        <v>0</v>
      </c>
      <c r="G403" s="550">
        <f t="shared" si="17"/>
        <v>0</v>
      </c>
    </row>
    <row r="404" spans="1:7" ht="15.75" x14ac:dyDescent="0.25">
      <c r="A404" s="14">
        <v>6039</v>
      </c>
      <c r="B404" s="541">
        <v>0</v>
      </c>
      <c r="C404" s="542">
        <v>0</v>
      </c>
      <c r="D404" s="536"/>
      <c r="E404" s="535"/>
      <c r="F404" s="546">
        <f>+IF(ABS(+B404+D404)&gt;=ABS(C404+E404),+B404-C404+D404-E404,0)</f>
        <v>0</v>
      </c>
      <c r="G404" s="545">
        <f t="shared" si="17"/>
        <v>0</v>
      </c>
    </row>
    <row r="405" spans="1:7" ht="15.75" x14ac:dyDescent="0.25">
      <c r="A405" s="11">
        <v>6041</v>
      </c>
      <c r="B405" s="541">
        <v>0</v>
      </c>
      <c r="C405" s="542">
        <v>0</v>
      </c>
      <c r="D405" s="536"/>
      <c r="E405" s="535"/>
      <c r="F405" s="546">
        <f t="shared" ref="F405:F410" si="18">+IF(ABS(+B405+D405)&gt;=ABS(C405+E405),+B405-C405+D405-E405,0)</f>
        <v>0</v>
      </c>
      <c r="G405" s="545">
        <f t="shared" si="17"/>
        <v>0</v>
      </c>
    </row>
    <row r="406" spans="1:7" ht="15.75" x14ac:dyDescent="0.25">
      <c r="A406" s="11">
        <v>6042</v>
      </c>
      <c r="B406" s="541">
        <v>0</v>
      </c>
      <c r="C406" s="542">
        <v>0</v>
      </c>
      <c r="D406" s="536">
        <v>945075.22</v>
      </c>
      <c r="E406" s="535"/>
      <c r="F406" s="546">
        <f t="shared" si="18"/>
        <v>945075.22</v>
      </c>
      <c r="G406" s="545">
        <f t="shared" si="17"/>
        <v>0</v>
      </c>
    </row>
    <row r="407" spans="1:7" ht="15.75" x14ac:dyDescent="0.25">
      <c r="A407" s="11">
        <v>6043</v>
      </c>
      <c r="B407" s="541">
        <v>0</v>
      </c>
      <c r="C407" s="542">
        <v>0</v>
      </c>
      <c r="D407" s="536"/>
      <c r="E407" s="535"/>
      <c r="F407" s="546">
        <f t="shared" si="18"/>
        <v>0</v>
      </c>
      <c r="G407" s="545">
        <f t="shared" si="17"/>
        <v>0</v>
      </c>
    </row>
    <row r="408" spans="1:7" ht="15.75" x14ac:dyDescent="0.25">
      <c r="A408" s="11">
        <v>6044</v>
      </c>
      <c r="B408" s="541">
        <v>0</v>
      </c>
      <c r="C408" s="542">
        <v>0</v>
      </c>
      <c r="D408" s="536">
        <v>2692.97</v>
      </c>
      <c r="E408" s="535"/>
      <c r="F408" s="546">
        <f t="shared" si="18"/>
        <v>2692.97</v>
      </c>
      <c r="G408" s="545">
        <f t="shared" si="17"/>
        <v>0</v>
      </c>
    </row>
    <row r="409" spans="1:7" ht="15.75" x14ac:dyDescent="0.25">
      <c r="A409" s="11">
        <v>6046</v>
      </c>
      <c r="B409" s="541">
        <v>0</v>
      </c>
      <c r="C409" s="542">
        <v>0</v>
      </c>
      <c r="D409" s="536"/>
      <c r="E409" s="535"/>
      <c r="F409" s="546">
        <f t="shared" si="18"/>
        <v>0</v>
      </c>
      <c r="G409" s="545">
        <f t="shared" si="17"/>
        <v>0</v>
      </c>
    </row>
    <row r="410" spans="1:7" ht="15.75" x14ac:dyDescent="0.25">
      <c r="A410" s="11">
        <v>6047</v>
      </c>
      <c r="B410" s="541">
        <v>0</v>
      </c>
      <c r="C410" s="542">
        <v>0</v>
      </c>
      <c r="D410" s="536"/>
      <c r="E410" s="535"/>
      <c r="F410" s="546">
        <f t="shared" si="18"/>
        <v>0</v>
      </c>
      <c r="G410" s="544">
        <v>0</v>
      </c>
    </row>
    <row r="411" spans="1:7" ht="15.75" x14ac:dyDescent="0.25">
      <c r="A411" s="11">
        <v>6048</v>
      </c>
      <c r="B411" s="541">
        <v>0</v>
      </c>
      <c r="C411" s="542">
        <v>0</v>
      </c>
      <c r="D411" s="536"/>
      <c r="E411" s="535">
        <v>114428.02</v>
      </c>
      <c r="F411" s="543">
        <v>0</v>
      </c>
      <c r="G411" s="545">
        <f t="shared" ref="G411:G477" si="19">+IF(ABS(+B411+D411)&lt;=ABS(C411+E411),-B411+C411-D411+E411,0)</f>
        <v>114428.02</v>
      </c>
    </row>
    <row r="412" spans="1:7" ht="15.75" x14ac:dyDescent="0.25">
      <c r="A412" s="11">
        <v>6049</v>
      </c>
      <c r="B412" s="541">
        <v>0</v>
      </c>
      <c r="C412" s="542">
        <v>0</v>
      </c>
      <c r="D412" s="536">
        <v>2092.31</v>
      </c>
      <c r="E412" s="535"/>
      <c r="F412" s="546">
        <f>+IF(ABS(+B412+D412)&gt;=ABS(C412+E412),+B412-C412+D412-E412,0)</f>
        <v>2092.31</v>
      </c>
      <c r="G412" s="545">
        <f t="shared" si="19"/>
        <v>0</v>
      </c>
    </row>
    <row r="413" spans="1:7" ht="15.75" x14ac:dyDescent="0.25">
      <c r="A413" s="11">
        <v>6051</v>
      </c>
      <c r="B413" s="541">
        <v>0</v>
      </c>
      <c r="C413" s="542">
        <v>0</v>
      </c>
      <c r="D413" s="536">
        <v>145589.23000000001</v>
      </c>
      <c r="E413" s="535"/>
      <c r="F413" s="546">
        <f t="shared" ref="F413:F477" si="20">+IF(ABS(+B413+D413)&gt;=ABS(C413+E413),+B413-C413+D413-E413,0)</f>
        <v>145589.23000000001</v>
      </c>
      <c r="G413" s="545">
        <f t="shared" si="19"/>
        <v>0</v>
      </c>
    </row>
    <row r="414" spans="1:7" ht="15.75" x14ac:dyDescent="0.25">
      <c r="A414" s="11">
        <v>6052</v>
      </c>
      <c r="B414" s="541">
        <v>0</v>
      </c>
      <c r="C414" s="542">
        <v>0</v>
      </c>
      <c r="D414" s="536">
        <v>45676.22</v>
      </c>
      <c r="E414" s="535"/>
      <c r="F414" s="546">
        <f t="shared" si="20"/>
        <v>45676.22</v>
      </c>
      <c r="G414" s="545">
        <f t="shared" si="19"/>
        <v>0</v>
      </c>
    </row>
    <row r="415" spans="1:7" ht="15.75" x14ac:dyDescent="0.25">
      <c r="A415" s="11">
        <v>6054</v>
      </c>
      <c r="B415" s="541">
        <v>0</v>
      </c>
      <c r="C415" s="542">
        <v>0</v>
      </c>
      <c r="D415" s="536"/>
      <c r="E415" s="535"/>
      <c r="F415" s="546">
        <f>+IF(ABS(+B415+D415)&gt;=ABS(C415+E415),+B415-C415+D415-E415,0)</f>
        <v>0</v>
      </c>
      <c r="G415" s="545">
        <f>+IF(ABS(+B415+D415)&lt;=ABS(C415+E415),-B415+C415-D415+E415,0)</f>
        <v>0</v>
      </c>
    </row>
    <row r="416" spans="1:7" ht="15.75" x14ac:dyDescent="0.25">
      <c r="A416" s="11">
        <v>6055</v>
      </c>
      <c r="B416" s="541">
        <v>0</v>
      </c>
      <c r="C416" s="542">
        <v>0</v>
      </c>
      <c r="D416" s="536">
        <v>22137.03</v>
      </c>
      <c r="E416" s="535"/>
      <c r="F416" s="546">
        <f t="shared" si="20"/>
        <v>22137.03</v>
      </c>
      <c r="G416" s="545">
        <f t="shared" si="19"/>
        <v>0</v>
      </c>
    </row>
    <row r="417" spans="1:7" ht="15.75" x14ac:dyDescent="0.25">
      <c r="A417" s="11">
        <v>6056</v>
      </c>
      <c r="B417" s="541">
        <v>0</v>
      </c>
      <c r="C417" s="542">
        <v>0</v>
      </c>
      <c r="D417" s="536"/>
      <c r="E417" s="535"/>
      <c r="F417" s="546">
        <f t="shared" si="20"/>
        <v>0</v>
      </c>
      <c r="G417" s="545">
        <f t="shared" si="19"/>
        <v>0</v>
      </c>
    </row>
    <row r="418" spans="1:7" ht="15.75" x14ac:dyDescent="0.25">
      <c r="A418" s="11">
        <v>6058</v>
      </c>
      <c r="B418" s="541">
        <v>0</v>
      </c>
      <c r="C418" s="542">
        <v>0</v>
      </c>
      <c r="D418" s="536"/>
      <c r="E418" s="535"/>
      <c r="F418" s="546">
        <f t="shared" si="20"/>
        <v>0</v>
      </c>
      <c r="G418" s="545">
        <f t="shared" si="19"/>
        <v>0</v>
      </c>
    </row>
    <row r="419" spans="1:7" ht="15.75" x14ac:dyDescent="0.25">
      <c r="A419" s="11">
        <v>6059</v>
      </c>
      <c r="B419" s="541">
        <v>0</v>
      </c>
      <c r="C419" s="542">
        <v>0</v>
      </c>
      <c r="D419" s="536"/>
      <c r="E419" s="535"/>
      <c r="F419" s="546">
        <f t="shared" si="20"/>
        <v>0</v>
      </c>
      <c r="G419" s="545">
        <f t="shared" si="19"/>
        <v>0</v>
      </c>
    </row>
    <row r="420" spans="1:7" ht="15.75" x14ac:dyDescent="0.25">
      <c r="A420" s="11">
        <v>6061</v>
      </c>
      <c r="B420" s="541">
        <v>0</v>
      </c>
      <c r="C420" s="542">
        <v>0</v>
      </c>
      <c r="D420" s="536">
        <v>64</v>
      </c>
      <c r="E420" s="535"/>
      <c r="F420" s="546">
        <f t="shared" si="20"/>
        <v>64</v>
      </c>
      <c r="G420" s="545">
        <f t="shared" si="19"/>
        <v>0</v>
      </c>
    </row>
    <row r="421" spans="1:7" ht="15.75" x14ac:dyDescent="0.25">
      <c r="A421" s="11">
        <v>6062</v>
      </c>
      <c r="B421" s="541">
        <v>0</v>
      </c>
      <c r="C421" s="542">
        <v>0</v>
      </c>
      <c r="D421" s="536">
        <v>2811</v>
      </c>
      <c r="E421" s="535"/>
      <c r="F421" s="546">
        <f t="shared" si="20"/>
        <v>2811</v>
      </c>
      <c r="G421" s="545">
        <f t="shared" si="19"/>
        <v>0</v>
      </c>
    </row>
    <row r="422" spans="1:7" ht="15.75" x14ac:dyDescent="0.25">
      <c r="A422" s="11">
        <v>6063</v>
      </c>
      <c r="B422" s="541">
        <v>0</v>
      </c>
      <c r="C422" s="542">
        <v>0</v>
      </c>
      <c r="D422" s="536"/>
      <c r="E422" s="535"/>
      <c r="F422" s="546">
        <f t="shared" si="20"/>
        <v>0</v>
      </c>
      <c r="G422" s="545">
        <f t="shared" si="19"/>
        <v>0</v>
      </c>
    </row>
    <row r="423" spans="1:7" ht="15.75" x14ac:dyDescent="0.25">
      <c r="A423" s="11">
        <v>6064</v>
      </c>
      <c r="B423" s="541">
        <v>0</v>
      </c>
      <c r="C423" s="542">
        <v>0</v>
      </c>
      <c r="D423" s="536"/>
      <c r="E423" s="535"/>
      <c r="F423" s="546">
        <f t="shared" si="20"/>
        <v>0</v>
      </c>
      <c r="G423" s="545">
        <f t="shared" si="19"/>
        <v>0</v>
      </c>
    </row>
    <row r="424" spans="1:7" ht="15.75" x14ac:dyDescent="0.25">
      <c r="A424" s="11">
        <v>6065</v>
      </c>
      <c r="B424" s="541">
        <v>0</v>
      </c>
      <c r="C424" s="542">
        <v>0</v>
      </c>
      <c r="D424" s="536">
        <v>37.049999999999997</v>
      </c>
      <c r="E424" s="535"/>
      <c r="F424" s="546">
        <f t="shared" si="20"/>
        <v>37.049999999999997</v>
      </c>
      <c r="G424" s="545">
        <f t="shared" si="19"/>
        <v>0</v>
      </c>
    </row>
    <row r="425" spans="1:7" ht="15.75" x14ac:dyDescent="0.25">
      <c r="A425" s="11">
        <v>6067</v>
      </c>
      <c r="B425" s="541">
        <v>0</v>
      </c>
      <c r="C425" s="542">
        <v>0</v>
      </c>
      <c r="D425" s="536"/>
      <c r="E425" s="535"/>
      <c r="F425" s="546">
        <f t="shared" si="20"/>
        <v>0</v>
      </c>
      <c r="G425" s="545">
        <f t="shared" si="19"/>
        <v>0</v>
      </c>
    </row>
    <row r="426" spans="1:7" ht="15.75" x14ac:dyDescent="0.25">
      <c r="A426" s="11">
        <v>6068</v>
      </c>
      <c r="B426" s="541">
        <v>0</v>
      </c>
      <c r="C426" s="542">
        <v>0</v>
      </c>
      <c r="D426" s="536"/>
      <c r="E426" s="535"/>
      <c r="F426" s="546">
        <f t="shared" si="20"/>
        <v>0</v>
      </c>
      <c r="G426" s="545">
        <f t="shared" si="19"/>
        <v>0</v>
      </c>
    </row>
    <row r="427" spans="1:7" ht="15.75" x14ac:dyDescent="0.25">
      <c r="A427" s="11">
        <v>6069</v>
      </c>
      <c r="B427" s="541">
        <v>0</v>
      </c>
      <c r="C427" s="542">
        <v>0</v>
      </c>
      <c r="D427" s="536"/>
      <c r="E427" s="535"/>
      <c r="F427" s="546">
        <f t="shared" si="20"/>
        <v>0</v>
      </c>
      <c r="G427" s="545">
        <f t="shared" si="19"/>
        <v>0</v>
      </c>
    </row>
    <row r="428" spans="1:7" ht="15.75" x14ac:dyDescent="0.25">
      <c r="A428" s="11">
        <v>6071</v>
      </c>
      <c r="B428" s="541">
        <v>0</v>
      </c>
      <c r="C428" s="542">
        <v>0</v>
      </c>
      <c r="D428" s="536"/>
      <c r="E428" s="535"/>
      <c r="F428" s="546">
        <f t="shared" si="20"/>
        <v>0</v>
      </c>
      <c r="G428" s="545">
        <f t="shared" si="19"/>
        <v>0</v>
      </c>
    </row>
    <row r="429" spans="1:7" ht="15.75" x14ac:dyDescent="0.25">
      <c r="A429" s="11">
        <v>6072</v>
      </c>
      <c r="B429" s="541">
        <v>0</v>
      </c>
      <c r="C429" s="542">
        <v>0</v>
      </c>
      <c r="D429" s="536"/>
      <c r="E429" s="535"/>
      <c r="F429" s="546">
        <f t="shared" si="20"/>
        <v>0</v>
      </c>
      <c r="G429" s="545">
        <f t="shared" si="19"/>
        <v>0</v>
      </c>
    </row>
    <row r="430" spans="1:7" ht="15.75" x14ac:dyDescent="0.25">
      <c r="A430" s="11">
        <v>6073</v>
      </c>
      <c r="B430" s="541">
        <v>0</v>
      </c>
      <c r="C430" s="542">
        <v>0</v>
      </c>
      <c r="D430" s="536"/>
      <c r="E430" s="535"/>
      <c r="F430" s="546">
        <f t="shared" si="20"/>
        <v>0</v>
      </c>
      <c r="G430" s="545">
        <f t="shared" si="19"/>
        <v>0</v>
      </c>
    </row>
    <row r="431" spans="1:7" ht="15.75" x14ac:dyDescent="0.25">
      <c r="A431" s="11">
        <v>6074</v>
      </c>
      <c r="B431" s="541">
        <v>0</v>
      </c>
      <c r="C431" s="542">
        <v>0</v>
      </c>
      <c r="D431" s="536"/>
      <c r="E431" s="535"/>
      <c r="F431" s="546">
        <f t="shared" si="20"/>
        <v>0</v>
      </c>
      <c r="G431" s="545">
        <f t="shared" si="19"/>
        <v>0</v>
      </c>
    </row>
    <row r="432" spans="1:7" ht="15.75" x14ac:dyDescent="0.25">
      <c r="A432" s="11">
        <v>6075</v>
      </c>
      <c r="B432" s="541">
        <v>0</v>
      </c>
      <c r="C432" s="542">
        <v>0</v>
      </c>
      <c r="D432" s="536"/>
      <c r="E432" s="535"/>
      <c r="F432" s="546">
        <f t="shared" si="20"/>
        <v>0</v>
      </c>
      <c r="G432" s="545">
        <f t="shared" si="19"/>
        <v>0</v>
      </c>
    </row>
    <row r="433" spans="1:7" ht="15.75" x14ac:dyDescent="0.25">
      <c r="A433" s="11">
        <v>6076</v>
      </c>
      <c r="B433" s="541">
        <v>0</v>
      </c>
      <c r="C433" s="542">
        <v>0</v>
      </c>
      <c r="D433" s="536"/>
      <c r="E433" s="535"/>
      <c r="F433" s="546">
        <f t="shared" si="20"/>
        <v>0</v>
      </c>
      <c r="G433" s="545">
        <f t="shared" si="19"/>
        <v>0</v>
      </c>
    </row>
    <row r="434" spans="1:7" ht="15.75" x14ac:dyDescent="0.25">
      <c r="A434" s="11">
        <v>6077</v>
      </c>
      <c r="B434" s="541">
        <v>0</v>
      </c>
      <c r="C434" s="542">
        <v>0</v>
      </c>
      <c r="D434" s="536"/>
      <c r="E434" s="535"/>
      <c r="F434" s="546">
        <f t="shared" si="20"/>
        <v>0</v>
      </c>
      <c r="G434" s="545">
        <f t="shared" si="19"/>
        <v>0</v>
      </c>
    </row>
    <row r="435" spans="1:7" ht="15.75" x14ac:dyDescent="0.25">
      <c r="A435" s="11">
        <v>6078</v>
      </c>
      <c r="B435" s="541">
        <v>0</v>
      </c>
      <c r="C435" s="542">
        <v>0</v>
      </c>
      <c r="D435" s="536"/>
      <c r="E435" s="535"/>
      <c r="F435" s="546">
        <f t="shared" si="20"/>
        <v>0</v>
      </c>
      <c r="G435" s="545">
        <f t="shared" si="19"/>
        <v>0</v>
      </c>
    </row>
    <row r="436" spans="1:7" ht="15.75" x14ac:dyDescent="0.25">
      <c r="A436" s="11">
        <v>6079</v>
      </c>
      <c r="B436" s="541">
        <v>0</v>
      </c>
      <c r="C436" s="542">
        <v>0</v>
      </c>
      <c r="D436" s="536"/>
      <c r="E436" s="535"/>
      <c r="F436" s="546">
        <f t="shared" si="20"/>
        <v>0</v>
      </c>
      <c r="G436" s="545">
        <f t="shared" si="19"/>
        <v>0</v>
      </c>
    </row>
    <row r="437" spans="1:7" ht="15.75" x14ac:dyDescent="0.25">
      <c r="A437" s="11">
        <v>6080</v>
      </c>
      <c r="B437" s="541">
        <v>0</v>
      </c>
      <c r="C437" s="542">
        <v>0</v>
      </c>
      <c r="D437" s="536"/>
      <c r="E437" s="535"/>
      <c r="F437" s="546">
        <f>+IF(ABS(+B437+D437)&gt;=ABS(C437+E437),+B437-C437+D437-E437,0)</f>
        <v>0</v>
      </c>
      <c r="G437" s="545">
        <f>+IF(ABS(+B437+D437)&lt;=ABS(C437+E437),-B437+C437-D437+E437,0)</f>
        <v>0</v>
      </c>
    </row>
    <row r="438" spans="1:7" ht="15.75" x14ac:dyDescent="0.25">
      <c r="A438" s="11">
        <v>6081</v>
      </c>
      <c r="B438" s="541">
        <v>0</v>
      </c>
      <c r="C438" s="542">
        <v>0</v>
      </c>
      <c r="D438" s="536"/>
      <c r="E438" s="535"/>
      <c r="F438" s="546">
        <f>+IF(ABS(+B438+D438)&gt;=ABS(C438+E438),+B438-C438+D438-E438,0)</f>
        <v>0</v>
      </c>
      <c r="G438" s="545">
        <f>+IF(ABS(+B438+D438)&lt;=ABS(C438+E438),-B438+C438-D438+E438,0)</f>
        <v>0</v>
      </c>
    </row>
    <row r="439" spans="1:7" ht="15.75" x14ac:dyDescent="0.25">
      <c r="A439" s="11">
        <v>6082</v>
      </c>
      <c r="B439" s="541">
        <v>0</v>
      </c>
      <c r="C439" s="542">
        <v>0</v>
      </c>
      <c r="D439" s="536"/>
      <c r="E439" s="535"/>
      <c r="F439" s="546">
        <f t="shared" si="20"/>
        <v>0</v>
      </c>
      <c r="G439" s="545">
        <f t="shared" si="19"/>
        <v>0</v>
      </c>
    </row>
    <row r="440" spans="1:7" ht="15.75" x14ac:dyDescent="0.25">
      <c r="A440" s="11">
        <v>6087</v>
      </c>
      <c r="B440" s="541">
        <v>0</v>
      </c>
      <c r="C440" s="542">
        <v>0</v>
      </c>
      <c r="D440" s="536"/>
      <c r="E440" s="535"/>
      <c r="F440" s="546">
        <f t="shared" si="20"/>
        <v>0</v>
      </c>
      <c r="G440" s="545">
        <f t="shared" si="19"/>
        <v>0</v>
      </c>
    </row>
    <row r="441" spans="1:7" ht="15.75" x14ac:dyDescent="0.25">
      <c r="A441" s="11">
        <v>6089</v>
      </c>
      <c r="B441" s="541">
        <v>0</v>
      </c>
      <c r="C441" s="542">
        <v>0</v>
      </c>
      <c r="D441" s="536"/>
      <c r="E441" s="535"/>
      <c r="F441" s="546">
        <f t="shared" si="20"/>
        <v>0</v>
      </c>
      <c r="G441" s="545">
        <f t="shared" si="19"/>
        <v>0</v>
      </c>
    </row>
    <row r="442" spans="1:7" ht="15.75" x14ac:dyDescent="0.25">
      <c r="A442" s="11">
        <v>6090</v>
      </c>
      <c r="B442" s="541">
        <v>0</v>
      </c>
      <c r="C442" s="542">
        <v>0</v>
      </c>
      <c r="D442" s="536"/>
      <c r="E442" s="535"/>
      <c r="F442" s="546">
        <f>+IF(ABS(+B442+D442)&gt;=ABS(C442+E442),+B442-C442+D442-E442,0)</f>
        <v>0</v>
      </c>
      <c r="G442" s="545">
        <f>+IF(ABS(+B442+D442)&lt;=ABS(C442+E442),-B442+C442-D442+E442,0)</f>
        <v>0</v>
      </c>
    </row>
    <row r="443" spans="1:7" ht="15.75" x14ac:dyDescent="0.25">
      <c r="A443" s="11">
        <v>6091</v>
      </c>
      <c r="B443" s="541">
        <v>0</v>
      </c>
      <c r="C443" s="542">
        <v>0</v>
      </c>
      <c r="D443" s="536"/>
      <c r="E443" s="535"/>
      <c r="F443" s="546">
        <f t="shared" si="20"/>
        <v>0</v>
      </c>
      <c r="G443" s="545">
        <f t="shared" si="19"/>
        <v>0</v>
      </c>
    </row>
    <row r="444" spans="1:7" ht="15.75" x14ac:dyDescent="0.25">
      <c r="A444" s="11">
        <v>6092</v>
      </c>
      <c r="B444" s="541">
        <v>0</v>
      </c>
      <c r="C444" s="542">
        <v>0</v>
      </c>
      <c r="D444" s="536"/>
      <c r="E444" s="535"/>
      <c r="F444" s="546">
        <f>+IF(ABS(+B444+D444)&gt;=ABS(C444+E444),+B444-C444+D444-E444,0)</f>
        <v>0</v>
      </c>
      <c r="G444" s="545">
        <f>+IF(ABS(+B444+D444)&lt;=ABS(C444+E444),-B444+C444-D444+E444,0)</f>
        <v>0</v>
      </c>
    </row>
    <row r="445" spans="1:7" ht="15.75" x14ac:dyDescent="0.25">
      <c r="A445" s="11">
        <v>6093</v>
      </c>
      <c r="B445" s="541">
        <v>0</v>
      </c>
      <c r="C445" s="542">
        <v>0</v>
      </c>
      <c r="D445" s="536">
        <v>395</v>
      </c>
      <c r="E445" s="535"/>
      <c r="F445" s="546">
        <f t="shared" si="20"/>
        <v>395</v>
      </c>
      <c r="G445" s="545">
        <f t="shared" si="19"/>
        <v>0</v>
      </c>
    </row>
    <row r="446" spans="1:7" ht="15.75" x14ac:dyDescent="0.25">
      <c r="A446" s="11">
        <v>6094</v>
      </c>
      <c r="B446" s="541">
        <v>0</v>
      </c>
      <c r="C446" s="542">
        <v>0</v>
      </c>
      <c r="D446" s="536"/>
      <c r="E446" s="535"/>
      <c r="F446" s="546">
        <f t="shared" si="20"/>
        <v>0</v>
      </c>
      <c r="G446" s="545">
        <f t="shared" si="19"/>
        <v>0</v>
      </c>
    </row>
    <row r="447" spans="1:7" ht="15.75" x14ac:dyDescent="0.25">
      <c r="A447" s="11">
        <v>6095</v>
      </c>
      <c r="B447" s="541">
        <v>0</v>
      </c>
      <c r="C447" s="542">
        <v>0</v>
      </c>
      <c r="D447" s="536">
        <v>293.95999999999998</v>
      </c>
      <c r="E447" s="535"/>
      <c r="F447" s="546">
        <f t="shared" si="20"/>
        <v>293.95999999999998</v>
      </c>
      <c r="G447" s="545">
        <f t="shared" si="19"/>
        <v>0</v>
      </c>
    </row>
    <row r="448" spans="1:7" ht="15.75" x14ac:dyDescent="0.25">
      <c r="A448" s="11">
        <v>6096</v>
      </c>
      <c r="B448" s="541">
        <v>0</v>
      </c>
      <c r="C448" s="542">
        <v>0</v>
      </c>
      <c r="D448" s="536"/>
      <c r="E448" s="535"/>
      <c r="F448" s="546">
        <f t="shared" si="20"/>
        <v>0</v>
      </c>
      <c r="G448" s="545">
        <f t="shared" si="19"/>
        <v>0</v>
      </c>
    </row>
    <row r="449" spans="1:7" ht="15.75" x14ac:dyDescent="0.25">
      <c r="A449" s="11">
        <v>6098</v>
      </c>
      <c r="B449" s="541">
        <v>0</v>
      </c>
      <c r="C449" s="542">
        <v>0</v>
      </c>
      <c r="D449" s="536"/>
      <c r="E449" s="535"/>
      <c r="F449" s="546">
        <f t="shared" si="20"/>
        <v>0</v>
      </c>
      <c r="G449" s="545">
        <f t="shared" si="19"/>
        <v>0</v>
      </c>
    </row>
    <row r="450" spans="1:7" ht="15.75" x14ac:dyDescent="0.25">
      <c r="A450" s="11">
        <v>6099</v>
      </c>
      <c r="B450" s="541">
        <v>0</v>
      </c>
      <c r="C450" s="542">
        <v>0</v>
      </c>
      <c r="D450" s="536"/>
      <c r="E450" s="535"/>
      <c r="F450" s="546">
        <f t="shared" si="20"/>
        <v>0</v>
      </c>
      <c r="G450" s="545">
        <f t="shared" si="19"/>
        <v>0</v>
      </c>
    </row>
    <row r="451" spans="1:7" ht="15.75" x14ac:dyDescent="0.25">
      <c r="A451" s="11">
        <v>6111</v>
      </c>
      <c r="B451" s="541">
        <v>0</v>
      </c>
      <c r="C451" s="542">
        <v>0</v>
      </c>
      <c r="D451" s="536"/>
      <c r="E451" s="535"/>
      <c r="F451" s="546">
        <f t="shared" si="20"/>
        <v>0</v>
      </c>
      <c r="G451" s="545">
        <f t="shared" si="19"/>
        <v>0</v>
      </c>
    </row>
    <row r="452" spans="1:7" ht="15.75" x14ac:dyDescent="0.25">
      <c r="A452" s="11">
        <v>6112</v>
      </c>
      <c r="B452" s="541">
        <v>0</v>
      </c>
      <c r="C452" s="542">
        <v>0</v>
      </c>
      <c r="D452" s="536"/>
      <c r="E452" s="535"/>
      <c r="F452" s="546">
        <f t="shared" si="20"/>
        <v>0</v>
      </c>
      <c r="G452" s="545">
        <f t="shared" si="19"/>
        <v>0</v>
      </c>
    </row>
    <row r="453" spans="1:7" ht="15.75" x14ac:dyDescent="0.25">
      <c r="A453" s="11">
        <v>6113</v>
      </c>
      <c r="B453" s="541">
        <v>0</v>
      </c>
      <c r="C453" s="542">
        <v>0</v>
      </c>
      <c r="D453" s="536">
        <v>54419.64</v>
      </c>
      <c r="E453" s="535"/>
      <c r="F453" s="546">
        <f t="shared" si="20"/>
        <v>54419.64</v>
      </c>
      <c r="G453" s="545">
        <f t="shared" si="19"/>
        <v>0</v>
      </c>
    </row>
    <row r="454" spans="1:7" ht="15.75" x14ac:dyDescent="0.25">
      <c r="A454" s="11">
        <v>6114</v>
      </c>
      <c r="B454" s="541">
        <v>0</v>
      </c>
      <c r="C454" s="542">
        <v>0</v>
      </c>
      <c r="D454" s="536">
        <v>4268.55</v>
      </c>
      <c r="E454" s="535"/>
      <c r="F454" s="546">
        <f t="shared" si="20"/>
        <v>4268.55</v>
      </c>
      <c r="G454" s="545">
        <f t="shared" si="19"/>
        <v>0</v>
      </c>
    </row>
    <row r="455" spans="1:7" ht="15.75" x14ac:dyDescent="0.25">
      <c r="A455" s="11">
        <v>6115</v>
      </c>
      <c r="B455" s="541">
        <v>0</v>
      </c>
      <c r="C455" s="542">
        <v>0</v>
      </c>
      <c r="D455" s="536"/>
      <c r="E455" s="535"/>
      <c r="F455" s="546">
        <f t="shared" si="20"/>
        <v>0</v>
      </c>
      <c r="G455" s="545">
        <f t="shared" si="19"/>
        <v>0</v>
      </c>
    </row>
    <row r="456" spans="1:7" ht="15.75" x14ac:dyDescent="0.25">
      <c r="A456" s="11">
        <v>6131</v>
      </c>
      <c r="B456" s="541">
        <v>0</v>
      </c>
      <c r="C456" s="542">
        <v>0</v>
      </c>
      <c r="D456" s="536"/>
      <c r="E456" s="535"/>
      <c r="F456" s="546">
        <f>+IF(ABS(+B456+D456)&gt;=ABS(C456+E456),+B456-C456+D456-E456,0)</f>
        <v>0</v>
      </c>
      <c r="G456" s="545">
        <f>+IF(ABS(+B456+D456)&lt;=ABS(C456+E456),-B456+C456-D456+E456,0)</f>
        <v>0</v>
      </c>
    </row>
    <row r="457" spans="1:7" ht="15.75" x14ac:dyDescent="0.25">
      <c r="A457" s="11">
        <v>6132</v>
      </c>
      <c r="B457" s="541">
        <v>0</v>
      </c>
      <c r="C457" s="542">
        <v>0</v>
      </c>
      <c r="D457" s="536"/>
      <c r="E457" s="535"/>
      <c r="F457" s="546">
        <f>+IF(ABS(+B457+D457)&gt;=ABS(C457+E457),+B457-C457+D457-E457,0)</f>
        <v>0</v>
      </c>
      <c r="G457" s="545">
        <f>+IF(ABS(+B457+D457)&lt;=ABS(C457+E457),-B457+C457-D457+E457,0)</f>
        <v>0</v>
      </c>
    </row>
    <row r="458" spans="1:7" ht="15.75" x14ac:dyDescent="0.25">
      <c r="A458" s="11">
        <v>6133</v>
      </c>
      <c r="B458" s="541">
        <v>0</v>
      </c>
      <c r="C458" s="542">
        <v>0</v>
      </c>
      <c r="D458" s="536"/>
      <c r="E458" s="535"/>
      <c r="F458" s="546">
        <f>+IF(ABS(+B458+D458)&gt;=ABS(C458+E458),+B458-C458+D458-E458,0)</f>
        <v>0</v>
      </c>
      <c r="G458" s="545">
        <f>+IF(ABS(+B458+D458)&lt;=ABS(C458+E458),-B458+C458-D458+E458,0)</f>
        <v>0</v>
      </c>
    </row>
    <row r="459" spans="1:7" ht="15.75" x14ac:dyDescent="0.25">
      <c r="A459" s="11">
        <v>6140</v>
      </c>
      <c r="B459" s="541">
        <v>0</v>
      </c>
      <c r="C459" s="542">
        <v>0</v>
      </c>
      <c r="D459" s="536"/>
      <c r="E459" s="535"/>
      <c r="F459" s="546">
        <f t="shared" si="20"/>
        <v>0</v>
      </c>
      <c r="G459" s="545">
        <f t="shared" si="19"/>
        <v>0</v>
      </c>
    </row>
    <row r="460" spans="1:7" ht="15.75" x14ac:dyDescent="0.25">
      <c r="A460" s="11">
        <v>6141</v>
      </c>
      <c r="B460" s="541">
        <v>0</v>
      </c>
      <c r="C460" s="542">
        <v>0</v>
      </c>
      <c r="D460" s="536"/>
      <c r="E460" s="535"/>
      <c r="F460" s="546">
        <f>+IF(ABS(+B460+D460)&gt;=ABS(C460+E460),+B460-C460+D460-E460,0)</f>
        <v>0</v>
      </c>
      <c r="G460" s="545">
        <f>+IF(ABS(+B460+D460)&lt;=ABS(C460+E460),-B460+C460-D460+E460,0)</f>
        <v>0</v>
      </c>
    </row>
    <row r="461" spans="1:7" ht="15.75" x14ac:dyDescent="0.25">
      <c r="A461" s="11">
        <v>6142</v>
      </c>
      <c r="B461" s="541">
        <v>0</v>
      </c>
      <c r="C461" s="542">
        <v>0</v>
      </c>
      <c r="D461" s="536"/>
      <c r="E461" s="535"/>
      <c r="F461" s="546">
        <f t="shared" si="20"/>
        <v>0</v>
      </c>
      <c r="G461" s="545">
        <f t="shared" si="19"/>
        <v>0</v>
      </c>
    </row>
    <row r="462" spans="1:7" ht="15.75" x14ac:dyDescent="0.25">
      <c r="A462" s="11">
        <v>6143</v>
      </c>
      <c r="B462" s="541">
        <v>0</v>
      </c>
      <c r="C462" s="542">
        <v>0</v>
      </c>
      <c r="D462" s="536"/>
      <c r="E462" s="535"/>
      <c r="F462" s="546">
        <f t="shared" si="20"/>
        <v>0</v>
      </c>
      <c r="G462" s="545">
        <f t="shared" si="19"/>
        <v>0</v>
      </c>
    </row>
    <row r="463" spans="1:7" ht="15.75" x14ac:dyDescent="0.25">
      <c r="A463" s="11">
        <v>6144</v>
      </c>
      <c r="B463" s="541">
        <v>0</v>
      </c>
      <c r="C463" s="542">
        <v>0</v>
      </c>
      <c r="D463" s="536"/>
      <c r="E463" s="535"/>
      <c r="F463" s="546">
        <f t="shared" si="20"/>
        <v>0</v>
      </c>
      <c r="G463" s="545">
        <f t="shared" si="19"/>
        <v>0</v>
      </c>
    </row>
    <row r="464" spans="1:7" ht="15.75" x14ac:dyDescent="0.25">
      <c r="A464" s="11">
        <v>6145</v>
      </c>
      <c r="B464" s="541">
        <v>0</v>
      </c>
      <c r="C464" s="542">
        <v>0</v>
      </c>
      <c r="D464" s="536"/>
      <c r="E464" s="535"/>
      <c r="F464" s="546">
        <f t="shared" si="20"/>
        <v>0</v>
      </c>
      <c r="G464" s="545">
        <f t="shared" si="19"/>
        <v>0</v>
      </c>
    </row>
    <row r="465" spans="1:7" ht="15.75" x14ac:dyDescent="0.25">
      <c r="A465" s="11">
        <v>6146</v>
      </c>
      <c r="B465" s="541">
        <v>0</v>
      </c>
      <c r="C465" s="542">
        <v>0</v>
      </c>
      <c r="D465" s="536"/>
      <c r="E465" s="535"/>
      <c r="F465" s="546">
        <f t="shared" si="20"/>
        <v>0</v>
      </c>
      <c r="G465" s="545">
        <f t="shared" si="19"/>
        <v>0</v>
      </c>
    </row>
    <row r="466" spans="1:7" ht="15.75" x14ac:dyDescent="0.25">
      <c r="A466" s="11">
        <v>6147</v>
      </c>
      <c r="B466" s="541">
        <v>0</v>
      </c>
      <c r="C466" s="542">
        <v>0</v>
      </c>
      <c r="D466" s="536"/>
      <c r="E466" s="535"/>
      <c r="F466" s="546">
        <f t="shared" si="20"/>
        <v>0</v>
      </c>
      <c r="G466" s="545">
        <f t="shared" si="19"/>
        <v>0</v>
      </c>
    </row>
    <row r="467" spans="1:7" ht="15.75" x14ac:dyDescent="0.25">
      <c r="A467" s="11">
        <v>6149</v>
      </c>
      <c r="B467" s="541">
        <v>0</v>
      </c>
      <c r="C467" s="542">
        <v>0</v>
      </c>
      <c r="D467" s="536"/>
      <c r="E467" s="535"/>
      <c r="F467" s="546">
        <f t="shared" si="20"/>
        <v>0</v>
      </c>
      <c r="G467" s="545">
        <f t="shared" si="19"/>
        <v>0</v>
      </c>
    </row>
    <row r="468" spans="1:7" ht="15.75" x14ac:dyDescent="0.25">
      <c r="A468" s="11">
        <v>6151</v>
      </c>
      <c r="B468" s="541">
        <v>0</v>
      </c>
      <c r="C468" s="542">
        <v>0</v>
      </c>
      <c r="D468" s="536"/>
      <c r="E468" s="535"/>
      <c r="F468" s="546">
        <f t="shared" si="20"/>
        <v>0</v>
      </c>
      <c r="G468" s="545">
        <f t="shared" si="19"/>
        <v>0</v>
      </c>
    </row>
    <row r="469" spans="1:7" ht="15.75" x14ac:dyDescent="0.25">
      <c r="A469" s="11">
        <v>6159</v>
      </c>
      <c r="B469" s="541">
        <v>0</v>
      </c>
      <c r="C469" s="542">
        <v>0</v>
      </c>
      <c r="D469" s="536"/>
      <c r="E469" s="535"/>
      <c r="F469" s="546">
        <f t="shared" si="20"/>
        <v>0</v>
      </c>
      <c r="G469" s="545">
        <f t="shared" si="19"/>
        <v>0</v>
      </c>
    </row>
    <row r="470" spans="1:7" ht="15.75" x14ac:dyDescent="0.25">
      <c r="A470" s="11">
        <v>6161</v>
      </c>
      <c r="B470" s="541">
        <v>0</v>
      </c>
      <c r="C470" s="542">
        <v>0</v>
      </c>
      <c r="D470" s="536"/>
      <c r="E470" s="535"/>
      <c r="F470" s="546">
        <f t="shared" si="20"/>
        <v>0</v>
      </c>
      <c r="G470" s="545">
        <f t="shared" si="19"/>
        <v>0</v>
      </c>
    </row>
    <row r="471" spans="1:7" ht="15.75" x14ac:dyDescent="0.25">
      <c r="A471" s="11">
        <v>6162</v>
      </c>
      <c r="B471" s="541">
        <v>0</v>
      </c>
      <c r="C471" s="542">
        <v>0</v>
      </c>
      <c r="D471" s="536"/>
      <c r="E471" s="535"/>
      <c r="F471" s="546">
        <f t="shared" si="20"/>
        <v>0</v>
      </c>
      <c r="G471" s="545">
        <f t="shared" si="19"/>
        <v>0</v>
      </c>
    </row>
    <row r="472" spans="1:7" ht="15.75" x14ac:dyDescent="0.25">
      <c r="A472" s="11">
        <v>6163</v>
      </c>
      <c r="B472" s="541">
        <v>0</v>
      </c>
      <c r="C472" s="542">
        <v>0</v>
      </c>
      <c r="D472" s="536"/>
      <c r="E472" s="535"/>
      <c r="F472" s="546">
        <f t="shared" si="20"/>
        <v>0</v>
      </c>
      <c r="G472" s="545">
        <f t="shared" si="19"/>
        <v>0</v>
      </c>
    </row>
    <row r="473" spans="1:7" ht="15.75" x14ac:dyDescent="0.25">
      <c r="A473" s="11">
        <v>6201</v>
      </c>
      <c r="B473" s="541">
        <v>0</v>
      </c>
      <c r="C473" s="542">
        <v>0</v>
      </c>
      <c r="D473" s="536"/>
      <c r="E473" s="535"/>
      <c r="F473" s="546">
        <f t="shared" si="20"/>
        <v>0</v>
      </c>
      <c r="G473" s="545">
        <f t="shared" si="19"/>
        <v>0</v>
      </c>
    </row>
    <row r="474" spans="1:7" ht="15.75" x14ac:dyDescent="0.25">
      <c r="A474" s="11">
        <v>6202</v>
      </c>
      <c r="B474" s="541">
        <v>0</v>
      </c>
      <c r="C474" s="542">
        <v>0</v>
      </c>
      <c r="D474" s="536"/>
      <c r="E474" s="535"/>
      <c r="F474" s="546">
        <f t="shared" si="20"/>
        <v>0</v>
      </c>
      <c r="G474" s="545">
        <f t="shared" si="19"/>
        <v>0</v>
      </c>
    </row>
    <row r="475" spans="1:7" ht="15.75" x14ac:dyDescent="0.25">
      <c r="A475" s="11">
        <v>6203</v>
      </c>
      <c r="B475" s="541">
        <v>0</v>
      </c>
      <c r="C475" s="542">
        <v>0</v>
      </c>
      <c r="D475" s="536">
        <v>95.01</v>
      </c>
      <c r="E475" s="535"/>
      <c r="F475" s="546">
        <f t="shared" si="20"/>
        <v>95.01</v>
      </c>
      <c r="G475" s="545">
        <f t="shared" si="19"/>
        <v>0</v>
      </c>
    </row>
    <row r="476" spans="1:7" ht="15.75" x14ac:dyDescent="0.25">
      <c r="A476" s="11">
        <v>6209</v>
      </c>
      <c r="B476" s="541">
        <v>0</v>
      </c>
      <c r="C476" s="542">
        <v>0</v>
      </c>
      <c r="D476" s="536"/>
      <c r="E476" s="535"/>
      <c r="F476" s="546">
        <f t="shared" si="20"/>
        <v>0</v>
      </c>
      <c r="G476" s="545">
        <f t="shared" si="19"/>
        <v>0</v>
      </c>
    </row>
    <row r="477" spans="1:7" ht="15.75" x14ac:dyDescent="0.25">
      <c r="A477" s="11">
        <v>6211</v>
      </c>
      <c r="B477" s="541">
        <v>0</v>
      </c>
      <c r="C477" s="542">
        <v>0</v>
      </c>
      <c r="D477" s="536"/>
      <c r="E477" s="535"/>
      <c r="F477" s="546">
        <f t="shared" si="20"/>
        <v>0</v>
      </c>
      <c r="G477" s="545">
        <f t="shared" si="19"/>
        <v>0</v>
      </c>
    </row>
    <row r="478" spans="1:7" ht="15.75" x14ac:dyDescent="0.25">
      <c r="A478" s="11">
        <v>6218</v>
      </c>
      <c r="B478" s="541">
        <v>0</v>
      </c>
      <c r="C478" s="542">
        <v>0</v>
      </c>
      <c r="D478" s="536"/>
      <c r="E478" s="535"/>
      <c r="F478" s="546">
        <f>+IF(ABS(+B478+D478)&gt;=ABS(C478+E478),+B478-C478+D478-E478,0)</f>
        <v>0</v>
      </c>
      <c r="G478" s="545">
        <f>+IF(ABS(+B478+D478)&lt;=ABS(C478+E478),-B478+C478-D478+E478,0)</f>
        <v>0</v>
      </c>
    </row>
    <row r="479" spans="1:7" ht="15.75" x14ac:dyDescent="0.25">
      <c r="A479" s="11">
        <v>6221</v>
      </c>
      <c r="B479" s="541">
        <v>0</v>
      </c>
      <c r="C479" s="542">
        <v>0</v>
      </c>
      <c r="D479" s="536"/>
      <c r="E479" s="535"/>
      <c r="F479" s="546">
        <f t="shared" ref="F479:F559" si="21">+IF(ABS(+B479+D479)&gt;=ABS(C479+E479),+B479-C479+D479-E479,0)</f>
        <v>0</v>
      </c>
      <c r="G479" s="545">
        <f t="shared" ref="G479:G563" si="22">+IF(ABS(+B479+D479)&lt;=ABS(C479+E479),-B479+C479-D479+E479,0)</f>
        <v>0</v>
      </c>
    </row>
    <row r="480" spans="1:7" ht="15.75" x14ac:dyDescent="0.25">
      <c r="A480" s="11">
        <v>6224</v>
      </c>
      <c r="B480" s="541">
        <v>0</v>
      </c>
      <c r="C480" s="542">
        <v>0</v>
      </c>
      <c r="D480" s="536"/>
      <c r="E480" s="535"/>
      <c r="F480" s="546">
        <f t="shared" si="21"/>
        <v>0</v>
      </c>
      <c r="G480" s="545">
        <f t="shared" si="22"/>
        <v>0</v>
      </c>
    </row>
    <row r="481" spans="1:7" ht="15.75" x14ac:dyDescent="0.25">
      <c r="A481" s="11">
        <v>6225</v>
      </c>
      <c r="B481" s="541">
        <v>0</v>
      </c>
      <c r="C481" s="542">
        <v>0</v>
      </c>
      <c r="D481" s="536"/>
      <c r="E481" s="535"/>
      <c r="F481" s="546">
        <f t="shared" si="21"/>
        <v>0</v>
      </c>
      <c r="G481" s="545">
        <f t="shared" si="22"/>
        <v>0</v>
      </c>
    </row>
    <row r="482" spans="1:7" ht="15.75" x14ac:dyDescent="0.25">
      <c r="A482" s="11">
        <v>6226</v>
      </c>
      <c r="B482" s="541">
        <v>0</v>
      </c>
      <c r="C482" s="542">
        <v>0</v>
      </c>
      <c r="D482" s="536"/>
      <c r="E482" s="535"/>
      <c r="F482" s="546">
        <f t="shared" si="21"/>
        <v>0</v>
      </c>
      <c r="G482" s="545">
        <f t="shared" si="22"/>
        <v>0</v>
      </c>
    </row>
    <row r="483" spans="1:7" ht="15.75" x14ac:dyDescent="0.25">
      <c r="A483" s="11">
        <v>6227</v>
      </c>
      <c r="B483" s="541">
        <v>0</v>
      </c>
      <c r="C483" s="542">
        <v>0</v>
      </c>
      <c r="D483" s="536"/>
      <c r="E483" s="535"/>
      <c r="F483" s="546">
        <f t="shared" si="21"/>
        <v>0</v>
      </c>
      <c r="G483" s="545">
        <f t="shared" si="22"/>
        <v>0</v>
      </c>
    </row>
    <row r="484" spans="1:7" ht="15.75" x14ac:dyDescent="0.25">
      <c r="A484" s="11">
        <v>6229</v>
      </c>
      <c r="B484" s="541">
        <v>0</v>
      </c>
      <c r="C484" s="542">
        <v>0</v>
      </c>
      <c r="D484" s="536"/>
      <c r="E484" s="535"/>
      <c r="F484" s="546">
        <f t="shared" si="21"/>
        <v>0</v>
      </c>
      <c r="G484" s="545">
        <f t="shared" si="22"/>
        <v>0</v>
      </c>
    </row>
    <row r="485" spans="1:7" ht="15.75" x14ac:dyDescent="0.25">
      <c r="A485" s="11">
        <v>6231</v>
      </c>
      <c r="B485" s="541">
        <v>0</v>
      </c>
      <c r="C485" s="542">
        <v>0</v>
      </c>
      <c r="D485" s="536"/>
      <c r="E485" s="535"/>
      <c r="F485" s="546">
        <f t="shared" si="21"/>
        <v>0</v>
      </c>
      <c r="G485" s="545">
        <f t="shared" si="22"/>
        <v>0</v>
      </c>
    </row>
    <row r="486" spans="1:7" ht="15.75" x14ac:dyDescent="0.25">
      <c r="A486" s="11">
        <v>6232</v>
      </c>
      <c r="B486" s="541">
        <v>0</v>
      </c>
      <c r="C486" s="542">
        <v>0</v>
      </c>
      <c r="D486" s="536"/>
      <c r="E486" s="535"/>
      <c r="F486" s="546">
        <f t="shared" si="21"/>
        <v>0</v>
      </c>
      <c r="G486" s="545">
        <f t="shared" si="22"/>
        <v>0</v>
      </c>
    </row>
    <row r="487" spans="1:7" ht="15.75" x14ac:dyDescent="0.25">
      <c r="A487" s="11">
        <v>6241</v>
      </c>
      <c r="B487" s="541">
        <v>0</v>
      </c>
      <c r="C487" s="542">
        <v>0</v>
      </c>
      <c r="D487" s="536"/>
      <c r="E487" s="535"/>
      <c r="F487" s="546">
        <f t="shared" si="21"/>
        <v>0</v>
      </c>
      <c r="G487" s="545">
        <f t="shared" si="22"/>
        <v>0</v>
      </c>
    </row>
    <row r="488" spans="1:7" ht="15.75" x14ac:dyDescent="0.25">
      <c r="A488" s="11">
        <v>6242</v>
      </c>
      <c r="B488" s="541">
        <v>0</v>
      </c>
      <c r="C488" s="542">
        <v>0</v>
      </c>
      <c r="D488" s="536"/>
      <c r="E488" s="535"/>
      <c r="F488" s="546">
        <f t="shared" si="21"/>
        <v>0</v>
      </c>
      <c r="G488" s="545">
        <f t="shared" si="22"/>
        <v>0</v>
      </c>
    </row>
    <row r="489" spans="1:7" ht="15.75" x14ac:dyDescent="0.25">
      <c r="A489" s="11">
        <v>6270</v>
      </c>
      <c r="B489" s="541">
        <v>0</v>
      </c>
      <c r="C489" s="542">
        <v>0</v>
      </c>
      <c r="D489" s="536"/>
      <c r="E489" s="535"/>
      <c r="F489" s="546">
        <f>+IF(ABS(+B489+D489)&gt;=ABS(C489+E489),+B489-C489+D489-E489,0)</f>
        <v>0</v>
      </c>
      <c r="G489" s="545">
        <f>+IF(ABS(+B489+D489)&lt;=ABS(C489+E489),-B489+C489-D489+E489,0)</f>
        <v>0</v>
      </c>
    </row>
    <row r="490" spans="1:7" ht="15.75" x14ac:dyDescent="0.25">
      <c r="A490" s="11">
        <v>6271</v>
      </c>
      <c r="B490" s="541">
        <v>0</v>
      </c>
      <c r="C490" s="542">
        <v>0</v>
      </c>
      <c r="D490" s="536"/>
      <c r="E490" s="535"/>
      <c r="F490" s="546">
        <f t="shared" si="21"/>
        <v>0</v>
      </c>
      <c r="G490" s="545">
        <f t="shared" si="22"/>
        <v>0</v>
      </c>
    </row>
    <row r="491" spans="1:7" ht="15.75" x14ac:dyDescent="0.25">
      <c r="A491" s="11">
        <v>6272</v>
      </c>
      <c r="B491" s="541">
        <v>0</v>
      </c>
      <c r="C491" s="542">
        <v>0</v>
      </c>
      <c r="D491" s="536"/>
      <c r="E491" s="535"/>
      <c r="F491" s="546">
        <f t="shared" si="21"/>
        <v>0</v>
      </c>
      <c r="G491" s="545">
        <f t="shared" si="22"/>
        <v>0</v>
      </c>
    </row>
    <row r="492" spans="1:7" ht="15.75" x14ac:dyDescent="0.25">
      <c r="A492" s="11">
        <v>6273</v>
      </c>
      <c r="B492" s="541">
        <v>0</v>
      </c>
      <c r="C492" s="542">
        <v>0</v>
      </c>
      <c r="D492" s="536"/>
      <c r="E492" s="535"/>
      <c r="F492" s="546">
        <f t="shared" si="21"/>
        <v>0</v>
      </c>
      <c r="G492" s="545">
        <f t="shared" si="22"/>
        <v>0</v>
      </c>
    </row>
    <row r="493" spans="1:7" ht="15.75" x14ac:dyDescent="0.25">
      <c r="A493" s="11">
        <v>6274</v>
      </c>
      <c r="B493" s="541">
        <v>0</v>
      </c>
      <c r="C493" s="542">
        <v>0</v>
      </c>
      <c r="D493" s="536"/>
      <c r="E493" s="535"/>
      <c r="F493" s="546">
        <f t="shared" si="21"/>
        <v>0</v>
      </c>
      <c r="G493" s="545">
        <f t="shared" si="22"/>
        <v>0</v>
      </c>
    </row>
    <row r="494" spans="1:7" ht="15.75" x14ac:dyDescent="0.25">
      <c r="A494" s="11">
        <v>6275</v>
      </c>
      <c r="B494" s="541">
        <v>0</v>
      </c>
      <c r="C494" s="542">
        <v>0</v>
      </c>
      <c r="D494" s="536"/>
      <c r="E494" s="535"/>
      <c r="F494" s="546">
        <f t="shared" si="21"/>
        <v>0</v>
      </c>
      <c r="G494" s="545">
        <f t="shared" si="22"/>
        <v>0</v>
      </c>
    </row>
    <row r="495" spans="1:7" ht="15.75" x14ac:dyDescent="0.25">
      <c r="A495" s="11">
        <v>6276</v>
      </c>
      <c r="B495" s="541">
        <v>0</v>
      </c>
      <c r="C495" s="542">
        <v>0</v>
      </c>
      <c r="D495" s="536"/>
      <c r="E495" s="535"/>
      <c r="F495" s="546">
        <f t="shared" si="21"/>
        <v>0</v>
      </c>
      <c r="G495" s="545">
        <f t="shared" si="22"/>
        <v>0</v>
      </c>
    </row>
    <row r="496" spans="1:7" ht="15.75" x14ac:dyDescent="0.25">
      <c r="A496" s="11">
        <v>6277</v>
      </c>
      <c r="B496" s="541">
        <v>0</v>
      </c>
      <c r="C496" s="542">
        <v>0</v>
      </c>
      <c r="D496" s="536"/>
      <c r="E496" s="535"/>
      <c r="F496" s="546">
        <f t="shared" si="21"/>
        <v>0</v>
      </c>
      <c r="G496" s="545">
        <f t="shared" si="22"/>
        <v>0</v>
      </c>
    </row>
    <row r="497" spans="1:7" ht="15.75" x14ac:dyDescent="0.25">
      <c r="A497" s="11">
        <v>6278</v>
      </c>
      <c r="B497" s="541">
        <v>0</v>
      </c>
      <c r="C497" s="542">
        <v>0</v>
      </c>
      <c r="D497" s="536"/>
      <c r="E497" s="535"/>
      <c r="F497" s="546">
        <f t="shared" si="21"/>
        <v>0</v>
      </c>
      <c r="G497" s="545">
        <f t="shared" si="22"/>
        <v>0</v>
      </c>
    </row>
    <row r="498" spans="1:7" ht="15.75" x14ac:dyDescent="0.25">
      <c r="A498" s="11">
        <v>6279</v>
      </c>
      <c r="B498" s="541">
        <v>0</v>
      </c>
      <c r="C498" s="542">
        <v>0</v>
      </c>
      <c r="D498" s="536"/>
      <c r="E498" s="535"/>
      <c r="F498" s="546">
        <f t="shared" si="21"/>
        <v>0</v>
      </c>
      <c r="G498" s="545">
        <f t="shared" si="22"/>
        <v>0</v>
      </c>
    </row>
    <row r="499" spans="1:7" ht="15.75" x14ac:dyDescent="0.25">
      <c r="A499" s="11">
        <v>6281</v>
      </c>
      <c r="B499" s="541">
        <v>0</v>
      </c>
      <c r="C499" s="542">
        <v>0</v>
      </c>
      <c r="D499" s="536"/>
      <c r="E499" s="535"/>
      <c r="F499" s="546">
        <f t="shared" si="21"/>
        <v>0</v>
      </c>
      <c r="G499" s="545">
        <f t="shared" si="22"/>
        <v>0</v>
      </c>
    </row>
    <row r="500" spans="1:7" ht="15.75" x14ac:dyDescent="0.25">
      <c r="A500" s="11">
        <v>6282</v>
      </c>
      <c r="B500" s="541">
        <v>0</v>
      </c>
      <c r="C500" s="542">
        <v>0</v>
      </c>
      <c r="D500" s="536"/>
      <c r="E500" s="535"/>
      <c r="F500" s="546">
        <f t="shared" si="21"/>
        <v>0</v>
      </c>
      <c r="G500" s="545">
        <f t="shared" si="22"/>
        <v>0</v>
      </c>
    </row>
    <row r="501" spans="1:7" ht="15.75" x14ac:dyDescent="0.25">
      <c r="A501" s="11">
        <v>6291</v>
      </c>
      <c r="B501" s="541">
        <v>0</v>
      </c>
      <c r="C501" s="542">
        <v>0</v>
      </c>
      <c r="D501" s="536"/>
      <c r="E501" s="535"/>
      <c r="F501" s="546">
        <f t="shared" si="21"/>
        <v>0</v>
      </c>
      <c r="G501" s="545">
        <f t="shared" si="22"/>
        <v>0</v>
      </c>
    </row>
    <row r="502" spans="1:7" ht="15.75" x14ac:dyDescent="0.25">
      <c r="A502" s="11">
        <v>6292</v>
      </c>
      <c r="B502" s="541">
        <v>0</v>
      </c>
      <c r="C502" s="542">
        <v>0</v>
      </c>
      <c r="D502" s="536"/>
      <c r="E502" s="535"/>
      <c r="F502" s="546">
        <f t="shared" si="21"/>
        <v>0</v>
      </c>
      <c r="G502" s="545">
        <f t="shared" si="22"/>
        <v>0</v>
      </c>
    </row>
    <row r="503" spans="1:7" ht="15.75" x14ac:dyDescent="0.25">
      <c r="A503" s="11">
        <v>6298</v>
      </c>
      <c r="B503" s="541">
        <v>0</v>
      </c>
      <c r="C503" s="542">
        <v>0</v>
      </c>
      <c r="D503" s="536"/>
      <c r="E503" s="535"/>
      <c r="F503" s="546">
        <f>+IF(ABS(+B503+D503)&gt;=ABS(C503+E503),+B503-C503+D503-E503,0)</f>
        <v>0</v>
      </c>
      <c r="G503" s="545">
        <f>+IF(ABS(+B503+D503)&lt;=ABS(C503+E503),-B503+C503-D503+E503,0)</f>
        <v>0</v>
      </c>
    </row>
    <row r="504" spans="1:7" ht="15.75" x14ac:dyDescent="0.25">
      <c r="A504" s="11">
        <v>6401</v>
      </c>
      <c r="B504" s="541">
        <v>0</v>
      </c>
      <c r="C504" s="542">
        <v>0</v>
      </c>
      <c r="D504" s="536"/>
      <c r="E504" s="535"/>
      <c r="F504" s="546">
        <f t="shared" si="21"/>
        <v>0</v>
      </c>
      <c r="G504" s="545">
        <f t="shared" si="22"/>
        <v>0</v>
      </c>
    </row>
    <row r="505" spans="1:7" ht="15.75" x14ac:dyDescent="0.25">
      <c r="A505" s="11">
        <v>6402</v>
      </c>
      <c r="B505" s="541">
        <v>0</v>
      </c>
      <c r="C505" s="542">
        <v>0</v>
      </c>
      <c r="D505" s="536"/>
      <c r="E505" s="535"/>
      <c r="F505" s="546">
        <f t="shared" si="21"/>
        <v>0</v>
      </c>
      <c r="G505" s="545">
        <f t="shared" si="22"/>
        <v>0</v>
      </c>
    </row>
    <row r="506" spans="1:7" ht="15.75" x14ac:dyDescent="0.25">
      <c r="A506" s="11">
        <v>6411</v>
      </c>
      <c r="B506" s="541">
        <v>0</v>
      </c>
      <c r="C506" s="542">
        <v>0</v>
      </c>
      <c r="D506" s="536"/>
      <c r="E506" s="535"/>
      <c r="F506" s="546">
        <f t="shared" si="21"/>
        <v>0</v>
      </c>
      <c r="G506" s="545">
        <f t="shared" si="22"/>
        <v>0</v>
      </c>
    </row>
    <row r="507" spans="1:7" ht="15.75" x14ac:dyDescent="0.25">
      <c r="A507" s="11">
        <v>6412</v>
      </c>
      <c r="B507" s="541">
        <v>0</v>
      </c>
      <c r="C507" s="542">
        <v>0</v>
      </c>
      <c r="D507" s="536"/>
      <c r="E507" s="535"/>
      <c r="F507" s="546">
        <f t="shared" si="21"/>
        <v>0</v>
      </c>
      <c r="G507" s="545">
        <f t="shared" si="22"/>
        <v>0</v>
      </c>
    </row>
    <row r="508" spans="1:7" ht="15.75" x14ac:dyDescent="0.25">
      <c r="A508" s="11">
        <v>6421</v>
      </c>
      <c r="B508" s="541">
        <v>0</v>
      </c>
      <c r="C508" s="542">
        <v>0</v>
      </c>
      <c r="D508" s="536"/>
      <c r="E508" s="535"/>
      <c r="F508" s="546">
        <f t="shared" si="21"/>
        <v>0</v>
      </c>
      <c r="G508" s="545">
        <f t="shared" si="22"/>
        <v>0</v>
      </c>
    </row>
    <row r="509" spans="1:7" ht="15.75" x14ac:dyDescent="0.25">
      <c r="A509" s="11">
        <v>6422</v>
      </c>
      <c r="B509" s="541">
        <v>0</v>
      </c>
      <c r="C509" s="542">
        <v>0</v>
      </c>
      <c r="D509" s="536"/>
      <c r="E509" s="535"/>
      <c r="F509" s="546">
        <f t="shared" si="21"/>
        <v>0</v>
      </c>
      <c r="G509" s="545">
        <f t="shared" si="22"/>
        <v>0</v>
      </c>
    </row>
    <row r="510" spans="1:7" ht="15.75" x14ac:dyDescent="0.25">
      <c r="A510" s="11">
        <v>6423</v>
      </c>
      <c r="B510" s="541">
        <v>0</v>
      </c>
      <c r="C510" s="542">
        <v>0</v>
      </c>
      <c r="D510" s="536"/>
      <c r="E510" s="535"/>
      <c r="F510" s="546">
        <f t="shared" si="21"/>
        <v>0</v>
      </c>
      <c r="G510" s="545">
        <f t="shared" si="22"/>
        <v>0</v>
      </c>
    </row>
    <row r="511" spans="1:7" ht="15.75" x14ac:dyDescent="0.25">
      <c r="A511" s="11">
        <v>6424</v>
      </c>
      <c r="B511" s="541">
        <v>0</v>
      </c>
      <c r="C511" s="542">
        <v>0</v>
      </c>
      <c r="D511" s="536"/>
      <c r="E511" s="535"/>
      <c r="F511" s="546">
        <f t="shared" si="21"/>
        <v>0</v>
      </c>
      <c r="G511" s="545">
        <f t="shared" si="22"/>
        <v>0</v>
      </c>
    </row>
    <row r="512" spans="1:7" ht="15.75" x14ac:dyDescent="0.25">
      <c r="A512" s="11">
        <v>6425</v>
      </c>
      <c r="B512" s="541">
        <v>0</v>
      </c>
      <c r="C512" s="542">
        <v>0</v>
      </c>
      <c r="D512" s="536"/>
      <c r="E512" s="535"/>
      <c r="F512" s="546">
        <f t="shared" si="21"/>
        <v>0</v>
      </c>
      <c r="G512" s="545">
        <f t="shared" si="22"/>
        <v>0</v>
      </c>
    </row>
    <row r="513" spans="1:7" ht="15.75" x14ac:dyDescent="0.25">
      <c r="A513" s="11">
        <v>6426</v>
      </c>
      <c r="B513" s="541">
        <v>0</v>
      </c>
      <c r="C513" s="542">
        <v>0</v>
      </c>
      <c r="D513" s="536"/>
      <c r="E513" s="535"/>
      <c r="F513" s="546">
        <f t="shared" si="21"/>
        <v>0</v>
      </c>
      <c r="G513" s="545">
        <f t="shared" si="22"/>
        <v>0</v>
      </c>
    </row>
    <row r="514" spans="1:7" ht="15.75" x14ac:dyDescent="0.25">
      <c r="A514" s="11">
        <v>6427</v>
      </c>
      <c r="B514" s="541">
        <v>0</v>
      </c>
      <c r="C514" s="542">
        <v>0</v>
      </c>
      <c r="D514" s="536"/>
      <c r="E514" s="535"/>
      <c r="F514" s="546">
        <f t="shared" si="21"/>
        <v>0</v>
      </c>
      <c r="G514" s="545">
        <f t="shared" si="22"/>
        <v>0</v>
      </c>
    </row>
    <row r="515" spans="1:7" ht="15.75" x14ac:dyDescent="0.25">
      <c r="A515" s="11">
        <v>6428</v>
      </c>
      <c r="B515" s="541">
        <v>0</v>
      </c>
      <c r="C515" s="542">
        <v>0</v>
      </c>
      <c r="D515" s="536"/>
      <c r="E515" s="535"/>
      <c r="F515" s="546">
        <f t="shared" si="21"/>
        <v>0</v>
      </c>
      <c r="G515" s="545">
        <f t="shared" si="22"/>
        <v>0</v>
      </c>
    </row>
    <row r="516" spans="1:7" ht="15.75" x14ac:dyDescent="0.25">
      <c r="A516" s="11">
        <v>6430</v>
      </c>
      <c r="B516" s="541">
        <v>0</v>
      </c>
      <c r="C516" s="542">
        <v>0</v>
      </c>
      <c r="D516" s="536"/>
      <c r="E516" s="535"/>
      <c r="F516" s="546">
        <f t="shared" si="21"/>
        <v>0</v>
      </c>
      <c r="G516" s="545">
        <f t="shared" si="22"/>
        <v>0</v>
      </c>
    </row>
    <row r="517" spans="1:7" ht="15.75" x14ac:dyDescent="0.25">
      <c r="A517" s="11">
        <v>6437</v>
      </c>
      <c r="B517" s="541">
        <v>0</v>
      </c>
      <c r="C517" s="542">
        <v>0</v>
      </c>
      <c r="D517" s="536"/>
      <c r="E517" s="535"/>
      <c r="F517" s="546">
        <f>+IF(ABS(+B517+D517)&gt;=ABS(C517+E517),+B517-C517+D517-E517,0)</f>
        <v>0</v>
      </c>
      <c r="G517" s="545">
        <f>+IF(ABS(+B517+D517)&lt;=ABS(C517+E517),-B517+C517-D517+E517,0)</f>
        <v>0</v>
      </c>
    </row>
    <row r="518" spans="1:7" ht="15.75" x14ac:dyDescent="0.25">
      <c r="A518" s="11">
        <v>6438</v>
      </c>
      <c r="B518" s="541">
        <v>0</v>
      </c>
      <c r="C518" s="542">
        <v>0</v>
      </c>
      <c r="D518" s="536"/>
      <c r="E518" s="535"/>
      <c r="F518" s="546">
        <f>+IF(ABS(+B518+D518)&gt;=ABS(C518+E518),+B518-C518+D518-E518,0)</f>
        <v>0</v>
      </c>
      <c r="G518" s="545">
        <f>+IF(ABS(+B518+D518)&lt;=ABS(C518+E518),-B518+C518-D518+E518,0)</f>
        <v>0</v>
      </c>
    </row>
    <row r="519" spans="1:7" ht="15.75" x14ac:dyDescent="0.25">
      <c r="A519" s="11">
        <v>6440</v>
      </c>
      <c r="B519" s="541">
        <v>0</v>
      </c>
      <c r="C519" s="542">
        <v>0</v>
      </c>
      <c r="D519" s="536"/>
      <c r="E519" s="535"/>
      <c r="F519" s="546">
        <f>+IF(ABS(+B519+D519)&gt;=ABS(C519+E519),+B519-C519+D519-E519,0)</f>
        <v>0</v>
      </c>
      <c r="G519" s="545">
        <f>+IF(ABS(+B519+D519)&lt;=ABS(C519+E519),-B519+C519-D519+E519,0)</f>
        <v>0</v>
      </c>
    </row>
    <row r="520" spans="1:7" ht="15.75" x14ac:dyDescent="0.25">
      <c r="A520" s="23">
        <v>6441</v>
      </c>
      <c r="B520" s="541">
        <v>0</v>
      </c>
      <c r="C520" s="542">
        <v>0</v>
      </c>
      <c r="D520" s="536"/>
      <c r="E520" s="535"/>
      <c r="F520" s="546">
        <f t="shared" si="21"/>
        <v>0</v>
      </c>
      <c r="G520" s="545">
        <f t="shared" si="22"/>
        <v>0</v>
      </c>
    </row>
    <row r="521" spans="1:7" ht="15.75" x14ac:dyDescent="0.25">
      <c r="A521" s="23">
        <v>6442</v>
      </c>
      <c r="B521" s="541">
        <v>0</v>
      </c>
      <c r="C521" s="542">
        <v>0</v>
      </c>
      <c r="D521" s="536"/>
      <c r="E521" s="535"/>
      <c r="F521" s="546">
        <f t="shared" si="21"/>
        <v>0</v>
      </c>
      <c r="G521" s="545">
        <f t="shared" si="22"/>
        <v>0</v>
      </c>
    </row>
    <row r="522" spans="1:7" ht="15.75" x14ac:dyDescent="0.25">
      <c r="A522" s="23">
        <v>6443</v>
      </c>
      <c r="B522" s="541">
        <v>0</v>
      </c>
      <c r="C522" s="542">
        <v>0</v>
      </c>
      <c r="D522" s="536"/>
      <c r="E522" s="535"/>
      <c r="F522" s="546">
        <f t="shared" si="21"/>
        <v>0</v>
      </c>
      <c r="G522" s="545">
        <f t="shared" si="22"/>
        <v>0</v>
      </c>
    </row>
    <row r="523" spans="1:7" ht="15.75" x14ac:dyDescent="0.25">
      <c r="A523" s="23">
        <v>6444</v>
      </c>
      <c r="B523" s="541">
        <v>0</v>
      </c>
      <c r="C523" s="542">
        <v>0</v>
      </c>
      <c r="D523" s="536"/>
      <c r="E523" s="535"/>
      <c r="F523" s="546">
        <f t="shared" si="21"/>
        <v>0</v>
      </c>
      <c r="G523" s="545">
        <f t="shared" si="22"/>
        <v>0</v>
      </c>
    </row>
    <row r="524" spans="1:7" ht="15.75" x14ac:dyDescent="0.25">
      <c r="A524" s="23">
        <v>6445</v>
      </c>
      <c r="B524" s="541">
        <v>0</v>
      </c>
      <c r="C524" s="542">
        <v>0</v>
      </c>
      <c r="D524" s="536"/>
      <c r="E524" s="535"/>
      <c r="F524" s="546">
        <f t="shared" si="21"/>
        <v>0</v>
      </c>
      <c r="G524" s="545">
        <f t="shared" si="22"/>
        <v>0</v>
      </c>
    </row>
    <row r="525" spans="1:7" ht="15.75" x14ac:dyDescent="0.25">
      <c r="A525" s="23">
        <v>6446</v>
      </c>
      <c r="B525" s="541">
        <v>0</v>
      </c>
      <c r="C525" s="542">
        <v>0</v>
      </c>
      <c r="D525" s="536"/>
      <c r="E525" s="535"/>
      <c r="F525" s="546">
        <f t="shared" si="21"/>
        <v>0</v>
      </c>
      <c r="G525" s="545">
        <f t="shared" si="22"/>
        <v>0</v>
      </c>
    </row>
    <row r="526" spans="1:7" ht="15.75" x14ac:dyDescent="0.25">
      <c r="A526" s="23">
        <v>6447</v>
      </c>
      <c r="B526" s="541">
        <v>0</v>
      </c>
      <c r="C526" s="542">
        <v>0</v>
      </c>
      <c r="D526" s="536"/>
      <c r="E526" s="535"/>
      <c r="F526" s="546">
        <f t="shared" si="21"/>
        <v>0</v>
      </c>
      <c r="G526" s="545">
        <f t="shared" si="22"/>
        <v>0</v>
      </c>
    </row>
    <row r="527" spans="1:7" ht="15.75" x14ac:dyDescent="0.25">
      <c r="A527" s="23">
        <v>6448</v>
      </c>
      <c r="B527" s="541">
        <v>0</v>
      </c>
      <c r="C527" s="542">
        <v>0</v>
      </c>
      <c r="D527" s="536"/>
      <c r="E527" s="535"/>
      <c r="F527" s="546">
        <f t="shared" si="21"/>
        <v>0</v>
      </c>
      <c r="G527" s="545">
        <f t="shared" si="22"/>
        <v>0</v>
      </c>
    </row>
    <row r="528" spans="1:7" ht="15.75" x14ac:dyDescent="0.25">
      <c r="A528" s="23">
        <v>6449</v>
      </c>
      <c r="B528" s="541">
        <v>0</v>
      </c>
      <c r="C528" s="542">
        <v>0</v>
      </c>
      <c r="D528" s="536"/>
      <c r="E528" s="535"/>
      <c r="F528" s="546">
        <f>+IF(ABS(+B528+D528)&gt;=ABS(C528+E528),+B528-C528+D528-E528,0)</f>
        <v>0</v>
      </c>
      <c r="G528" s="545">
        <f>+IF(ABS(+B528+D528)&lt;=ABS(C528+E528),-B528+C528-D528+E528,0)</f>
        <v>0</v>
      </c>
    </row>
    <row r="529" spans="1:7" ht="15.75" x14ac:dyDescent="0.25">
      <c r="A529" s="11">
        <v>6451</v>
      </c>
      <c r="B529" s="541">
        <v>0</v>
      </c>
      <c r="C529" s="542">
        <v>0</v>
      </c>
      <c r="D529" s="536"/>
      <c r="E529" s="535"/>
      <c r="F529" s="546">
        <f t="shared" si="21"/>
        <v>0</v>
      </c>
      <c r="G529" s="545">
        <f t="shared" si="22"/>
        <v>0</v>
      </c>
    </row>
    <row r="530" spans="1:7" ht="15.75" x14ac:dyDescent="0.25">
      <c r="A530" s="11">
        <v>6453</v>
      </c>
      <c r="B530" s="541">
        <v>0</v>
      </c>
      <c r="C530" s="542">
        <v>0</v>
      </c>
      <c r="D530" s="536"/>
      <c r="E530" s="535"/>
      <c r="F530" s="546">
        <f t="shared" si="21"/>
        <v>0</v>
      </c>
      <c r="G530" s="545">
        <f t="shared" si="22"/>
        <v>0</v>
      </c>
    </row>
    <row r="531" spans="1:7" ht="15.75" x14ac:dyDescent="0.25">
      <c r="A531" s="11">
        <v>6454</v>
      </c>
      <c r="B531" s="541">
        <v>0</v>
      </c>
      <c r="C531" s="542">
        <v>0</v>
      </c>
      <c r="D531" s="536"/>
      <c r="E531" s="535"/>
      <c r="F531" s="546">
        <f t="shared" si="21"/>
        <v>0</v>
      </c>
      <c r="G531" s="545">
        <f t="shared" si="22"/>
        <v>0</v>
      </c>
    </row>
    <row r="532" spans="1:7" ht="15.75" x14ac:dyDescent="0.25">
      <c r="A532" s="11">
        <v>6455</v>
      </c>
      <c r="B532" s="541">
        <v>0</v>
      </c>
      <c r="C532" s="542">
        <v>0</v>
      </c>
      <c r="D532" s="536"/>
      <c r="E532" s="535"/>
      <c r="F532" s="546">
        <f t="shared" si="21"/>
        <v>0</v>
      </c>
      <c r="G532" s="545">
        <f t="shared" si="22"/>
        <v>0</v>
      </c>
    </row>
    <row r="533" spans="1:7" ht="15.75" x14ac:dyDescent="0.25">
      <c r="A533" s="11">
        <v>6457</v>
      </c>
      <c r="B533" s="541">
        <v>0</v>
      </c>
      <c r="C533" s="542">
        <v>0</v>
      </c>
      <c r="D533" s="536"/>
      <c r="E533" s="535"/>
      <c r="F533" s="546">
        <f t="shared" si="21"/>
        <v>0</v>
      </c>
      <c r="G533" s="545">
        <f t="shared" si="22"/>
        <v>0</v>
      </c>
    </row>
    <row r="534" spans="1:7" ht="15.75" x14ac:dyDescent="0.25">
      <c r="A534" s="11">
        <v>6458</v>
      </c>
      <c r="B534" s="541">
        <v>0</v>
      </c>
      <c r="C534" s="542">
        <v>0</v>
      </c>
      <c r="D534" s="536"/>
      <c r="E534" s="535"/>
      <c r="F534" s="546">
        <f t="shared" si="21"/>
        <v>0</v>
      </c>
      <c r="G534" s="545">
        <f t="shared" si="22"/>
        <v>0</v>
      </c>
    </row>
    <row r="535" spans="1:7" ht="15.75" x14ac:dyDescent="0.25">
      <c r="A535" s="11">
        <v>6460</v>
      </c>
      <c r="B535" s="541">
        <v>0</v>
      </c>
      <c r="C535" s="542">
        <v>0</v>
      </c>
      <c r="D535" s="536"/>
      <c r="E535" s="535"/>
      <c r="F535" s="546">
        <f t="shared" si="21"/>
        <v>0</v>
      </c>
      <c r="G535" s="545">
        <f t="shared" si="22"/>
        <v>0</v>
      </c>
    </row>
    <row r="536" spans="1:7" ht="15.75" x14ac:dyDescent="0.25">
      <c r="A536" s="11">
        <v>6461</v>
      </c>
      <c r="B536" s="541">
        <v>0</v>
      </c>
      <c r="C536" s="542">
        <v>0</v>
      </c>
      <c r="D536" s="536"/>
      <c r="E536" s="535"/>
      <c r="F536" s="546">
        <f t="shared" si="21"/>
        <v>0</v>
      </c>
      <c r="G536" s="545">
        <f t="shared" si="22"/>
        <v>0</v>
      </c>
    </row>
    <row r="537" spans="1:7" ht="15.75" x14ac:dyDescent="0.25">
      <c r="A537" s="11">
        <v>6462</v>
      </c>
      <c r="B537" s="541">
        <v>0</v>
      </c>
      <c r="C537" s="542">
        <v>0</v>
      </c>
      <c r="D537" s="536"/>
      <c r="E537" s="535"/>
      <c r="F537" s="546">
        <f t="shared" si="21"/>
        <v>0</v>
      </c>
      <c r="G537" s="545">
        <f t="shared" si="22"/>
        <v>0</v>
      </c>
    </row>
    <row r="538" spans="1:7" ht="15.75" x14ac:dyDescent="0.25">
      <c r="A538" s="11">
        <v>6463</v>
      </c>
      <c r="B538" s="541">
        <v>0</v>
      </c>
      <c r="C538" s="542">
        <v>0</v>
      </c>
      <c r="D538" s="536"/>
      <c r="E538" s="535"/>
      <c r="F538" s="546">
        <f t="shared" si="21"/>
        <v>0</v>
      </c>
      <c r="G538" s="545">
        <f t="shared" si="22"/>
        <v>0</v>
      </c>
    </row>
    <row r="539" spans="1:7" ht="15.75" x14ac:dyDescent="0.25">
      <c r="A539" s="11">
        <v>6464</v>
      </c>
      <c r="B539" s="541">
        <v>0</v>
      </c>
      <c r="C539" s="542">
        <v>0</v>
      </c>
      <c r="D539" s="536"/>
      <c r="E539" s="535"/>
      <c r="F539" s="546">
        <f t="shared" si="21"/>
        <v>0</v>
      </c>
      <c r="G539" s="545">
        <f t="shared" si="22"/>
        <v>0</v>
      </c>
    </row>
    <row r="540" spans="1:7" ht="15.75" x14ac:dyDescent="0.25">
      <c r="A540" s="11">
        <v>6465</v>
      </c>
      <c r="B540" s="541">
        <v>0</v>
      </c>
      <c r="C540" s="542">
        <v>0</v>
      </c>
      <c r="D540" s="536"/>
      <c r="E540" s="535"/>
      <c r="F540" s="546">
        <f t="shared" si="21"/>
        <v>0</v>
      </c>
      <c r="G540" s="545">
        <f t="shared" si="22"/>
        <v>0</v>
      </c>
    </row>
    <row r="541" spans="1:7" ht="15.75" x14ac:dyDescent="0.25">
      <c r="A541" s="11">
        <v>6466</v>
      </c>
      <c r="B541" s="541">
        <v>0</v>
      </c>
      <c r="C541" s="542">
        <v>0</v>
      </c>
      <c r="D541" s="536"/>
      <c r="E541" s="535"/>
      <c r="F541" s="546">
        <f t="shared" si="21"/>
        <v>0</v>
      </c>
      <c r="G541" s="545">
        <f t="shared" si="22"/>
        <v>0</v>
      </c>
    </row>
    <row r="542" spans="1:7" ht="15.75" x14ac:dyDescent="0.25">
      <c r="A542" s="11">
        <v>6467</v>
      </c>
      <c r="B542" s="541">
        <v>0</v>
      </c>
      <c r="C542" s="542">
        <v>0</v>
      </c>
      <c r="D542" s="536"/>
      <c r="E542" s="535"/>
      <c r="F542" s="546">
        <f t="shared" si="21"/>
        <v>0</v>
      </c>
      <c r="G542" s="545">
        <f t="shared" si="22"/>
        <v>0</v>
      </c>
    </row>
    <row r="543" spans="1:7" ht="15.75" x14ac:dyDescent="0.25">
      <c r="A543" s="11">
        <v>6468</v>
      </c>
      <c r="B543" s="541">
        <v>0</v>
      </c>
      <c r="C543" s="542">
        <v>0</v>
      </c>
      <c r="D543" s="536"/>
      <c r="E543" s="535"/>
      <c r="F543" s="546">
        <f t="shared" si="21"/>
        <v>0</v>
      </c>
      <c r="G543" s="545">
        <f t="shared" si="22"/>
        <v>0</v>
      </c>
    </row>
    <row r="544" spans="1:7" ht="15.75" x14ac:dyDescent="0.25">
      <c r="A544" s="11">
        <v>6469</v>
      </c>
      <c r="B544" s="541">
        <v>0</v>
      </c>
      <c r="C544" s="542">
        <v>0</v>
      </c>
      <c r="D544" s="536"/>
      <c r="E544" s="535"/>
      <c r="F544" s="546">
        <f t="shared" si="21"/>
        <v>0</v>
      </c>
      <c r="G544" s="545">
        <f t="shared" si="22"/>
        <v>0</v>
      </c>
    </row>
    <row r="545" spans="1:7" ht="15.75" x14ac:dyDescent="0.25">
      <c r="A545" s="11">
        <v>6471</v>
      </c>
      <c r="B545" s="541">
        <v>0</v>
      </c>
      <c r="C545" s="542">
        <v>0</v>
      </c>
      <c r="D545" s="536"/>
      <c r="E545" s="535"/>
      <c r="F545" s="546">
        <f t="shared" si="21"/>
        <v>0</v>
      </c>
      <c r="G545" s="545">
        <f t="shared" si="22"/>
        <v>0</v>
      </c>
    </row>
    <row r="546" spans="1:7" ht="15.75" x14ac:dyDescent="0.25">
      <c r="A546" s="11">
        <f>2+A545</f>
        <v>6473</v>
      </c>
      <c r="B546" s="541">
        <v>0</v>
      </c>
      <c r="C546" s="542">
        <v>0</v>
      </c>
      <c r="D546" s="536"/>
      <c r="E546" s="535"/>
      <c r="F546" s="546">
        <f t="shared" si="21"/>
        <v>0</v>
      </c>
      <c r="G546" s="545">
        <f t="shared" si="22"/>
        <v>0</v>
      </c>
    </row>
    <row r="547" spans="1:7" ht="15.75" x14ac:dyDescent="0.25">
      <c r="A547" s="11">
        <f>2+A546</f>
        <v>6475</v>
      </c>
      <c r="B547" s="541">
        <v>0</v>
      </c>
      <c r="C547" s="542">
        <v>0</v>
      </c>
      <c r="D547" s="536"/>
      <c r="E547" s="535"/>
      <c r="F547" s="546">
        <f t="shared" si="21"/>
        <v>0</v>
      </c>
      <c r="G547" s="545">
        <f t="shared" si="22"/>
        <v>0</v>
      </c>
    </row>
    <row r="548" spans="1:7" ht="15.75" x14ac:dyDescent="0.25">
      <c r="A548" s="11">
        <f>2+A547</f>
        <v>6477</v>
      </c>
      <c r="B548" s="541">
        <v>0</v>
      </c>
      <c r="C548" s="542">
        <v>0</v>
      </c>
      <c r="D548" s="536"/>
      <c r="E548" s="535"/>
      <c r="F548" s="546">
        <f t="shared" si="21"/>
        <v>0</v>
      </c>
      <c r="G548" s="545">
        <f t="shared" si="22"/>
        <v>0</v>
      </c>
    </row>
    <row r="549" spans="1:7" ht="15.75" x14ac:dyDescent="0.25">
      <c r="A549" s="11">
        <v>6479</v>
      </c>
      <c r="B549" s="541">
        <v>0</v>
      </c>
      <c r="C549" s="542">
        <v>0</v>
      </c>
      <c r="D549" s="536"/>
      <c r="E549" s="535"/>
      <c r="F549" s="546">
        <f>+IF(ABS(+B549+D549)&gt;=ABS(C549+E549),+B549-C549+D549-E549,0)</f>
        <v>0</v>
      </c>
      <c r="G549" s="545">
        <f>+IF(ABS(+B549+D549)&lt;=ABS(C549+E549),-B549+C549-D549+E549,0)</f>
        <v>0</v>
      </c>
    </row>
    <row r="550" spans="1:7" ht="15.75" x14ac:dyDescent="0.25">
      <c r="A550" s="11">
        <v>6480</v>
      </c>
      <c r="B550" s="541">
        <v>0</v>
      </c>
      <c r="C550" s="542">
        <v>0</v>
      </c>
      <c r="D550" s="536"/>
      <c r="E550" s="535"/>
      <c r="F550" s="546">
        <f>+IF(ABS(+B550+D550)&gt;=ABS(C550+E550),+B550-C550+D550-E550,0)</f>
        <v>0</v>
      </c>
      <c r="G550" s="545">
        <f>+IF(ABS(+B550+D550)&lt;=ABS(C550+E550),-B550+C550-D550+E550,0)</f>
        <v>0</v>
      </c>
    </row>
    <row r="551" spans="1:7" ht="15.75" x14ac:dyDescent="0.25">
      <c r="A551" s="11">
        <v>6481</v>
      </c>
      <c r="B551" s="541">
        <v>0</v>
      </c>
      <c r="C551" s="542">
        <v>0</v>
      </c>
      <c r="D551" s="536"/>
      <c r="E551" s="535"/>
      <c r="F551" s="546">
        <f t="shared" si="21"/>
        <v>0</v>
      </c>
      <c r="G551" s="545">
        <f t="shared" si="22"/>
        <v>0</v>
      </c>
    </row>
    <row r="552" spans="1:7" ht="15.75" x14ac:dyDescent="0.25">
      <c r="A552" s="11">
        <f>2+A551</f>
        <v>6483</v>
      </c>
      <c r="B552" s="541">
        <v>0</v>
      </c>
      <c r="C552" s="542">
        <v>0</v>
      </c>
      <c r="D552" s="536"/>
      <c r="E552" s="535"/>
      <c r="F552" s="546">
        <f t="shared" si="21"/>
        <v>0</v>
      </c>
      <c r="G552" s="545">
        <f t="shared" si="22"/>
        <v>0</v>
      </c>
    </row>
    <row r="553" spans="1:7" ht="15.75" x14ac:dyDescent="0.25">
      <c r="A553" s="11">
        <f>2+A552</f>
        <v>6485</v>
      </c>
      <c r="B553" s="541">
        <v>0</v>
      </c>
      <c r="C553" s="542">
        <v>0</v>
      </c>
      <c r="D553" s="536"/>
      <c r="E553" s="535"/>
      <c r="F553" s="546">
        <f t="shared" si="21"/>
        <v>0</v>
      </c>
      <c r="G553" s="545">
        <f t="shared" si="22"/>
        <v>0</v>
      </c>
    </row>
    <row r="554" spans="1:7" ht="15.75" x14ac:dyDescent="0.25">
      <c r="A554" s="11">
        <f>2+A553</f>
        <v>6487</v>
      </c>
      <c r="B554" s="541">
        <v>0</v>
      </c>
      <c r="C554" s="542">
        <v>0</v>
      </c>
      <c r="D554" s="536"/>
      <c r="E554" s="535"/>
      <c r="F554" s="546">
        <f t="shared" si="21"/>
        <v>0</v>
      </c>
      <c r="G554" s="545">
        <f t="shared" si="22"/>
        <v>0</v>
      </c>
    </row>
    <row r="555" spans="1:7" ht="15.75" x14ac:dyDescent="0.25">
      <c r="A555" s="11">
        <v>6489</v>
      </c>
      <c r="B555" s="541">
        <v>0</v>
      </c>
      <c r="C555" s="542">
        <v>0</v>
      </c>
      <c r="D555" s="536"/>
      <c r="E555" s="535"/>
      <c r="F555" s="546">
        <f>+IF(ABS(+B555+D555)&gt;=ABS(C555+E555),+B555-C555+D555-E555,0)</f>
        <v>0</v>
      </c>
      <c r="G555" s="545">
        <f>+IF(ABS(+B555+D555)&lt;=ABS(C555+E555),-B555+C555-D555+E555,0)</f>
        <v>0</v>
      </c>
    </row>
    <row r="556" spans="1:7" ht="15.75" x14ac:dyDescent="0.25">
      <c r="A556" s="11">
        <v>6491</v>
      </c>
      <c r="B556" s="541">
        <v>0</v>
      </c>
      <c r="C556" s="542">
        <v>0</v>
      </c>
      <c r="D556" s="536"/>
      <c r="E556" s="535"/>
      <c r="F556" s="546">
        <f t="shared" si="21"/>
        <v>0</v>
      </c>
      <c r="G556" s="545">
        <f t="shared" si="22"/>
        <v>0</v>
      </c>
    </row>
    <row r="557" spans="1:7" ht="15.75" x14ac:dyDescent="0.25">
      <c r="A557" s="11">
        <f>2+A556</f>
        <v>6493</v>
      </c>
      <c r="B557" s="541">
        <v>0</v>
      </c>
      <c r="C557" s="542">
        <v>0</v>
      </c>
      <c r="D557" s="536"/>
      <c r="E557" s="535"/>
      <c r="F557" s="546">
        <f t="shared" si="21"/>
        <v>0</v>
      </c>
      <c r="G557" s="545">
        <f t="shared" si="22"/>
        <v>0</v>
      </c>
    </row>
    <row r="558" spans="1:7" ht="15.75" x14ac:dyDescent="0.25">
      <c r="A558" s="11">
        <f>2+A557</f>
        <v>6495</v>
      </c>
      <c r="B558" s="541">
        <v>0</v>
      </c>
      <c r="C558" s="542">
        <v>0</v>
      </c>
      <c r="D558" s="536"/>
      <c r="E558" s="535"/>
      <c r="F558" s="546">
        <f t="shared" si="21"/>
        <v>0</v>
      </c>
      <c r="G558" s="545">
        <f t="shared" si="22"/>
        <v>0</v>
      </c>
    </row>
    <row r="559" spans="1:7" ht="15.75" x14ac:dyDescent="0.25">
      <c r="A559" s="11">
        <f>2+A558</f>
        <v>6497</v>
      </c>
      <c r="B559" s="541">
        <v>0</v>
      </c>
      <c r="C559" s="542">
        <v>0</v>
      </c>
      <c r="D559" s="536"/>
      <c r="E559" s="535"/>
      <c r="F559" s="546">
        <f t="shared" si="21"/>
        <v>0</v>
      </c>
      <c r="G559" s="545">
        <f t="shared" si="22"/>
        <v>0</v>
      </c>
    </row>
    <row r="560" spans="1:7" ht="15.75" x14ac:dyDescent="0.25">
      <c r="A560" s="11">
        <v>6499</v>
      </c>
      <c r="B560" s="541">
        <v>0</v>
      </c>
      <c r="C560" s="542">
        <v>0</v>
      </c>
      <c r="D560" s="536"/>
      <c r="E560" s="535"/>
      <c r="F560" s="546">
        <f>+IF(ABS(+B560+D560)&gt;=ABS(C560+E560),+B560-C560+D560-E560,0)</f>
        <v>0</v>
      </c>
      <c r="G560" s="545">
        <f>+IF(ABS(+B560+D560)&lt;=ABS(C560+E560),-B560+C560-D560+E560,0)</f>
        <v>0</v>
      </c>
    </row>
    <row r="561" spans="1:7" ht="15.75" x14ac:dyDescent="0.25">
      <c r="A561" s="11">
        <v>6501</v>
      </c>
      <c r="B561" s="541">
        <v>0</v>
      </c>
      <c r="C561" s="542">
        <v>0</v>
      </c>
      <c r="D561" s="536"/>
      <c r="E561" s="535"/>
      <c r="F561" s="543">
        <v>0</v>
      </c>
      <c r="G561" s="591">
        <f t="shared" si="22"/>
        <v>0</v>
      </c>
    </row>
    <row r="562" spans="1:7" ht="15.75" x14ac:dyDescent="0.25">
      <c r="A562" s="11">
        <v>6502</v>
      </c>
      <c r="B562" s="541">
        <v>0</v>
      </c>
      <c r="C562" s="542">
        <v>0</v>
      </c>
      <c r="D562" s="536"/>
      <c r="E562" s="535"/>
      <c r="F562" s="543">
        <v>0</v>
      </c>
      <c r="G562" s="591">
        <f t="shared" si="22"/>
        <v>0</v>
      </c>
    </row>
    <row r="563" spans="1:7" ht="15.75" x14ac:dyDescent="0.25">
      <c r="A563" s="11">
        <v>6503</v>
      </c>
      <c r="B563" s="541">
        <v>0</v>
      </c>
      <c r="C563" s="542">
        <v>0</v>
      </c>
      <c r="D563" s="536"/>
      <c r="E563" s="535"/>
      <c r="F563" s="543">
        <v>0</v>
      </c>
      <c r="G563" s="591">
        <f t="shared" si="22"/>
        <v>0</v>
      </c>
    </row>
    <row r="564" spans="1:7" ht="15.75" x14ac:dyDescent="0.25">
      <c r="A564" s="11">
        <v>6504</v>
      </c>
      <c r="B564" s="541">
        <v>0</v>
      </c>
      <c r="C564" s="542">
        <v>0</v>
      </c>
      <c r="D564" s="536"/>
      <c r="E564" s="535"/>
      <c r="F564" s="543">
        <v>0</v>
      </c>
      <c r="G564" s="591">
        <f>+IF(ABS(+B564+D564)&lt;=ABS(C564+E564),-B564+C564-D564+E564,0)</f>
        <v>0</v>
      </c>
    </row>
    <row r="565" spans="1:7" ht="15.75" x14ac:dyDescent="0.25">
      <c r="A565" s="11">
        <v>6506</v>
      </c>
      <c r="B565" s="541">
        <v>0</v>
      </c>
      <c r="C565" s="542">
        <v>0</v>
      </c>
      <c r="D565" s="536"/>
      <c r="E565" s="535"/>
      <c r="F565" s="592">
        <v>0</v>
      </c>
      <c r="G565" s="593">
        <v>0</v>
      </c>
    </row>
    <row r="566" spans="1:7" ht="15.75" x14ac:dyDescent="0.25">
      <c r="A566" s="11">
        <v>6507</v>
      </c>
      <c r="B566" s="541">
        <v>0</v>
      </c>
      <c r="C566" s="542">
        <v>0</v>
      </c>
      <c r="D566" s="536"/>
      <c r="E566" s="535"/>
      <c r="F566" s="543">
        <v>0</v>
      </c>
      <c r="G566" s="591">
        <f>+IF(ABS(+B566+D566)&lt;=ABS(C566+E566),-B566+C566-D566+E566,0)</f>
        <v>0</v>
      </c>
    </row>
    <row r="567" spans="1:7" ht="15.75" x14ac:dyDescent="0.25">
      <c r="A567" s="11">
        <v>6508</v>
      </c>
      <c r="B567" s="541">
        <v>0</v>
      </c>
      <c r="C567" s="542">
        <v>0</v>
      </c>
      <c r="D567" s="536"/>
      <c r="E567" s="535"/>
      <c r="F567" s="543">
        <v>0</v>
      </c>
      <c r="G567" s="591">
        <f>+IF(ABS(+B567+D567)&lt;=ABS(C567+E567),-B567+C567-D567+E567,0)</f>
        <v>0</v>
      </c>
    </row>
    <row r="568" spans="1:7" ht="15.75" x14ac:dyDescent="0.25">
      <c r="A568" s="11">
        <v>6711</v>
      </c>
      <c r="B568" s="541">
        <v>0</v>
      </c>
      <c r="C568" s="542">
        <v>0</v>
      </c>
      <c r="D568" s="536"/>
      <c r="E568" s="535"/>
      <c r="F568" s="546">
        <f>+IF(ABS(+B568+D568)&gt;=ABS(C568+E568),+B568-C568+D568-E568,0)</f>
        <v>0</v>
      </c>
      <c r="G568" s="544">
        <v>0</v>
      </c>
    </row>
    <row r="569" spans="1:7" ht="15.75" x14ac:dyDescent="0.25">
      <c r="A569" s="11">
        <v>6713</v>
      </c>
      <c r="B569" s="541">
        <v>0</v>
      </c>
      <c r="C569" s="542">
        <v>0</v>
      </c>
      <c r="D569" s="536"/>
      <c r="E569" s="535"/>
      <c r="F569" s="546">
        <f>+IF(ABS(+B569+D569)&gt;=ABS(C569+E569),+B569-C569+D569-E569,0)</f>
        <v>0</v>
      </c>
      <c r="G569" s="544">
        <v>0</v>
      </c>
    </row>
    <row r="570" spans="1:7" ht="15.75" x14ac:dyDescent="0.25">
      <c r="A570" s="11">
        <v>6717</v>
      </c>
      <c r="B570" s="541">
        <v>0</v>
      </c>
      <c r="C570" s="542">
        <v>0</v>
      </c>
      <c r="D570" s="536"/>
      <c r="E570" s="535"/>
      <c r="F570" s="546">
        <f>+IF(ABS(+B570+D570)&gt;=ABS(C570+E570),+B570-C570+D570-E570,0)</f>
        <v>0</v>
      </c>
      <c r="G570" s="544">
        <v>0</v>
      </c>
    </row>
    <row r="571" spans="1:7" ht="15.75" x14ac:dyDescent="0.25">
      <c r="A571" s="11">
        <v>6721</v>
      </c>
      <c r="B571" s="541">
        <v>0</v>
      </c>
      <c r="C571" s="542">
        <v>0</v>
      </c>
      <c r="D571" s="536"/>
      <c r="E571" s="535"/>
      <c r="F571" s="543">
        <v>0</v>
      </c>
      <c r="G571" s="545">
        <f>+IF(ABS(+B571+D571)&lt;=ABS(C571+E571),-B571+C571-D571+E571,0)</f>
        <v>0</v>
      </c>
    </row>
    <row r="572" spans="1:7" ht="15.75" x14ac:dyDescent="0.25">
      <c r="A572" s="11">
        <v>6723</v>
      </c>
      <c r="B572" s="541">
        <v>0</v>
      </c>
      <c r="C572" s="542">
        <v>0</v>
      </c>
      <c r="D572" s="536"/>
      <c r="E572" s="535"/>
      <c r="F572" s="543">
        <v>0</v>
      </c>
      <c r="G572" s="545">
        <f>+IF(ABS(+B572+D572)&lt;=ABS(C572+E572),-B572+C572-D572+E572,0)</f>
        <v>0</v>
      </c>
    </row>
    <row r="573" spans="1:7" ht="15.75" x14ac:dyDescent="0.25">
      <c r="A573" s="11">
        <v>6727</v>
      </c>
      <c r="B573" s="541">
        <v>0</v>
      </c>
      <c r="C573" s="542">
        <v>0</v>
      </c>
      <c r="D573" s="536"/>
      <c r="E573" s="535"/>
      <c r="F573" s="543">
        <v>0</v>
      </c>
      <c r="G573" s="545">
        <f>+IF(ABS(+B573+D573)&lt;=ABS(C573+E573),-B573+C573-D573+E573,0)</f>
        <v>0</v>
      </c>
    </row>
    <row r="574" spans="1:7" ht="15.75" x14ac:dyDescent="0.25">
      <c r="A574" s="11">
        <v>6791</v>
      </c>
      <c r="B574" s="541">
        <v>0</v>
      </c>
      <c r="C574" s="542">
        <v>0</v>
      </c>
      <c r="D574" s="536"/>
      <c r="E574" s="535"/>
      <c r="F574" s="546">
        <f>+IF(ABS(+B574+D574)&gt;=ABS(C574+E574),+B574-C574+D574-E574,0)</f>
        <v>0</v>
      </c>
      <c r="G574" s="544">
        <v>0</v>
      </c>
    </row>
    <row r="575" spans="1:7" ht="15.75" x14ac:dyDescent="0.25">
      <c r="A575" s="11">
        <v>6799</v>
      </c>
      <c r="B575" s="541">
        <v>0</v>
      </c>
      <c r="C575" s="542">
        <v>0</v>
      </c>
      <c r="D575" s="536"/>
      <c r="E575" s="535"/>
      <c r="F575" s="543">
        <v>0</v>
      </c>
      <c r="G575" s="545">
        <f t="shared" ref="G575:G595" si="23">+IF(ABS(+B575+D575)&lt;=ABS(C575+E575),-B575+C575-D575+E575,0)</f>
        <v>0</v>
      </c>
    </row>
    <row r="576" spans="1:7" ht="15.75" x14ac:dyDescent="0.25">
      <c r="A576" s="11">
        <v>6901</v>
      </c>
      <c r="B576" s="541">
        <v>0</v>
      </c>
      <c r="C576" s="542">
        <v>0</v>
      </c>
      <c r="D576" s="536"/>
      <c r="E576" s="535"/>
      <c r="F576" s="546">
        <f t="shared" ref="F576:F595" si="24">+IF(ABS(+B576+D576)&gt;=ABS(C576+E576),+B576-C576+D576-E576,0)</f>
        <v>0</v>
      </c>
      <c r="G576" s="545">
        <f t="shared" si="23"/>
        <v>0</v>
      </c>
    </row>
    <row r="577" spans="1:7" ht="15.75" x14ac:dyDescent="0.25">
      <c r="A577" s="11">
        <v>6902</v>
      </c>
      <c r="B577" s="541">
        <v>0</v>
      </c>
      <c r="C577" s="542">
        <v>0</v>
      </c>
      <c r="D577" s="536"/>
      <c r="E577" s="535"/>
      <c r="F577" s="546">
        <f t="shared" si="24"/>
        <v>0</v>
      </c>
      <c r="G577" s="545">
        <f t="shared" si="23"/>
        <v>0</v>
      </c>
    </row>
    <row r="578" spans="1:7" ht="15.75" x14ac:dyDescent="0.25">
      <c r="A578" s="11">
        <v>6903</v>
      </c>
      <c r="B578" s="541">
        <v>0</v>
      </c>
      <c r="C578" s="542">
        <v>0</v>
      </c>
      <c r="D578" s="536"/>
      <c r="E578" s="535"/>
      <c r="F578" s="546">
        <f t="shared" si="24"/>
        <v>0</v>
      </c>
      <c r="G578" s="545">
        <f t="shared" si="23"/>
        <v>0</v>
      </c>
    </row>
    <row r="579" spans="1:7" ht="15.75" x14ac:dyDescent="0.25">
      <c r="A579" s="11">
        <v>6904</v>
      </c>
      <c r="B579" s="541">
        <v>0</v>
      </c>
      <c r="C579" s="542">
        <v>0</v>
      </c>
      <c r="D579" s="536"/>
      <c r="E579" s="535"/>
      <c r="F579" s="546">
        <f t="shared" si="24"/>
        <v>0</v>
      </c>
      <c r="G579" s="545">
        <f t="shared" si="23"/>
        <v>0</v>
      </c>
    </row>
    <row r="580" spans="1:7" ht="15.75" x14ac:dyDescent="0.25">
      <c r="A580" s="11">
        <v>6905</v>
      </c>
      <c r="B580" s="541">
        <v>0</v>
      </c>
      <c r="C580" s="542">
        <v>0</v>
      </c>
      <c r="D580" s="536"/>
      <c r="E580" s="535"/>
      <c r="F580" s="546">
        <f t="shared" si="24"/>
        <v>0</v>
      </c>
      <c r="G580" s="545">
        <f t="shared" si="23"/>
        <v>0</v>
      </c>
    </row>
    <row r="581" spans="1:7" ht="15.75" x14ac:dyDescent="0.25">
      <c r="A581" s="11">
        <v>6906</v>
      </c>
      <c r="B581" s="541">
        <v>0</v>
      </c>
      <c r="C581" s="542">
        <v>0</v>
      </c>
      <c r="D581" s="536"/>
      <c r="E581" s="535"/>
      <c r="F581" s="546">
        <f t="shared" si="24"/>
        <v>0</v>
      </c>
      <c r="G581" s="545">
        <f t="shared" si="23"/>
        <v>0</v>
      </c>
    </row>
    <row r="582" spans="1:7" ht="15.75" x14ac:dyDescent="0.25">
      <c r="A582" s="11">
        <v>6910</v>
      </c>
      <c r="B582" s="541">
        <v>0</v>
      </c>
      <c r="C582" s="542">
        <v>0</v>
      </c>
      <c r="D582" s="536"/>
      <c r="E582" s="535"/>
      <c r="F582" s="546">
        <f t="shared" si="24"/>
        <v>0</v>
      </c>
      <c r="G582" s="545">
        <f t="shared" si="23"/>
        <v>0</v>
      </c>
    </row>
    <row r="583" spans="1:7" ht="15.75" x14ac:dyDescent="0.25">
      <c r="A583" s="11">
        <v>6911</v>
      </c>
      <c r="B583" s="541">
        <v>0</v>
      </c>
      <c r="C583" s="542">
        <v>0</v>
      </c>
      <c r="D583" s="536"/>
      <c r="E583" s="535"/>
      <c r="F583" s="546">
        <f t="shared" si="24"/>
        <v>0</v>
      </c>
      <c r="G583" s="545">
        <f t="shared" si="23"/>
        <v>0</v>
      </c>
    </row>
    <row r="584" spans="1:7" ht="15.75" x14ac:dyDescent="0.25">
      <c r="A584" s="11">
        <v>6912</v>
      </c>
      <c r="B584" s="541">
        <v>0</v>
      </c>
      <c r="C584" s="542">
        <v>0</v>
      </c>
      <c r="D584" s="536"/>
      <c r="E584" s="535"/>
      <c r="F584" s="546">
        <f t="shared" si="24"/>
        <v>0</v>
      </c>
      <c r="G584" s="545">
        <f t="shared" si="23"/>
        <v>0</v>
      </c>
    </row>
    <row r="585" spans="1:7" ht="15.75" x14ac:dyDescent="0.25">
      <c r="A585" s="11">
        <v>6915</v>
      </c>
      <c r="B585" s="541">
        <v>0</v>
      </c>
      <c r="C585" s="542">
        <v>0</v>
      </c>
      <c r="D585" s="536"/>
      <c r="E585" s="535"/>
      <c r="F585" s="546">
        <f>+IF(ABS(+B585+D585)&gt;=ABS(C585+E585),+B585-C585+D585-E585,0)</f>
        <v>0</v>
      </c>
      <c r="G585" s="545">
        <f>+IF(ABS(+B585+D585)&lt;=ABS(C585+E585),-B585+C585-D585+E585,0)</f>
        <v>0</v>
      </c>
    </row>
    <row r="586" spans="1:7" ht="15.75" x14ac:dyDescent="0.25">
      <c r="A586" s="11">
        <v>6916</v>
      </c>
      <c r="B586" s="541">
        <v>0</v>
      </c>
      <c r="C586" s="542">
        <v>0</v>
      </c>
      <c r="D586" s="536"/>
      <c r="E586" s="535"/>
      <c r="F586" s="546">
        <f>+IF(ABS(+B586+D586)&gt;=ABS(C586+E586),+B586-C586+D586-E586,0)</f>
        <v>0</v>
      </c>
      <c r="G586" s="545">
        <f>+IF(ABS(+B586+D586)&lt;=ABS(C586+E586),-B586+C586-D586+E586,0)</f>
        <v>0</v>
      </c>
    </row>
    <row r="587" spans="1:7" ht="15.75" x14ac:dyDescent="0.25">
      <c r="A587" s="11">
        <v>6917</v>
      </c>
      <c r="B587" s="541">
        <v>0</v>
      </c>
      <c r="C587" s="542">
        <v>0</v>
      </c>
      <c r="D587" s="536"/>
      <c r="E587" s="535"/>
      <c r="F587" s="546">
        <f t="shared" si="24"/>
        <v>0</v>
      </c>
      <c r="G587" s="545">
        <f t="shared" si="23"/>
        <v>0</v>
      </c>
    </row>
    <row r="588" spans="1:7" ht="15.75" x14ac:dyDescent="0.25">
      <c r="A588" s="11">
        <v>6918</v>
      </c>
      <c r="B588" s="541">
        <v>0</v>
      </c>
      <c r="C588" s="542">
        <v>0</v>
      </c>
      <c r="D588" s="536"/>
      <c r="E588" s="535"/>
      <c r="F588" s="546">
        <f t="shared" si="24"/>
        <v>0</v>
      </c>
      <c r="G588" s="545">
        <f t="shared" si="23"/>
        <v>0</v>
      </c>
    </row>
    <row r="589" spans="1:7" ht="15.75" x14ac:dyDescent="0.25">
      <c r="A589" s="11">
        <v>6992</v>
      </c>
      <c r="B589" s="541">
        <v>0</v>
      </c>
      <c r="C589" s="542">
        <v>0</v>
      </c>
      <c r="D589" s="536"/>
      <c r="E589" s="535"/>
      <c r="F589" s="546">
        <f t="shared" si="24"/>
        <v>0</v>
      </c>
      <c r="G589" s="545">
        <f t="shared" si="23"/>
        <v>0</v>
      </c>
    </row>
    <row r="590" spans="1:7" ht="15.75" x14ac:dyDescent="0.25">
      <c r="A590" s="11">
        <v>6993</v>
      </c>
      <c r="B590" s="541">
        <v>0</v>
      </c>
      <c r="C590" s="542">
        <v>0</v>
      </c>
      <c r="D590" s="536">
        <v>2669.25</v>
      </c>
      <c r="E590" s="535"/>
      <c r="F590" s="546">
        <f t="shared" si="24"/>
        <v>2669.25</v>
      </c>
      <c r="G590" s="545">
        <f t="shared" si="23"/>
        <v>0</v>
      </c>
    </row>
    <row r="591" spans="1:7" ht="15.75" x14ac:dyDescent="0.25">
      <c r="A591" s="11">
        <v>6994</v>
      </c>
      <c r="B591" s="541">
        <v>0</v>
      </c>
      <c r="C591" s="542">
        <v>0</v>
      </c>
      <c r="D591" s="536"/>
      <c r="E591" s="535"/>
      <c r="F591" s="546">
        <f t="shared" si="24"/>
        <v>0</v>
      </c>
      <c r="G591" s="545">
        <f t="shared" si="23"/>
        <v>0</v>
      </c>
    </row>
    <row r="592" spans="1:7" ht="15.75" x14ac:dyDescent="0.25">
      <c r="A592" s="11">
        <v>6995</v>
      </c>
      <c r="B592" s="541">
        <v>0</v>
      </c>
      <c r="C592" s="542">
        <v>0</v>
      </c>
      <c r="D592" s="536"/>
      <c r="E592" s="535"/>
      <c r="F592" s="546">
        <f t="shared" si="24"/>
        <v>0</v>
      </c>
      <c r="G592" s="545">
        <f t="shared" si="23"/>
        <v>0</v>
      </c>
    </row>
    <row r="593" spans="1:7" ht="15.75" x14ac:dyDescent="0.25">
      <c r="A593" s="11">
        <v>6996</v>
      </c>
      <c r="B593" s="541">
        <v>0</v>
      </c>
      <c r="C593" s="542">
        <v>0</v>
      </c>
      <c r="D593" s="536"/>
      <c r="E593" s="535"/>
      <c r="F593" s="546">
        <f t="shared" si="24"/>
        <v>0</v>
      </c>
      <c r="G593" s="545">
        <f t="shared" si="23"/>
        <v>0</v>
      </c>
    </row>
    <row r="594" spans="1:7" ht="15.75" x14ac:dyDescent="0.25">
      <c r="A594" s="11">
        <v>6997</v>
      </c>
      <c r="B594" s="541">
        <v>0</v>
      </c>
      <c r="C594" s="542">
        <v>0</v>
      </c>
      <c r="D594" s="536"/>
      <c r="E594" s="535"/>
      <c r="F594" s="546">
        <f t="shared" si="24"/>
        <v>0</v>
      </c>
      <c r="G594" s="545">
        <f t="shared" si="23"/>
        <v>0</v>
      </c>
    </row>
    <row r="595" spans="1:7" ht="15.75" x14ac:dyDescent="0.25">
      <c r="A595" s="11">
        <v>6998</v>
      </c>
      <c r="B595" s="541">
        <v>0</v>
      </c>
      <c r="C595" s="542">
        <v>0</v>
      </c>
      <c r="D595" s="536"/>
      <c r="E595" s="535"/>
      <c r="F595" s="546">
        <f t="shared" si="24"/>
        <v>0</v>
      </c>
      <c r="G595" s="545">
        <f t="shared" si="23"/>
        <v>0</v>
      </c>
    </row>
    <row r="596" spans="1:7" ht="15.75" x14ac:dyDescent="0.25">
      <c r="A596" s="24" t="s">
        <v>17</v>
      </c>
      <c r="B596" s="559"/>
      <c r="C596" s="560"/>
      <c r="D596" s="561"/>
      <c r="E596" s="560"/>
      <c r="F596" s="561"/>
      <c r="G596" s="562"/>
    </row>
    <row r="597" spans="1:7" ht="15.75" x14ac:dyDescent="0.25">
      <c r="A597" s="10">
        <v>7011</v>
      </c>
      <c r="B597" s="573">
        <v>0</v>
      </c>
      <c r="C597" s="563">
        <v>0</v>
      </c>
      <c r="D597" s="536"/>
      <c r="E597" s="535"/>
      <c r="F597" s="537">
        <f t="shared" ref="F597:F634" si="25">+IF(ABS(+B597+D597)&gt;=ABS(C597+E597),+B597-C597+D597-E597,0)</f>
        <v>0</v>
      </c>
      <c r="G597" s="538">
        <f>+IF(ABS(+B597+D597)&lt;=ABS(C597+E597),-B597+C597-D597+E597,0)</f>
        <v>0</v>
      </c>
    </row>
    <row r="598" spans="1:7" ht="15.75" x14ac:dyDescent="0.25">
      <c r="A598" s="11">
        <v>7012</v>
      </c>
      <c r="B598" s="541">
        <v>0</v>
      </c>
      <c r="C598" s="542">
        <v>0</v>
      </c>
      <c r="D598" s="536"/>
      <c r="E598" s="535"/>
      <c r="F598" s="546">
        <f t="shared" si="25"/>
        <v>0</v>
      </c>
      <c r="G598" s="545">
        <f>+IF(ABS(+B598+D598)&lt;=ABS(C598+E598),-B598+C598-D598+E598,0)</f>
        <v>0</v>
      </c>
    </row>
    <row r="599" spans="1:7" ht="15.75" x14ac:dyDescent="0.25">
      <c r="A599" s="11">
        <v>7013</v>
      </c>
      <c r="B599" s="541">
        <v>0</v>
      </c>
      <c r="C599" s="542">
        <v>0</v>
      </c>
      <c r="D599" s="536"/>
      <c r="E599" s="535"/>
      <c r="F599" s="546">
        <f t="shared" si="25"/>
        <v>0</v>
      </c>
      <c r="G599" s="544">
        <v>0</v>
      </c>
    </row>
    <row r="600" spans="1:7" ht="15.75" x14ac:dyDescent="0.25">
      <c r="A600" s="11">
        <v>7014</v>
      </c>
      <c r="B600" s="541">
        <v>0</v>
      </c>
      <c r="C600" s="542">
        <v>0</v>
      </c>
      <c r="D600" s="536"/>
      <c r="E600" s="535"/>
      <c r="F600" s="546">
        <f t="shared" si="25"/>
        <v>0</v>
      </c>
      <c r="G600" s="545">
        <f>+IF(ABS(+B600+D600)&lt;=ABS(C600+E600),-B600+C600-D600+E600,0)</f>
        <v>0</v>
      </c>
    </row>
    <row r="601" spans="1:7" ht="15.75" x14ac:dyDescent="0.25">
      <c r="A601" s="11">
        <v>7041</v>
      </c>
      <c r="B601" s="541">
        <v>0</v>
      </c>
      <c r="C601" s="542">
        <v>0</v>
      </c>
      <c r="D601" s="536"/>
      <c r="E601" s="535"/>
      <c r="F601" s="546">
        <f t="shared" si="25"/>
        <v>0</v>
      </c>
      <c r="G601" s="545">
        <f>+IF(ABS(+B601+D601)&lt;=ABS(C601+E601),-B601+C601-D601+E601,0)</f>
        <v>0</v>
      </c>
    </row>
    <row r="602" spans="1:7" ht="15.75" x14ac:dyDescent="0.25">
      <c r="A602" s="11">
        <v>7042</v>
      </c>
      <c r="B602" s="541">
        <v>0</v>
      </c>
      <c r="C602" s="542">
        <v>0</v>
      </c>
      <c r="D602" s="536"/>
      <c r="E602" s="535"/>
      <c r="F602" s="546">
        <f t="shared" si="25"/>
        <v>0</v>
      </c>
      <c r="G602" s="545">
        <f>+IF(ABS(+B602+D602)&lt;=ABS(C602+E602),-B602+C602-D602+E602,0)</f>
        <v>0</v>
      </c>
    </row>
    <row r="603" spans="1:7" ht="15.75" x14ac:dyDescent="0.25">
      <c r="A603" s="11">
        <v>7043</v>
      </c>
      <c r="B603" s="541">
        <v>0</v>
      </c>
      <c r="C603" s="542">
        <v>0</v>
      </c>
      <c r="D603" s="536"/>
      <c r="E603" s="535"/>
      <c r="F603" s="546">
        <f t="shared" si="25"/>
        <v>0</v>
      </c>
      <c r="G603" s="544">
        <v>0</v>
      </c>
    </row>
    <row r="604" spans="1:7" ht="15.75" x14ac:dyDescent="0.25">
      <c r="A604" s="11">
        <v>7044</v>
      </c>
      <c r="B604" s="541">
        <v>0</v>
      </c>
      <c r="C604" s="542">
        <v>0</v>
      </c>
      <c r="D604" s="536"/>
      <c r="E604" s="535"/>
      <c r="F604" s="546">
        <f t="shared" si="25"/>
        <v>0</v>
      </c>
      <c r="G604" s="545">
        <f t="shared" ref="G604:G634" si="26">+IF(ABS(+B604+D604)&lt;=ABS(C604+E604),-B604+C604-D604+E604,0)</f>
        <v>0</v>
      </c>
    </row>
    <row r="605" spans="1:7" ht="15.75" x14ac:dyDescent="0.25">
      <c r="A605" s="11">
        <v>7051</v>
      </c>
      <c r="B605" s="541">
        <v>0</v>
      </c>
      <c r="C605" s="542">
        <v>0</v>
      </c>
      <c r="D605" s="536"/>
      <c r="E605" s="535"/>
      <c r="F605" s="546">
        <f t="shared" si="25"/>
        <v>0</v>
      </c>
      <c r="G605" s="545">
        <f t="shared" si="26"/>
        <v>0</v>
      </c>
    </row>
    <row r="606" spans="1:7" ht="15.75" x14ac:dyDescent="0.25">
      <c r="A606" s="11">
        <v>7052</v>
      </c>
      <c r="B606" s="541">
        <v>0</v>
      </c>
      <c r="C606" s="542">
        <v>0</v>
      </c>
      <c r="D606" s="536"/>
      <c r="E606" s="535"/>
      <c r="F606" s="546">
        <f t="shared" si="25"/>
        <v>0</v>
      </c>
      <c r="G606" s="545">
        <f t="shared" si="26"/>
        <v>0</v>
      </c>
    </row>
    <row r="607" spans="1:7" ht="15.75" x14ac:dyDescent="0.25">
      <c r="A607" s="11">
        <v>7090</v>
      </c>
      <c r="B607" s="541">
        <v>0</v>
      </c>
      <c r="C607" s="542">
        <v>0</v>
      </c>
      <c r="D607" s="536"/>
      <c r="E607" s="535"/>
      <c r="F607" s="546">
        <f t="shared" si="25"/>
        <v>0</v>
      </c>
      <c r="G607" s="545">
        <f t="shared" si="26"/>
        <v>0</v>
      </c>
    </row>
    <row r="608" spans="1:7" ht="15.75" x14ac:dyDescent="0.25">
      <c r="A608" s="11">
        <v>7110</v>
      </c>
      <c r="B608" s="541">
        <v>0</v>
      </c>
      <c r="C608" s="542">
        <v>0</v>
      </c>
      <c r="D608" s="536"/>
      <c r="E608" s="535"/>
      <c r="F608" s="546">
        <f t="shared" si="25"/>
        <v>0</v>
      </c>
      <c r="G608" s="545">
        <f t="shared" si="26"/>
        <v>0</v>
      </c>
    </row>
    <row r="609" spans="1:7" ht="15.75" x14ac:dyDescent="0.25">
      <c r="A609" s="11">
        <v>7111</v>
      </c>
      <c r="B609" s="541">
        <v>0</v>
      </c>
      <c r="C609" s="542">
        <v>0</v>
      </c>
      <c r="D609" s="536"/>
      <c r="E609" s="535"/>
      <c r="F609" s="546">
        <f t="shared" si="25"/>
        <v>0</v>
      </c>
      <c r="G609" s="545">
        <f t="shared" si="26"/>
        <v>0</v>
      </c>
    </row>
    <row r="610" spans="1:7" ht="15.75" x14ac:dyDescent="0.25">
      <c r="A610" s="11">
        <v>7112</v>
      </c>
      <c r="B610" s="541">
        <v>0</v>
      </c>
      <c r="C610" s="542">
        <v>0</v>
      </c>
      <c r="D610" s="536"/>
      <c r="E610" s="535"/>
      <c r="F610" s="546">
        <f t="shared" si="25"/>
        <v>0</v>
      </c>
      <c r="G610" s="545">
        <f t="shared" si="26"/>
        <v>0</v>
      </c>
    </row>
    <row r="611" spans="1:7" ht="15.75" x14ac:dyDescent="0.25">
      <c r="A611" s="11">
        <v>7113</v>
      </c>
      <c r="B611" s="541">
        <v>0</v>
      </c>
      <c r="C611" s="542">
        <v>0</v>
      </c>
      <c r="D611" s="536"/>
      <c r="E611" s="535">
        <v>55953.53</v>
      </c>
      <c r="F611" s="546">
        <f t="shared" si="25"/>
        <v>0</v>
      </c>
      <c r="G611" s="545">
        <f t="shared" si="26"/>
        <v>55953.53</v>
      </c>
    </row>
    <row r="612" spans="1:7" ht="15.75" x14ac:dyDescent="0.25">
      <c r="A612" s="11">
        <v>7114</v>
      </c>
      <c r="B612" s="541">
        <v>0</v>
      </c>
      <c r="C612" s="542">
        <v>0</v>
      </c>
      <c r="D612" s="536"/>
      <c r="E612" s="535">
        <v>4268.6400000000003</v>
      </c>
      <c r="F612" s="546">
        <f t="shared" si="25"/>
        <v>0</v>
      </c>
      <c r="G612" s="545">
        <f t="shared" si="26"/>
        <v>4268.6400000000003</v>
      </c>
    </row>
    <row r="613" spans="1:7" ht="15.75" x14ac:dyDescent="0.25">
      <c r="A613" s="11">
        <v>7115</v>
      </c>
      <c r="B613" s="541">
        <v>0</v>
      </c>
      <c r="C613" s="542">
        <v>0</v>
      </c>
      <c r="D613" s="536"/>
      <c r="E613" s="535"/>
      <c r="F613" s="546">
        <f t="shared" si="25"/>
        <v>0</v>
      </c>
      <c r="G613" s="545">
        <f t="shared" si="26"/>
        <v>0</v>
      </c>
    </row>
    <row r="614" spans="1:7" ht="15.75" x14ac:dyDescent="0.25">
      <c r="A614" s="11">
        <v>7121</v>
      </c>
      <c r="B614" s="541">
        <v>0</v>
      </c>
      <c r="C614" s="542">
        <v>0</v>
      </c>
      <c r="D614" s="536"/>
      <c r="E614" s="535"/>
      <c r="F614" s="546">
        <f t="shared" si="25"/>
        <v>0</v>
      </c>
      <c r="G614" s="545">
        <f t="shared" si="26"/>
        <v>0</v>
      </c>
    </row>
    <row r="615" spans="1:7" ht="15.75" x14ac:dyDescent="0.25">
      <c r="A615" s="11">
        <v>7122</v>
      </c>
      <c r="B615" s="541">
        <v>0</v>
      </c>
      <c r="C615" s="542">
        <v>0</v>
      </c>
      <c r="D615" s="536"/>
      <c r="E615" s="535"/>
      <c r="F615" s="546">
        <f t="shared" si="25"/>
        <v>0</v>
      </c>
      <c r="G615" s="545">
        <f t="shared" si="26"/>
        <v>0</v>
      </c>
    </row>
    <row r="616" spans="1:7" ht="15.75" x14ac:dyDescent="0.25">
      <c r="A616" s="11">
        <v>7123</v>
      </c>
      <c r="B616" s="541">
        <v>0</v>
      </c>
      <c r="C616" s="542">
        <v>0</v>
      </c>
      <c r="D616" s="536"/>
      <c r="E616" s="535"/>
      <c r="F616" s="546">
        <f t="shared" si="25"/>
        <v>0</v>
      </c>
      <c r="G616" s="545">
        <f t="shared" si="26"/>
        <v>0</v>
      </c>
    </row>
    <row r="617" spans="1:7" ht="15.75" x14ac:dyDescent="0.25">
      <c r="A617" s="11">
        <v>7124</v>
      </c>
      <c r="B617" s="541">
        <v>0</v>
      </c>
      <c r="C617" s="542">
        <v>0</v>
      </c>
      <c r="D617" s="536"/>
      <c r="E617" s="535"/>
      <c r="F617" s="546">
        <f t="shared" si="25"/>
        <v>0</v>
      </c>
      <c r="G617" s="545">
        <f t="shared" si="26"/>
        <v>0</v>
      </c>
    </row>
    <row r="618" spans="1:7" ht="15.75" x14ac:dyDescent="0.25">
      <c r="A618" s="11">
        <v>7131</v>
      </c>
      <c r="B618" s="541">
        <v>0</v>
      </c>
      <c r="C618" s="542">
        <v>0</v>
      </c>
      <c r="D618" s="536"/>
      <c r="E618" s="535"/>
      <c r="F618" s="546">
        <f t="shared" si="25"/>
        <v>0</v>
      </c>
      <c r="G618" s="545">
        <f t="shared" si="26"/>
        <v>0</v>
      </c>
    </row>
    <row r="619" spans="1:7" ht="15.75" x14ac:dyDescent="0.25">
      <c r="A619" s="11">
        <f>1+A618</f>
        <v>7132</v>
      </c>
      <c r="B619" s="541">
        <v>0</v>
      </c>
      <c r="C619" s="542">
        <v>0</v>
      </c>
      <c r="D619" s="536"/>
      <c r="E619" s="535"/>
      <c r="F619" s="546">
        <f t="shared" si="25"/>
        <v>0</v>
      </c>
      <c r="G619" s="545">
        <f t="shared" si="26"/>
        <v>0</v>
      </c>
    </row>
    <row r="620" spans="1:7" ht="15.75" x14ac:dyDescent="0.25">
      <c r="A620" s="11">
        <v>7133</v>
      </c>
      <c r="B620" s="541">
        <v>0</v>
      </c>
      <c r="C620" s="542">
        <v>0</v>
      </c>
      <c r="D620" s="536"/>
      <c r="E620" s="535"/>
      <c r="F620" s="546">
        <f t="shared" si="25"/>
        <v>0</v>
      </c>
      <c r="G620" s="545">
        <f t="shared" si="26"/>
        <v>0</v>
      </c>
    </row>
    <row r="621" spans="1:7" ht="15.75" x14ac:dyDescent="0.25">
      <c r="A621" s="11">
        <v>7140</v>
      </c>
      <c r="B621" s="541">
        <v>0</v>
      </c>
      <c r="C621" s="542">
        <v>0</v>
      </c>
      <c r="D621" s="536"/>
      <c r="E621" s="535"/>
      <c r="F621" s="546">
        <f t="shared" si="25"/>
        <v>0</v>
      </c>
      <c r="G621" s="545">
        <f t="shared" si="26"/>
        <v>0</v>
      </c>
    </row>
    <row r="622" spans="1:7" ht="15.75" x14ac:dyDescent="0.25">
      <c r="A622" s="11">
        <v>7141</v>
      </c>
      <c r="B622" s="541">
        <v>0</v>
      </c>
      <c r="C622" s="542">
        <v>0</v>
      </c>
      <c r="D622" s="536"/>
      <c r="E622" s="535"/>
      <c r="F622" s="546">
        <f t="shared" si="25"/>
        <v>0</v>
      </c>
      <c r="G622" s="545">
        <f t="shared" si="26"/>
        <v>0</v>
      </c>
    </row>
    <row r="623" spans="1:7" ht="15.75" x14ac:dyDescent="0.25">
      <c r="A623" s="11">
        <v>7142</v>
      </c>
      <c r="B623" s="541">
        <v>0</v>
      </c>
      <c r="C623" s="542">
        <v>0</v>
      </c>
      <c r="D623" s="536"/>
      <c r="E623" s="535"/>
      <c r="F623" s="546">
        <f t="shared" si="25"/>
        <v>0</v>
      </c>
      <c r="G623" s="545">
        <f t="shared" si="26"/>
        <v>0</v>
      </c>
    </row>
    <row r="624" spans="1:7" ht="15.75" x14ac:dyDescent="0.25">
      <c r="A624" s="11">
        <v>7143</v>
      </c>
      <c r="B624" s="541">
        <v>0</v>
      </c>
      <c r="C624" s="542">
        <v>0</v>
      </c>
      <c r="D624" s="536"/>
      <c r="E624" s="535"/>
      <c r="F624" s="546">
        <f t="shared" si="25"/>
        <v>0</v>
      </c>
      <c r="G624" s="545">
        <f t="shared" si="26"/>
        <v>0</v>
      </c>
    </row>
    <row r="625" spans="1:7" ht="15.75" x14ac:dyDescent="0.25">
      <c r="A625" s="11">
        <v>7144</v>
      </c>
      <c r="B625" s="541">
        <v>0</v>
      </c>
      <c r="C625" s="542">
        <v>0</v>
      </c>
      <c r="D625" s="536"/>
      <c r="E625" s="535"/>
      <c r="F625" s="546">
        <f t="shared" si="25"/>
        <v>0</v>
      </c>
      <c r="G625" s="545">
        <f t="shared" si="26"/>
        <v>0</v>
      </c>
    </row>
    <row r="626" spans="1:7" ht="15.75" x14ac:dyDescent="0.25">
      <c r="A626" s="11">
        <v>7145</v>
      </c>
      <c r="B626" s="541">
        <v>0</v>
      </c>
      <c r="C626" s="542">
        <v>0</v>
      </c>
      <c r="D626" s="536"/>
      <c r="E626" s="535"/>
      <c r="F626" s="546">
        <f t="shared" si="25"/>
        <v>0</v>
      </c>
      <c r="G626" s="545">
        <f t="shared" si="26"/>
        <v>0</v>
      </c>
    </row>
    <row r="627" spans="1:7" ht="15.75" x14ac:dyDescent="0.25">
      <c r="A627" s="11">
        <v>7146</v>
      </c>
      <c r="B627" s="541">
        <v>0</v>
      </c>
      <c r="C627" s="542">
        <v>0</v>
      </c>
      <c r="D627" s="536"/>
      <c r="E627" s="535"/>
      <c r="F627" s="546">
        <f t="shared" si="25"/>
        <v>0</v>
      </c>
      <c r="G627" s="545">
        <f t="shared" si="26"/>
        <v>0</v>
      </c>
    </row>
    <row r="628" spans="1:7" ht="15.75" x14ac:dyDescent="0.25">
      <c r="A628" s="11">
        <v>7147</v>
      </c>
      <c r="B628" s="541">
        <v>0</v>
      </c>
      <c r="C628" s="542">
        <v>0</v>
      </c>
      <c r="D628" s="536"/>
      <c r="E628" s="535"/>
      <c r="F628" s="546">
        <f t="shared" si="25"/>
        <v>0</v>
      </c>
      <c r="G628" s="545">
        <f t="shared" si="26"/>
        <v>0</v>
      </c>
    </row>
    <row r="629" spans="1:7" ht="15.75" x14ac:dyDescent="0.25">
      <c r="A629" s="11">
        <v>7149</v>
      </c>
      <c r="B629" s="541">
        <v>0</v>
      </c>
      <c r="C629" s="542">
        <v>0</v>
      </c>
      <c r="D629" s="536"/>
      <c r="E629" s="535"/>
      <c r="F629" s="546">
        <f t="shared" si="25"/>
        <v>0</v>
      </c>
      <c r="G629" s="545">
        <f t="shared" si="26"/>
        <v>0</v>
      </c>
    </row>
    <row r="630" spans="1:7" ht="15.75" x14ac:dyDescent="0.25">
      <c r="A630" s="11">
        <v>7151</v>
      </c>
      <c r="B630" s="541">
        <v>0</v>
      </c>
      <c r="C630" s="542">
        <v>0</v>
      </c>
      <c r="D630" s="536"/>
      <c r="E630" s="535"/>
      <c r="F630" s="546">
        <f t="shared" si="25"/>
        <v>0</v>
      </c>
      <c r="G630" s="545">
        <f t="shared" si="26"/>
        <v>0</v>
      </c>
    </row>
    <row r="631" spans="1:7" ht="15.75" x14ac:dyDescent="0.25">
      <c r="A631" s="11">
        <v>7159</v>
      </c>
      <c r="B631" s="541">
        <v>0</v>
      </c>
      <c r="C631" s="542">
        <v>0</v>
      </c>
      <c r="D631" s="536"/>
      <c r="E631" s="535"/>
      <c r="F631" s="546">
        <f t="shared" si="25"/>
        <v>0</v>
      </c>
      <c r="G631" s="545">
        <f t="shared" si="26"/>
        <v>0</v>
      </c>
    </row>
    <row r="632" spans="1:7" ht="15.75" x14ac:dyDescent="0.25">
      <c r="A632" s="11">
        <v>7161</v>
      </c>
      <c r="B632" s="541">
        <v>0</v>
      </c>
      <c r="C632" s="542">
        <v>0</v>
      </c>
      <c r="D632" s="536"/>
      <c r="E632" s="535"/>
      <c r="F632" s="546">
        <f t="shared" si="25"/>
        <v>0</v>
      </c>
      <c r="G632" s="545">
        <f t="shared" si="26"/>
        <v>0</v>
      </c>
    </row>
    <row r="633" spans="1:7" ht="15.75" x14ac:dyDescent="0.25">
      <c r="A633" s="11">
        <v>7162</v>
      </c>
      <c r="B633" s="541">
        <v>0</v>
      </c>
      <c r="C633" s="542">
        <v>0</v>
      </c>
      <c r="D633" s="536"/>
      <c r="E633" s="535"/>
      <c r="F633" s="546">
        <f t="shared" si="25"/>
        <v>0</v>
      </c>
      <c r="G633" s="545">
        <f t="shared" si="26"/>
        <v>0</v>
      </c>
    </row>
    <row r="634" spans="1:7" ht="15.75" x14ac:dyDescent="0.25">
      <c r="A634" s="11">
        <v>7163</v>
      </c>
      <c r="B634" s="541">
        <v>0</v>
      </c>
      <c r="C634" s="542">
        <v>0</v>
      </c>
      <c r="D634" s="536"/>
      <c r="E634" s="535"/>
      <c r="F634" s="546">
        <f t="shared" si="25"/>
        <v>0</v>
      </c>
      <c r="G634" s="545">
        <f t="shared" si="26"/>
        <v>0</v>
      </c>
    </row>
    <row r="635" spans="1:7" ht="15.75" x14ac:dyDescent="0.25">
      <c r="A635" s="22">
        <v>7170</v>
      </c>
      <c r="B635" s="594">
        <v>0</v>
      </c>
      <c r="C635" s="583">
        <v>0</v>
      </c>
      <c r="D635" s="584"/>
      <c r="E635" s="585"/>
      <c r="F635" s="584">
        <f>+IF($C$5=9900,+IF(ABS(+B635+D635)&gt;=ABS(C635+E635),+B635-C635+D635-E635,0),0)</f>
        <v>0</v>
      </c>
      <c r="G635" s="595">
        <f>+IF($C$5=9900,+IF(ABS(+B635+D635)&lt;=ABS(C635+E635),-B635+C635-D635+E635,0),0)</f>
        <v>0</v>
      </c>
    </row>
    <row r="636" spans="1:7" ht="15.75" x14ac:dyDescent="0.25">
      <c r="A636" s="11">
        <v>7171</v>
      </c>
      <c r="B636" s="541">
        <v>0</v>
      </c>
      <c r="C636" s="542">
        <v>0</v>
      </c>
      <c r="D636" s="536"/>
      <c r="E636" s="535"/>
      <c r="F636" s="546">
        <f t="shared" ref="F636:F661" si="27">+IF(ABS(+B636+D636)&gt;=ABS(C636+E636),+B636-C636+D636-E636,0)</f>
        <v>0</v>
      </c>
      <c r="G636" s="545">
        <f t="shared" ref="G636:G661" si="28">+IF(ABS(+B636+D636)&lt;=ABS(C636+E636),-B636+C636-D636+E636,0)</f>
        <v>0</v>
      </c>
    </row>
    <row r="637" spans="1:7" ht="15.75" x14ac:dyDescent="0.25">
      <c r="A637" s="11">
        <v>7172</v>
      </c>
      <c r="B637" s="541">
        <v>0</v>
      </c>
      <c r="C637" s="542">
        <v>0</v>
      </c>
      <c r="D637" s="536"/>
      <c r="E637" s="535"/>
      <c r="F637" s="546">
        <f t="shared" si="27"/>
        <v>0</v>
      </c>
      <c r="G637" s="545">
        <f t="shared" si="28"/>
        <v>0</v>
      </c>
    </row>
    <row r="638" spans="1:7" ht="15.75" x14ac:dyDescent="0.25">
      <c r="A638" s="11">
        <v>7173</v>
      </c>
      <c r="B638" s="541">
        <v>0</v>
      </c>
      <c r="C638" s="542">
        <v>0</v>
      </c>
      <c r="D638" s="536"/>
      <c r="E638" s="535"/>
      <c r="F638" s="546">
        <f t="shared" si="27"/>
        <v>0</v>
      </c>
      <c r="G638" s="545">
        <f t="shared" si="28"/>
        <v>0</v>
      </c>
    </row>
    <row r="639" spans="1:7" ht="15.75" x14ac:dyDescent="0.25">
      <c r="A639" s="11">
        <v>7174</v>
      </c>
      <c r="B639" s="541">
        <v>0</v>
      </c>
      <c r="C639" s="542">
        <v>0</v>
      </c>
      <c r="D639" s="536"/>
      <c r="E639" s="535"/>
      <c r="F639" s="546">
        <f t="shared" si="27"/>
        <v>0</v>
      </c>
      <c r="G639" s="545">
        <f t="shared" si="28"/>
        <v>0</v>
      </c>
    </row>
    <row r="640" spans="1:7" ht="15.75" x14ac:dyDescent="0.25">
      <c r="A640" s="11">
        <v>7175</v>
      </c>
      <c r="B640" s="541">
        <v>0</v>
      </c>
      <c r="C640" s="542">
        <v>0</v>
      </c>
      <c r="D640" s="536"/>
      <c r="E640" s="535"/>
      <c r="F640" s="546">
        <f t="shared" si="27"/>
        <v>0</v>
      </c>
      <c r="G640" s="545">
        <f t="shared" si="28"/>
        <v>0</v>
      </c>
    </row>
    <row r="641" spans="1:7" ht="15.75" x14ac:dyDescent="0.25">
      <c r="A641" s="11">
        <v>7176</v>
      </c>
      <c r="B641" s="541">
        <v>0</v>
      </c>
      <c r="C641" s="542">
        <v>0</v>
      </c>
      <c r="D641" s="536"/>
      <c r="E641" s="535"/>
      <c r="F641" s="546">
        <f t="shared" si="27"/>
        <v>0</v>
      </c>
      <c r="G641" s="545">
        <f t="shared" si="28"/>
        <v>0</v>
      </c>
    </row>
    <row r="642" spans="1:7" ht="15.75" x14ac:dyDescent="0.25">
      <c r="A642" s="11">
        <v>7177</v>
      </c>
      <c r="B642" s="541">
        <v>0</v>
      </c>
      <c r="C642" s="542">
        <v>0</v>
      </c>
      <c r="D642" s="536"/>
      <c r="E642" s="535"/>
      <c r="F642" s="546">
        <f t="shared" si="27"/>
        <v>0</v>
      </c>
      <c r="G642" s="545">
        <f t="shared" si="28"/>
        <v>0</v>
      </c>
    </row>
    <row r="643" spans="1:7" ht="15.75" x14ac:dyDescent="0.25">
      <c r="A643" s="11">
        <v>7178</v>
      </c>
      <c r="B643" s="541">
        <v>0</v>
      </c>
      <c r="C643" s="542">
        <v>0</v>
      </c>
      <c r="D643" s="536"/>
      <c r="E643" s="535"/>
      <c r="F643" s="546">
        <f t="shared" si="27"/>
        <v>0</v>
      </c>
      <c r="G643" s="545">
        <f t="shared" si="28"/>
        <v>0</v>
      </c>
    </row>
    <row r="644" spans="1:7" ht="15.75" x14ac:dyDescent="0.25">
      <c r="A644" s="11">
        <v>7179</v>
      </c>
      <c r="B644" s="541">
        <v>0</v>
      </c>
      <c r="C644" s="542">
        <v>0</v>
      </c>
      <c r="D644" s="536"/>
      <c r="E644" s="535"/>
      <c r="F644" s="546">
        <f t="shared" si="27"/>
        <v>0</v>
      </c>
      <c r="G644" s="545">
        <f t="shared" si="28"/>
        <v>0</v>
      </c>
    </row>
    <row r="645" spans="1:7" ht="15.75" x14ac:dyDescent="0.25">
      <c r="A645" s="11">
        <v>7180</v>
      </c>
      <c r="B645" s="541">
        <v>0</v>
      </c>
      <c r="C645" s="542">
        <v>0</v>
      </c>
      <c r="D645" s="536"/>
      <c r="E645" s="535"/>
      <c r="F645" s="546">
        <f t="shared" si="27"/>
        <v>0</v>
      </c>
      <c r="G645" s="545">
        <f t="shared" si="28"/>
        <v>0</v>
      </c>
    </row>
    <row r="646" spans="1:7" ht="15.75" x14ac:dyDescent="0.25">
      <c r="A646" s="11">
        <v>7181</v>
      </c>
      <c r="B646" s="541">
        <v>0</v>
      </c>
      <c r="C646" s="542">
        <v>0</v>
      </c>
      <c r="D646" s="536"/>
      <c r="E646" s="535"/>
      <c r="F646" s="546">
        <f t="shared" si="27"/>
        <v>0</v>
      </c>
      <c r="G646" s="545">
        <f t="shared" si="28"/>
        <v>0</v>
      </c>
    </row>
    <row r="647" spans="1:7" ht="15.75" x14ac:dyDescent="0.25">
      <c r="A647" s="11">
        <v>7182</v>
      </c>
      <c r="B647" s="541">
        <v>0</v>
      </c>
      <c r="C647" s="542">
        <v>0</v>
      </c>
      <c r="D647" s="536"/>
      <c r="E647" s="535"/>
      <c r="F647" s="546">
        <f>+IF(ABS(+B647+D647)&gt;=ABS(C647+E647),+B647-C647+D647-E647,0)</f>
        <v>0</v>
      </c>
      <c r="G647" s="545">
        <f>+IF(ABS(+B647+D647)&lt;=ABS(C647+E647),-B647+C647-D647+E647,0)</f>
        <v>0</v>
      </c>
    </row>
    <row r="648" spans="1:7" ht="15.75" x14ac:dyDescent="0.25">
      <c r="A648" s="11">
        <v>7189</v>
      </c>
      <c r="B648" s="541">
        <v>0</v>
      </c>
      <c r="C648" s="542">
        <v>0</v>
      </c>
      <c r="D648" s="536"/>
      <c r="E648" s="535"/>
      <c r="F648" s="546">
        <f t="shared" si="27"/>
        <v>0</v>
      </c>
      <c r="G648" s="545">
        <f t="shared" si="28"/>
        <v>0</v>
      </c>
    </row>
    <row r="649" spans="1:7" ht="15.75" x14ac:dyDescent="0.25">
      <c r="A649" s="11">
        <v>7190</v>
      </c>
      <c r="B649" s="541">
        <v>0</v>
      </c>
      <c r="C649" s="542">
        <v>0</v>
      </c>
      <c r="D649" s="536">
        <v>1808.34</v>
      </c>
      <c r="E649" s="535"/>
      <c r="F649" s="546">
        <f>+IF(ABS(+B649+D649)&gt;=ABS(C649+E649),+B649-C649+D649-E649,0)</f>
        <v>1808.34</v>
      </c>
      <c r="G649" s="545">
        <f>+IF(ABS(+B649+D649)&lt;=ABS(C649+E649),-B649+C649-D649+E649,0)</f>
        <v>0</v>
      </c>
    </row>
    <row r="650" spans="1:7" ht="15.75" x14ac:dyDescent="0.25">
      <c r="A650" s="11">
        <v>7191</v>
      </c>
      <c r="B650" s="541">
        <v>0</v>
      </c>
      <c r="C650" s="542">
        <v>0</v>
      </c>
      <c r="D650" s="536"/>
      <c r="E650" s="535"/>
      <c r="F650" s="546">
        <f t="shared" si="27"/>
        <v>0</v>
      </c>
      <c r="G650" s="545">
        <f t="shared" si="28"/>
        <v>0</v>
      </c>
    </row>
    <row r="651" spans="1:7" ht="15.75" x14ac:dyDescent="0.25">
      <c r="A651" s="11">
        <v>7192</v>
      </c>
      <c r="B651" s="541">
        <v>0</v>
      </c>
      <c r="C651" s="542">
        <v>0</v>
      </c>
      <c r="D651" s="536"/>
      <c r="E651" s="535"/>
      <c r="F651" s="546">
        <f t="shared" si="27"/>
        <v>0</v>
      </c>
      <c r="G651" s="545">
        <f t="shared" si="28"/>
        <v>0</v>
      </c>
    </row>
    <row r="652" spans="1:7" ht="15.75" x14ac:dyDescent="0.25">
      <c r="A652" s="11">
        <v>7198</v>
      </c>
      <c r="B652" s="541">
        <v>0</v>
      </c>
      <c r="C652" s="542">
        <v>0</v>
      </c>
      <c r="D652" s="536"/>
      <c r="E652" s="535"/>
      <c r="F652" s="546">
        <f>+IF(ABS(+B652+D652)&gt;=ABS(C652+E652),+B652-C652+D652-E652,0)</f>
        <v>0</v>
      </c>
      <c r="G652" s="545">
        <f>+IF(ABS(+B652+D652)&lt;=ABS(C652+E652),-B652+C652-D652+E652,0)</f>
        <v>0</v>
      </c>
    </row>
    <row r="653" spans="1:7" ht="15.75" x14ac:dyDescent="0.25">
      <c r="A653" s="11">
        <v>7199</v>
      </c>
      <c r="B653" s="541">
        <v>0</v>
      </c>
      <c r="C653" s="542">
        <v>0</v>
      </c>
      <c r="D653" s="536"/>
      <c r="E653" s="535">
        <v>21.76</v>
      </c>
      <c r="F653" s="546">
        <f t="shared" si="27"/>
        <v>0</v>
      </c>
      <c r="G653" s="545">
        <f t="shared" si="28"/>
        <v>21.76</v>
      </c>
    </row>
    <row r="654" spans="1:7" ht="15.75" x14ac:dyDescent="0.25">
      <c r="A654" s="11">
        <v>7200</v>
      </c>
      <c r="B654" s="541">
        <v>0</v>
      </c>
      <c r="C654" s="542">
        <v>0</v>
      </c>
      <c r="D654" s="536"/>
      <c r="E654" s="535"/>
      <c r="F654" s="546">
        <f t="shared" si="27"/>
        <v>0</v>
      </c>
      <c r="G654" s="545">
        <f t="shared" si="28"/>
        <v>0</v>
      </c>
    </row>
    <row r="655" spans="1:7" ht="15.75" x14ac:dyDescent="0.25">
      <c r="A655" s="11">
        <v>7211</v>
      </c>
      <c r="B655" s="541">
        <v>0</v>
      </c>
      <c r="C655" s="542">
        <v>0</v>
      </c>
      <c r="D655" s="536"/>
      <c r="E655" s="535"/>
      <c r="F655" s="546">
        <f t="shared" si="27"/>
        <v>0</v>
      </c>
      <c r="G655" s="545">
        <f t="shared" si="28"/>
        <v>0</v>
      </c>
    </row>
    <row r="656" spans="1:7" ht="15.75" x14ac:dyDescent="0.25">
      <c r="A656" s="11">
        <v>7212</v>
      </c>
      <c r="B656" s="541">
        <v>0</v>
      </c>
      <c r="C656" s="542">
        <v>0</v>
      </c>
      <c r="D656" s="536"/>
      <c r="E656" s="535"/>
      <c r="F656" s="546">
        <f t="shared" si="27"/>
        <v>0</v>
      </c>
      <c r="G656" s="545">
        <f t="shared" si="28"/>
        <v>0</v>
      </c>
    </row>
    <row r="657" spans="1:7" ht="15.75" x14ac:dyDescent="0.25">
      <c r="A657" s="11">
        <v>7215</v>
      </c>
      <c r="B657" s="541">
        <v>0</v>
      </c>
      <c r="C657" s="542">
        <v>0</v>
      </c>
      <c r="D657" s="536"/>
      <c r="E657" s="535"/>
      <c r="F657" s="546">
        <f t="shared" si="27"/>
        <v>0</v>
      </c>
      <c r="G657" s="545">
        <f t="shared" si="28"/>
        <v>0</v>
      </c>
    </row>
    <row r="658" spans="1:7" ht="15.75" x14ac:dyDescent="0.25">
      <c r="A658" s="11">
        <v>7216</v>
      </c>
      <c r="B658" s="541">
        <v>0</v>
      </c>
      <c r="C658" s="542">
        <v>0</v>
      </c>
      <c r="D658" s="536"/>
      <c r="E658" s="535"/>
      <c r="F658" s="546">
        <f t="shared" si="27"/>
        <v>0</v>
      </c>
      <c r="G658" s="545">
        <f t="shared" si="28"/>
        <v>0</v>
      </c>
    </row>
    <row r="659" spans="1:7" ht="15.75" x14ac:dyDescent="0.25">
      <c r="A659" s="11">
        <v>7217</v>
      </c>
      <c r="B659" s="541">
        <v>0</v>
      </c>
      <c r="C659" s="542">
        <v>0</v>
      </c>
      <c r="D659" s="536"/>
      <c r="E659" s="535"/>
      <c r="F659" s="546">
        <f t="shared" si="27"/>
        <v>0</v>
      </c>
      <c r="G659" s="545">
        <f t="shared" si="28"/>
        <v>0</v>
      </c>
    </row>
    <row r="660" spans="1:7" ht="15.75" x14ac:dyDescent="0.25">
      <c r="A660" s="11">
        <v>7218</v>
      </c>
      <c r="B660" s="541">
        <v>0</v>
      </c>
      <c r="C660" s="542">
        <v>0</v>
      </c>
      <c r="D660" s="536"/>
      <c r="E660" s="535"/>
      <c r="F660" s="546">
        <f t="shared" si="27"/>
        <v>0</v>
      </c>
      <c r="G660" s="545">
        <f t="shared" si="28"/>
        <v>0</v>
      </c>
    </row>
    <row r="661" spans="1:7" ht="15.75" x14ac:dyDescent="0.25">
      <c r="A661" s="11">
        <v>7219</v>
      </c>
      <c r="B661" s="541">
        <v>0</v>
      </c>
      <c r="C661" s="542">
        <v>0</v>
      </c>
      <c r="D661" s="536"/>
      <c r="E661" s="535"/>
      <c r="F661" s="546">
        <f t="shared" si="27"/>
        <v>0</v>
      </c>
      <c r="G661" s="545">
        <f t="shared" si="28"/>
        <v>0</v>
      </c>
    </row>
    <row r="662" spans="1:7" ht="15.75" x14ac:dyDescent="0.25">
      <c r="A662" s="22">
        <v>7220</v>
      </c>
      <c r="B662" s="594">
        <v>0</v>
      </c>
      <c r="C662" s="583">
        <v>0</v>
      </c>
      <c r="D662" s="584"/>
      <c r="E662" s="585"/>
      <c r="F662" s="584">
        <f>+IF($C$5=9900,+IF(ABS(+B662+D662)&gt;=ABS(C662+E662),+B662-C662+D662-E662,0),0)</f>
        <v>0</v>
      </c>
      <c r="G662" s="595">
        <f>+IF($C$5=9900,+IF(ABS(+B662+D662)&lt;=ABS(C662+E662),-B662+C662-D662+E662,0),0)</f>
        <v>0</v>
      </c>
    </row>
    <row r="663" spans="1:7" ht="15.75" x14ac:dyDescent="0.25">
      <c r="A663" s="11">
        <v>7221</v>
      </c>
      <c r="B663" s="541">
        <v>0</v>
      </c>
      <c r="C663" s="542">
        <v>0</v>
      </c>
      <c r="D663" s="536"/>
      <c r="E663" s="535"/>
      <c r="F663" s="546">
        <f t="shared" ref="F663:F698" si="29">+IF(ABS(+B663+D663)&gt;=ABS(C663+E663),+B663-C663+D663-E663,0)</f>
        <v>0</v>
      </c>
      <c r="G663" s="545">
        <f t="shared" ref="G663:G698" si="30">+IF(ABS(+B663+D663)&lt;=ABS(C663+E663),-B663+C663-D663+E663,0)</f>
        <v>0</v>
      </c>
    </row>
    <row r="664" spans="1:7" ht="15.75" x14ac:dyDescent="0.25">
      <c r="A664" s="11">
        <v>7222</v>
      </c>
      <c r="B664" s="541">
        <v>0</v>
      </c>
      <c r="C664" s="542">
        <v>0</v>
      </c>
      <c r="D664" s="536"/>
      <c r="E664" s="535"/>
      <c r="F664" s="546">
        <f t="shared" si="29"/>
        <v>0</v>
      </c>
      <c r="G664" s="545">
        <f t="shared" si="30"/>
        <v>0</v>
      </c>
    </row>
    <row r="665" spans="1:7" ht="15.75" x14ac:dyDescent="0.25">
      <c r="A665" s="11">
        <v>7223</v>
      </c>
      <c r="B665" s="541">
        <v>0</v>
      </c>
      <c r="C665" s="542">
        <v>0</v>
      </c>
      <c r="D665" s="536"/>
      <c r="E665" s="535"/>
      <c r="F665" s="546">
        <f t="shared" si="29"/>
        <v>0</v>
      </c>
      <c r="G665" s="545">
        <f t="shared" si="30"/>
        <v>0</v>
      </c>
    </row>
    <row r="666" spans="1:7" ht="15.75" x14ac:dyDescent="0.25">
      <c r="A666" s="11">
        <v>7224</v>
      </c>
      <c r="B666" s="541">
        <v>0</v>
      </c>
      <c r="C666" s="542">
        <v>0</v>
      </c>
      <c r="D666" s="536"/>
      <c r="E666" s="535"/>
      <c r="F666" s="546">
        <f t="shared" si="29"/>
        <v>0</v>
      </c>
      <c r="G666" s="545">
        <f t="shared" si="30"/>
        <v>0</v>
      </c>
    </row>
    <row r="667" spans="1:7" ht="15.75" x14ac:dyDescent="0.25">
      <c r="A667" s="11">
        <v>7226</v>
      </c>
      <c r="B667" s="541">
        <v>0</v>
      </c>
      <c r="C667" s="542">
        <v>0</v>
      </c>
      <c r="D667" s="536"/>
      <c r="E667" s="535"/>
      <c r="F667" s="546">
        <f t="shared" si="29"/>
        <v>0</v>
      </c>
      <c r="G667" s="545">
        <f t="shared" si="30"/>
        <v>0</v>
      </c>
    </row>
    <row r="668" spans="1:7" ht="15.75" x14ac:dyDescent="0.25">
      <c r="A668" s="11">
        <v>7229</v>
      </c>
      <c r="B668" s="541">
        <v>0</v>
      </c>
      <c r="C668" s="542">
        <v>0</v>
      </c>
      <c r="D668" s="536"/>
      <c r="E668" s="535"/>
      <c r="F668" s="546">
        <f t="shared" si="29"/>
        <v>0</v>
      </c>
      <c r="G668" s="545">
        <f t="shared" si="30"/>
        <v>0</v>
      </c>
    </row>
    <row r="669" spans="1:7" ht="15.75" x14ac:dyDescent="0.25">
      <c r="A669" s="11">
        <v>7231</v>
      </c>
      <c r="B669" s="541">
        <v>0</v>
      </c>
      <c r="C669" s="542">
        <v>0</v>
      </c>
      <c r="D669" s="536"/>
      <c r="E669" s="535"/>
      <c r="F669" s="546">
        <f t="shared" si="29"/>
        <v>0</v>
      </c>
      <c r="G669" s="545">
        <f t="shared" si="30"/>
        <v>0</v>
      </c>
    </row>
    <row r="670" spans="1:7" ht="15.75" x14ac:dyDescent="0.25">
      <c r="A670" s="11">
        <v>7232</v>
      </c>
      <c r="B670" s="541">
        <v>0</v>
      </c>
      <c r="C670" s="542">
        <v>0</v>
      </c>
      <c r="D670" s="536"/>
      <c r="E670" s="535"/>
      <c r="F670" s="546">
        <f t="shared" si="29"/>
        <v>0</v>
      </c>
      <c r="G670" s="545">
        <f t="shared" si="30"/>
        <v>0</v>
      </c>
    </row>
    <row r="671" spans="1:7" ht="15.75" x14ac:dyDescent="0.25">
      <c r="A671" s="11">
        <v>7241</v>
      </c>
      <c r="B671" s="541">
        <v>0</v>
      </c>
      <c r="C671" s="542">
        <v>0</v>
      </c>
      <c r="D671" s="536"/>
      <c r="E671" s="535"/>
      <c r="F671" s="546">
        <f t="shared" si="29"/>
        <v>0</v>
      </c>
      <c r="G671" s="545">
        <f t="shared" si="30"/>
        <v>0</v>
      </c>
    </row>
    <row r="672" spans="1:7" ht="15.75" x14ac:dyDescent="0.25">
      <c r="A672" s="11">
        <v>7242</v>
      </c>
      <c r="B672" s="541">
        <v>0</v>
      </c>
      <c r="C672" s="542">
        <v>0</v>
      </c>
      <c r="D672" s="536"/>
      <c r="E672" s="535"/>
      <c r="F672" s="546">
        <f t="shared" si="29"/>
        <v>0</v>
      </c>
      <c r="G672" s="545">
        <f t="shared" si="30"/>
        <v>0</v>
      </c>
    </row>
    <row r="673" spans="1:7" ht="15.75" x14ac:dyDescent="0.25">
      <c r="A673" s="11">
        <v>7250</v>
      </c>
      <c r="B673" s="541">
        <v>0</v>
      </c>
      <c r="C673" s="542">
        <v>0</v>
      </c>
      <c r="D673" s="536"/>
      <c r="E673" s="535"/>
      <c r="F673" s="546">
        <f t="shared" si="29"/>
        <v>0</v>
      </c>
      <c r="G673" s="545">
        <f t="shared" si="30"/>
        <v>0</v>
      </c>
    </row>
    <row r="674" spans="1:7" ht="15.75" x14ac:dyDescent="0.25">
      <c r="A674" s="11">
        <v>7251</v>
      </c>
      <c r="B674" s="541">
        <v>0</v>
      </c>
      <c r="C674" s="542">
        <v>0</v>
      </c>
      <c r="D674" s="536"/>
      <c r="E674" s="535"/>
      <c r="F674" s="546">
        <f t="shared" si="29"/>
        <v>0</v>
      </c>
      <c r="G674" s="545">
        <f t="shared" si="30"/>
        <v>0</v>
      </c>
    </row>
    <row r="675" spans="1:7" ht="15.75" x14ac:dyDescent="0.25">
      <c r="A675" s="11">
        <v>7252</v>
      </c>
      <c r="B675" s="541">
        <v>0</v>
      </c>
      <c r="C675" s="542">
        <v>0</v>
      </c>
      <c r="D675" s="536"/>
      <c r="E675" s="535"/>
      <c r="F675" s="546">
        <f t="shared" si="29"/>
        <v>0</v>
      </c>
      <c r="G675" s="545">
        <f t="shared" si="30"/>
        <v>0</v>
      </c>
    </row>
    <row r="676" spans="1:7" ht="15.75" x14ac:dyDescent="0.25">
      <c r="A676" s="11">
        <v>7258</v>
      </c>
      <c r="B676" s="541">
        <v>0</v>
      </c>
      <c r="C676" s="542">
        <v>0</v>
      </c>
      <c r="D676" s="536"/>
      <c r="E676" s="535"/>
      <c r="F676" s="546">
        <f t="shared" si="29"/>
        <v>0</v>
      </c>
      <c r="G676" s="545">
        <f t="shared" si="30"/>
        <v>0</v>
      </c>
    </row>
    <row r="677" spans="1:7" ht="15.75" x14ac:dyDescent="0.25">
      <c r="A677" s="11">
        <v>7270</v>
      </c>
      <c r="B677" s="541">
        <v>0</v>
      </c>
      <c r="C677" s="542">
        <v>0</v>
      </c>
      <c r="D677" s="536"/>
      <c r="E677" s="535"/>
      <c r="F677" s="546">
        <f>+IF(ABS(+B677+D677)&gt;=ABS(C677+E677),+B677-C677+D677-E677,0)</f>
        <v>0</v>
      </c>
      <c r="G677" s="545">
        <f>+IF(ABS(+B677+D677)&lt;=ABS(C677+E677),-B677+C677-D677+E677,0)</f>
        <v>0</v>
      </c>
    </row>
    <row r="678" spans="1:7" ht="15.75" x14ac:dyDescent="0.25">
      <c r="A678" s="11">
        <v>7271</v>
      </c>
      <c r="B678" s="541">
        <v>0</v>
      </c>
      <c r="C678" s="542">
        <v>0</v>
      </c>
      <c r="D678" s="536"/>
      <c r="E678" s="535"/>
      <c r="F678" s="546">
        <f t="shared" si="29"/>
        <v>0</v>
      </c>
      <c r="G678" s="545">
        <f t="shared" si="30"/>
        <v>0</v>
      </c>
    </row>
    <row r="679" spans="1:7" ht="15.75" x14ac:dyDescent="0.25">
      <c r="A679" s="11">
        <v>7274</v>
      </c>
      <c r="B679" s="541">
        <v>0</v>
      </c>
      <c r="C679" s="542">
        <v>0</v>
      </c>
      <c r="D679" s="536"/>
      <c r="E679" s="535"/>
      <c r="F679" s="546">
        <f t="shared" si="29"/>
        <v>0</v>
      </c>
      <c r="G679" s="545">
        <f t="shared" si="30"/>
        <v>0</v>
      </c>
    </row>
    <row r="680" spans="1:7" ht="15.75" x14ac:dyDescent="0.25">
      <c r="A680" s="11">
        <v>7275</v>
      </c>
      <c r="B680" s="541">
        <v>0</v>
      </c>
      <c r="C680" s="542">
        <v>0</v>
      </c>
      <c r="D680" s="536"/>
      <c r="E680" s="535"/>
      <c r="F680" s="546">
        <f>+IF(ABS(+B680+D680)&gt;=ABS(C680+E680),+B680-C680+D680-E680,0)</f>
        <v>0</v>
      </c>
      <c r="G680" s="545">
        <f>+IF(ABS(+B680+D680)&lt;=ABS(C680+E680),-B680+C680-D680+E680,0)</f>
        <v>0</v>
      </c>
    </row>
    <row r="681" spans="1:7" ht="15.75" x14ac:dyDescent="0.25">
      <c r="A681" s="11">
        <v>7277</v>
      </c>
      <c r="B681" s="541">
        <v>0</v>
      </c>
      <c r="C681" s="542">
        <v>0</v>
      </c>
      <c r="D681" s="536"/>
      <c r="E681" s="535"/>
      <c r="F681" s="546">
        <f t="shared" si="29"/>
        <v>0</v>
      </c>
      <c r="G681" s="545">
        <f t="shared" si="30"/>
        <v>0</v>
      </c>
    </row>
    <row r="682" spans="1:7" ht="15.75" x14ac:dyDescent="0.25">
      <c r="A682" s="11">
        <v>7278</v>
      </c>
      <c r="B682" s="541">
        <v>0</v>
      </c>
      <c r="C682" s="542">
        <v>0</v>
      </c>
      <c r="D682" s="536"/>
      <c r="E682" s="535"/>
      <c r="F682" s="546">
        <f t="shared" si="29"/>
        <v>0</v>
      </c>
      <c r="G682" s="545">
        <f t="shared" si="30"/>
        <v>0</v>
      </c>
    </row>
    <row r="683" spans="1:7" ht="15.75" x14ac:dyDescent="0.25">
      <c r="A683" s="11">
        <v>7282</v>
      </c>
      <c r="B683" s="541">
        <v>0</v>
      </c>
      <c r="C683" s="542">
        <v>0</v>
      </c>
      <c r="D683" s="536"/>
      <c r="E683" s="535"/>
      <c r="F683" s="546">
        <f t="shared" si="29"/>
        <v>0</v>
      </c>
      <c r="G683" s="545">
        <f t="shared" si="30"/>
        <v>0</v>
      </c>
    </row>
    <row r="684" spans="1:7" ht="15.75" x14ac:dyDescent="0.25">
      <c r="A684" s="11">
        <v>7289</v>
      </c>
      <c r="B684" s="541">
        <v>0</v>
      </c>
      <c r="C684" s="542">
        <v>0</v>
      </c>
      <c r="D684" s="536"/>
      <c r="E684" s="535"/>
      <c r="F684" s="546">
        <f t="shared" si="29"/>
        <v>0</v>
      </c>
      <c r="G684" s="545">
        <f t="shared" si="30"/>
        <v>0</v>
      </c>
    </row>
    <row r="685" spans="1:7" ht="15.75" x14ac:dyDescent="0.25">
      <c r="A685" s="11">
        <v>7291</v>
      </c>
      <c r="B685" s="541">
        <v>0</v>
      </c>
      <c r="C685" s="542">
        <v>0</v>
      </c>
      <c r="D685" s="536"/>
      <c r="E685" s="535"/>
      <c r="F685" s="546">
        <f t="shared" si="29"/>
        <v>0</v>
      </c>
      <c r="G685" s="545">
        <f t="shared" si="30"/>
        <v>0</v>
      </c>
    </row>
    <row r="686" spans="1:7" ht="15.75" x14ac:dyDescent="0.25">
      <c r="A686" s="11">
        <v>7292</v>
      </c>
      <c r="B686" s="541">
        <v>0</v>
      </c>
      <c r="C686" s="542">
        <v>0</v>
      </c>
      <c r="D686" s="536"/>
      <c r="E686" s="535"/>
      <c r="F686" s="546">
        <f t="shared" si="29"/>
        <v>0</v>
      </c>
      <c r="G686" s="545">
        <f t="shared" si="30"/>
        <v>0</v>
      </c>
    </row>
    <row r="687" spans="1:7" ht="15.75" x14ac:dyDescent="0.25">
      <c r="A687" s="11">
        <v>7298</v>
      </c>
      <c r="B687" s="541">
        <v>0</v>
      </c>
      <c r="C687" s="542">
        <v>0</v>
      </c>
      <c r="D687" s="536"/>
      <c r="E687" s="535"/>
      <c r="F687" s="546">
        <f t="shared" si="29"/>
        <v>0</v>
      </c>
      <c r="G687" s="545">
        <f t="shared" si="30"/>
        <v>0</v>
      </c>
    </row>
    <row r="688" spans="1:7" ht="15.75" x14ac:dyDescent="0.25">
      <c r="A688" s="11">
        <v>7311</v>
      </c>
      <c r="B688" s="541">
        <v>0</v>
      </c>
      <c r="C688" s="542">
        <v>0</v>
      </c>
      <c r="D688" s="536"/>
      <c r="E688" s="535"/>
      <c r="F688" s="546">
        <f t="shared" si="29"/>
        <v>0</v>
      </c>
      <c r="G688" s="545">
        <f t="shared" si="30"/>
        <v>0</v>
      </c>
    </row>
    <row r="689" spans="1:7" ht="15.75" x14ac:dyDescent="0.25">
      <c r="A689" s="11">
        <v>7313</v>
      </c>
      <c r="B689" s="541">
        <v>0</v>
      </c>
      <c r="C689" s="542">
        <v>0</v>
      </c>
      <c r="D689" s="536"/>
      <c r="E689" s="535"/>
      <c r="F689" s="546">
        <f>+IF(ABS(+B689+D689)&gt;=ABS(C689+E689),+B689-C689+D689-E689,0)</f>
        <v>0</v>
      </c>
      <c r="G689" s="545">
        <f>+IF(ABS(+B689+D689)&lt;=ABS(C689+E689),-B689+C689-D689+E689,0)</f>
        <v>0</v>
      </c>
    </row>
    <row r="690" spans="1:7" ht="15.75" x14ac:dyDescent="0.25">
      <c r="A690" s="11">
        <v>7319</v>
      </c>
      <c r="B690" s="541">
        <v>0</v>
      </c>
      <c r="C690" s="542">
        <v>0</v>
      </c>
      <c r="D690" s="536"/>
      <c r="E690" s="535"/>
      <c r="F690" s="546">
        <f t="shared" si="29"/>
        <v>0</v>
      </c>
      <c r="G690" s="545">
        <f t="shared" si="30"/>
        <v>0</v>
      </c>
    </row>
    <row r="691" spans="1:7" ht="15.75" x14ac:dyDescent="0.25">
      <c r="A691" s="11">
        <v>7381</v>
      </c>
      <c r="B691" s="541">
        <v>0</v>
      </c>
      <c r="C691" s="542">
        <v>0</v>
      </c>
      <c r="D691" s="536"/>
      <c r="E691" s="535"/>
      <c r="F691" s="546">
        <f t="shared" si="29"/>
        <v>0</v>
      </c>
      <c r="G691" s="545">
        <f t="shared" si="30"/>
        <v>0</v>
      </c>
    </row>
    <row r="692" spans="1:7" ht="15.75" x14ac:dyDescent="0.25">
      <c r="A692" s="11">
        <v>7382</v>
      </c>
      <c r="B692" s="541">
        <v>0</v>
      </c>
      <c r="C692" s="542">
        <v>0</v>
      </c>
      <c r="D692" s="536"/>
      <c r="E692" s="535"/>
      <c r="F692" s="546">
        <f t="shared" si="29"/>
        <v>0</v>
      </c>
      <c r="G692" s="545">
        <f t="shared" si="30"/>
        <v>0</v>
      </c>
    </row>
    <row r="693" spans="1:7" ht="15.75" x14ac:dyDescent="0.25">
      <c r="A693" s="11">
        <v>7383</v>
      </c>
      <c r="B693" s="541">
        <v>0</v>
      </c>
      <c r="C693" s="542">
        <v>0</v>
      </c>
      <c r="D693" s="536"/>
      <c r="E693" s="535"/>
      <c r="F693" s="546">
        <f t="shared" si="29"/>
        <v>0</v>
      </c>
      <c r="G693" s="545">
        <f t="shared" si="30"/>
        <v>0</v>
      </c>
    </row>
    <row r="694" spans="1:7" ht="15.75" x14ac:dyDescent="0.25">
      <c r="A694" s="11">
        <v>7384</v>
      </c>
      <c r="B694" s="541">
        <v>0</v>
      </c>
      <c r="C694" s="542">
        <v>0</v>
      </c>
      <c r="D694" s="536"/>
      <c r="E694" s="535"/>
      <c r="F694" s="546">
        <f t="shared" si="29"/>
        <v>0</v>
      </c>
      <c r="G694" s="545">
        <f t="shared" si="30"/>
        <v>0</v>
      </c>
    </row>
    <row r="695" spans="1:7" ht="15.75" x14ac:dyDescent="0.25">
      <c r="A695" s="11">
        <v>7385</v>
      </c>
      <c r="B695" s="541">
        <v>0</v>
      </c>
      <c r="C695" s="542">
        <v>0</v>
      </c>
      <c r="D695" s="536"/>
      <c r="E695" s="535"/>
      <c r="F695" s="546">
        <f t="shared" si="29"/>
        <v>0</v>
      </c>
      <c r="G695" s="545">
        <f t="shared" si="30"/>
        <v>0</v>
      </c>
    </row>
    <row r="696" spans="1:7" ht="15.75" x14ac:dyDescent="0.25">
      <c r="A696" s="11">
        <v>7386</v>
      </c>
      <c r="B696" s="541">
        <v>0</v>
      </c>
      <c r="C696" s="542">
        <v>0</v>
      </c>
      <c r="D696" s="536"/>
      <c r="E696" s="535"/>
      <c r="F696" s="546">
        <f t="shared" si="29"/>
        <v>0</v>
      </c>
      <c r="G696" s="545">
        <f t="shared" si="30"/>
        <v>0</v>
      </c>
    </row>
    <row r="697" spans="1:7" ht="15.75" x14ac:dyDescent="0.25">
      <c r="A697" s="11">
        <v>7387</v>
      </c>
      <c r="B697" s="541">
        <v>0</v>
      </c>
      <c r="C697" s="542">
        <v>0</v>
      </c>
      <c r="D697" s="536"/>
      <c r="E697" s="535"/>
      <c r="F697" s="546">
        <f t="shared" si="29"/>
        <v>0</v>
      </c>
      <c r="G697" s="545">
        <f t="shared" si="30"/>
        <v>0</v>
      </c>
    </row>
    <row r="698" spans="1:7" ht="15.75" x14ac:dyDescent="0.25">
      <c r="A698" s="11">
        <v>7388</v>
      </c>
      <c r="B698" s="541">
        <v>0</v>
      </c>
      <c r="C698" s="542">
        <v>0</v>
      </c>
      <c r="D698" s="536"/>
      <c r="E698" s="535"/>
      <c r="F698" s="546">
        <f t="shared" si="29"/>
        <v>0</v>
      </c>
      <c r="G698" s="545">
        <f t="shared" si="30"/>
        <v>0</v>
      </c>
    </row>
    <row r="699" spans="1:7" ht="15.75" x14ac:dyDescent="0.25">
      <c r="A699" s="11">
        <v>7391</v>
      </c>
      <c r="B699" s="541">
        <v>0</v>
      </c>
      <c r="C699" s="542">
        <v>0</v>
      </c>
      <c r="D699" s="536"/>
      <c r="E699" s="535"/>
      <c r="F699" s="546">
        <f>+IF(ABS(+B699+D699)&gt;=ABS(C699+E699),+B699-C699+D699-E699,0)</f>
        <v>0</v>
      </c>
      <c r="G699" s="545">
        <f>+IF(ABS(+B699+D699)&lt;=ABS(C699+E699),-B699+C699-D699+E699,0)</f>
        <v>0</v>
      </c>
    </row>
    <row r="700" spans="1:7" ht="15.75" x14ac:dyDescent="0.25">
      <c r="A700" s="11">
        <v>7392</v>
      </c>
      <c r="B700" s="541">
        <v>0</v>
      </c>
      <c r="C700" s="542">
        <v>0</v>
      </c>
      <c r="D700" s="536"/>
      <c r="E700" s="535"/>
      <c r="F700" s="546">
        <f t="shared" ref="F700:F763" si="31">+IF(ABS(+B700+D700)&gt;=ABS(C700+E700),+B700-C700+D700-E700,0)</f>
        <v>0</v>
      </c>
      <c r="G700" s="545">
        <f t="shared" ref="G700:G763" si="32">+IF(ABS(+B700+D700)&lt;=ABS(C700+E700),-B700+C700-D700+E700,0)</f>
        <v>0</v>
      </c>
    </row>
    <row r="701" spans="1:7" ht="15.75" x14ac:dyDescent="0.25">
      <c r="A701" s="11">
        <v>7400</v>
      </c>
      <c r="B701" s="541">
        <v>0</v>
      </c>
      <c r="C701" s="542">
        <v>0</v>
      </c>
      <c r="D701" s="536"/>
      <c r="E701" s="535"/>
      <c r="F701" s="546">
        <f t="shared" si="31"/>
        <v>0</v>
      </c>
      <c r="G701" s="545">
        <f t="shared" si="32"/>
        <v>0</v>
      </c>
    </row>
    <row r="702" spans="1:7" ht="15.75" x14ac:dyDescent="0.25">
      <c r="A702" s="11">
        <v>7401</v>
      </c>
      <c r="B702" s="541">
        <v>0</v>
      </c>
      <c r="C702" s="542">
        <v>0</v>
      </c>
      <c r="D702" s="536"/>
      <c r="E702" s="535"/>
      <c r="F702" s="546">
        <f t="shared" si="31"/>
        <v>0</v>
      </c>
      <c r="G702" s="545">
        <f t="shared" si="32"/>
        <v>0</v>
      </c>
    </row>
    <row r="703" spans="1:7" ht="15.75" x14ac:dyDescent="0.25">
      <c r="A703" s="11">
        <v>7402</v>
      </c>
      <c r="B703" s="541">
        <v>0</v>
      </c>
      <c r="C703" s="542">
        <v>0</v>
      </c>
      <c r="D703" s="536"/>
      <c r="E703" s="535"/>
      <c r="F703" s="546">
        <f t="shared" si="31"/>
        <v>0</v>
      </c>
      <c r="G703" s="545">
        <f t="shared" si="32"/>
        <v>0</v>
      </c>
    </row>
    <row r="704" spans="1:7" ht="15.75" x14ac:dyDescent="0.25">
      <c r="A704" s="11">
        <v>7403</v>
      </c>
      <c r="B704" s="541">
        <v>0</v>
      </c>
      <c r="C704" s="542">
        <v>0</v>
      </c>
      <c r="D704" s="536"/>
      <c r="E704" s="535"/>
      <c r="F704" s="546">
        <f t="shared" si="31"/>
        <v>0</v>
      </c>
      <c r="G704" s="545">
        <f t="shared" si="32"/>
        <v>0</v>
      </c>
    </row>
    <row r="705" spans="1:7" ht="15.75" x14ac:dyDescent="0.25">
      <c r="A705" s="11">
        <v>7404</v>
      </c>
      <c r="B705" s="541">
        <v>0</v>
      </c>
      <c r="C705" s="542">
        <v>0</v>
      </c>
      <c r="D705" s="536"/>
      <c r="E705" s="535"/>
      <c r="F705" s="546">
        <f t="shared" si="31"/>
        <v>0</v>
      </c>
      <c r="G705" s="545">
        <f t="shared" si="32"/>
        <v>0</v>
      </c>
    </row>
    <row r="706" spans="1:7" ht="15.75" x14ac:dyDescent="0.25">
      <c r="A706" s="11">
        <v>7405</v>
      </c>
      <c r="B706" s="541">
        <v>0</v>
      </c>
      <c r="C706" s="542">
        <v>0</v>
      </c>
      <c r="D706" s="536"/>
      <c r="E706" s="535"/>
      <c r="F706" s="546">
        <f t="shared" si="31"/>
        <v>0</v>
      </c>
      <c r="G706" s="545">
        <f t="shared" si="32"/>
        <v>0</v>
      </c>
    </row>
    <row r="707" spans="1:7" ht="15.75" x14ac:dyDescent="0.25">
      <c r="A707" s="11">
        <v>7406</v>
      </c>
      <c r="B707" s="541">
        <v>0</v>
      </c>
      <c r="C707" s="542">
        <v>0</v>
      </c>
      <c r="D707" s="536"/>
      <c r="E707" s="535"/>
      <c r="F707" s="546">
        <f t="shared" si="31"/>
        <v>0</v>
      </c>
      <c r="G707" s="545">
        <f t="shared" si="32"/>
        <v>0</v>
      </c>
    </row>
    <row r="708" spans="1:7" ht="15.75" x14ac:dyDescent="0.25">
      <c r="A708" s="11">
        <v>7407</v>
      </c>
      <c r="B708" s="541">
        <v>0</v>
      </c>
      <c r="C708" s="542">
        <v>0</v>
      </c>
      <c r="D708" s="536"/>
      <c r="E708" s="535"/>
      <c r="F708" s="546">
        <f t="shared" si="31"/>
        <v>0</v>
      </c>
      <c r="G708" s="545">
        <f t="shared" si="32"/>
        <v>0</v>
      </c>
    </row>
    <row r="709" spans="1:7" ht="15.75" x14ac:dyDescent="0.25">
      <c r="A709" s="11">
        <v>7408</v>
      </c>
      <c r="B709" s="541">
        <v>0</v>
      </c>
      <c r="C709" s="542">
        <v>0</v>
      </c>
      <c r="D709" s="536"/>
      <c r="E709" s="535"/>
      <c r="F709" s="546">
        <f t="shared" si="31"/>
        <v>0</v>
      </c>
      <c r="G709" s="545">
        <f t="shared" si="32"/>
        <v>0</v>
      </c>
    </row>
    <row r="710" spans="1:7" ht="15.75" x14ac:dyDescent="0.25">
      <c r="A710" s="11">
        <v>7409</v>
      </c>
      <c r="B710" s="541">
        <v>0</v>
      </c>
      <c r="C710" s="542">
        <v>0</v>
      </c>
      <c r="D710" s="536"/>
      <c r="E710" s="535"/>
      <c r="F710" s="546">
        <f t="shared" si="31"/>
        <v>0</v>
      </c>
      <c r="G710" s="545">
        <f t="shared" si="32"/>
        <v>0</v>
      </c>
    </row>
    <row r="711" spans="1:7" ht="15.75" x14ac:dyDescent="0.25">
      <c r="A711" s="11">
        <v>7411</v>
      </c>
      <c r="B711" s="541">
        <v>0</v>
      </c>
      <c r="C711" s="542">
        <v>0</v>
      </c>
      <c r="D711" s="536"/>
      <c r="E711" s="535"/>
      <c r="F711" s="546">
        <f t="shared" si="31"/>
        <v>0</v>
      </c>
      <c r="G711" s="545">
        <f t="shared" si="32"/>
        <v>0</v>
      </c>
    </row>
    <row r="712" spans="1:7" ht="15.75" x14ac:dyDescent="0.25">
      <c r="A712" s="11">
        <v>7412</v>
      </c>
      <c r="B712" s="541">
        <v>0</v>
      </c>
      <c r="C712" s="542">
        <v>0</v>
      </c>
      <c r="D712" s="536"/>
      <c r="E712" s="535"/>
      <c r="F712" s="546">
        <f t="shared" si="31"/>
        <v>0</v>
      </c>
      <c r="G712" s="545">
        <f t="shared" si="32"/>
        <v>0</v>
      </c>
    </row>
    <row r="713" spans="1:7" ht="15.75" x14ac:dyDescent="0.25">
      <c r="A713" s="11">
        <v>7413</v>
      </c>
      <c r="B713" s="541">
        <v>0</v>
      </c>
      <c r="C713" s="542">
        <v>0</v>
      </c>
      <c r="D713" s="536"/>
      <c r="E713" s="535"/>
      <c r="F713" s="546">
        <f t="shared" si="31"/>
        <v>0</v>
      </c>
      <c r="G713" s="545">
        <f t="shared" si="32"/>
        <v>0</v>
      </c>
    </row>
    <row r="714" spans="1:7" ht="15.75" x14ac:dyDescent="0.25">
      <c r="A714" s="11">
        <v>7414</v>
      </c>
      <c r="B714" s="541">
        <v>0</v>
      </c>
      <c r="C714" s="542">
        <v>0</v>
      </c>
      <c r="D714" s="536"/>
      <c r="E714" s="535"/>
      <c r="F714" s="546">
        <f t="shared" si="31"/>
        <v>0</v>
      </c>
      <c r="G714" s="545">
        <f t="shared" si="32"/>
        <v>0</v>
      </c>
    </row>
    <row r="715" spans="1:7" ht="15.75" x14ac:dyDescent="0.25">
      <c r="A715" s="11">
        <v>7419</v>
      </c>
      <c r="B715" s="541">
        <v>0</v>
      </c>
      <c r="C715" s="542">
        <v>0</v>
      </c>
      <c r="D715" s="536"/>
      <c r="E715" s="535"/>
      <c r="F715" s="546">
        <f t="shared" si="31"/>
        <v>0</v>
      </c>
      <c r="G715" s="545">
        <f t="shared" si="32"/>
        <v>0</v>
      </c>
    </row>
    <row r="716" spans="1:7" ht="15.75" x14ac:dyDescent="0.25">
      <c r="A716" s="11">
        <v>7450</v>
      </c>
      <c r="B716" s="541">
        <v>0</v>
      </c>
      <c r="C716" s="542">
        <v>0</v>
      </c>
      <c r="D716" s="536"/>
      <c r="E716" s="535"/>
      <c r="F716" s="546">
        <f t="shared" si="31"/>
        <v>0</v>
      </c>
      <c r="G716" s="545">
        <f t="shared" si="32"/>
        <v>0</v>
      </c>
    </row>
    <row r="717" spans="1:7" ht="15.75" x14ac:dyDescent="0.25">
      <c r="A717" s="11">
        <v>7471</v>
      </c>
      <c r="B717" s="541">
        <v>0</v>
      </c>
      <c r="C717" s="542">
        <v>0</v>
      </c>
      <c r="D717" s="536"/>
      <c r="E717" s="535"/>
      <c r="F717" s="546">
        <f t="shared" si="31"/>
        <v>0</v>
      </c>
      <c r="G717" s="545">
        <f t="shared" si="32"/>
        <v>0</v>
      </c>
    </row>
    <row r="718" spans="1:7" ht="15.75" x14ac:dyDescent="0.25">
      <c r="A718" s="11">
        <v>7472</v>
      </c>
      <c r="B718" s="541">
        <v>0</v>
      </c>
      <c r="C718" s="542">
        <v>0</v>
      </c>
      <c r="D718" s="536"/>
      <c r="E718" s="535"/>
      <c r="F718" s="546">
        <f t="shared" si="31"/>
        <v>0</v>
      </c>
      <c r="G718" s="545">
        <f t="shared" si="32"/>
        <v>0</v>
      </c>
    </row>
    <row r="719" spans="1:7" ht="15.75" x14ac:dyDescent="0.25">
      <c r="A719" s="11">
        <v>7473</v>
      </c>
      <c r="B719" s="541">
        <v>0</v>
      </c>
      <c r="C719" s="542">
        <v>0</v>
      </c>
      <c r="D719" s="536"/>
      <c r="E719" s="535"/>
      <c r="F719" s="546">
        <f t="shared" si="31"/>
        <v>0</v>
      </c>
      <c r="G719" s="545">
        <f t="shared" si="32"/>
        <v>0</v>
      </c>
    </row>
    <row r="720" spans="1:7" ht="15.75" x14ac:dyDescent="0.25">
      <c r="A720" s="11">
        <v>7474</v>
      </c>
      <c r="B720" s="541">
        <v>0</v>
      </c>
      <c r="C720" s="542">
        <v>0</v>
      </c>
      <c r="D720" s="536"/>
      <c r="E720" s="535"/>
      <c r="F720" s="546">
        <f t="shared" si="31"/>
        <v>0</v>
      </c>
      <c r="G720" s="545">
        <f t="shared" si="32"/>
        <v>0</v>
      </c>
    </row>
    <row r="721" spans="1:7" ht="15.75" x14ac:dyDescent="0.25">
      <c r="A721" s="11">
        <v>7481</v>
      </c>
      <c r="B721" s="541">
        <v>0</v>
      </c>
      <c r="C721" s="542">
        <v>0</v>
      </c>
      <c r="D721" s="536"/>
      <c r="E721" s="535"/>
      <c r="F721" s="546">
        <f t="shared" si="31"/>
        <v>0</v>
      </c>
      <c r="G721" s="545">
        <f t="shared" si="32"/>
        <v>0</v>
      </c>
    </row>
    <row r="722" spans="1:7" ht="15.75" x14ac:dyDescent="0.25">
      <c r="A722" s="11">
        <v>7482</v>
      </c>
      <c r="B722" s="541">
        <v>0</v>
      </c>
      <c r="C722" s="542">
        <v>0</v>
      </c>
      <c r="D722" s="536"/>
      <c r="E722" s="535"/>
      <c r="F722" s="546">
        <f t="shared" si="31"/>
        <v>0</v>
      </c>
      <c r="G722" s="545">
        <f t="shared" si="32"/>
        <v>0</v>
      </c>
    </row>
    <row r="723" spans="1:7" ht="15.75" x14ac:dyDescent="0.25">
      <c r="A723" s="11">
        <v>7483</v>
      </c>
      <c r="B723" s="541">
        <v>0</v>
      </c>
      <c r="C723" s="542">
        <v>0</v>
      </c>
      <c r="D723" s="536"/>
      <c r="E723" s="535"/>
      <c r="F723" s="546">
        <f t="shared" si="31"/>
        <v>0</v>
      </c>
      <c r="G723" s="545">
        <f t="shared" si="32"/>
        <v>0</v>
      </c>
    </row>
    <row r="724" spans="1:7" ht="15.75" x14ac:dyDescent="0.25">
      <c r="A724" s="11">
        <v>7484</v>
      </c>
      <c r="B724" s="541">
        <v>0</v>
      </c>
      <c r="C724" s="542">
        <v>0</v>
      </c>
      <c r="D724" s="536"/>
      <c r="E724" s="535"/>
      <c r="F724" s="546">
        <f t="shared" si="31"/>
        <v>0</v>
      </c>
      <c r="G724" s="545">
        <f t="shared" si="32"/>
        <v>0</v>
      </c>
    </row>
    <row r="725" spans="1:7" ht="15.75" x14ac:dyDescent="0.25">
      <c r="A725" s="11">
        <v>7485</v>
      </c>
      <c r="B725" s="541">
        <v>0</v>
      </c>
      <c r="C725" s="542">
        <v>0</v>
      </c>
      <c r="D725" s="536"/>
      <c r="E725" s="535"/>
      <c r="F725" s="546">
        <f t="shared" si="31"/>
        <v>0</v>
      </c>
      <c r="G725" s="545">
        <f t="shared" si="32"/>
        <v>0</v>
      </c>
    </row>
    <row r="726" spans="1:7" ht="15.75" x14ac:dyDescent="0.25">
      <c r="A726" s="11">
        <v>7486</v>
      </c>
      <c r="B726" s="541">
        <v>0</v>
      </c>
      <c r="C726" s="542">
        <v>0</v>
      </c>
      <c r="D726" s="536"/>
      <c r="E726" s="535"/>
      <c r="F726" s="546">
        <f t="shared" si="31"/>
        <v>0</v>
      </c>
      <c r="G726" s="545">
        <f t="shared" si="32"/>
        <v>0</v>
      </c>
    </row>
    <row r="727" spans="1:7" ht="15.75" x14ac:dyDescent="0.25">
      <c r="A727" s="11">
        <v>7487</v>
      </c>
      <c r="B727" s="541">
        <v>0</v>
      </c>
      <c r="C727" s="542">
        <v>0</v>
      </c>
      <c r="D727" s="536"/>
      <c r="E727" s="535"/>
      <c r="F727" s="546">
        <f t="shared" si="31"/>
        <v>0</v>
      </c>
      <c r="G727" s="545">
        <f t="shared" si="32"/>
        <v>0</v>
      </c>
    </row>
    <row r="728" spans="1:7" ht="15.75" x14ac:dyDescent="0.25">
      <c r="A728" s="11">
        <v>7488</v>
      </c>
      <c r="B728" s="541">
        <v>0</v>
      </c>
      <c r="C728" s="542">
        <v>0</v>
      </c>
      <c r="D728" s="536"/>
      <c r="E728" s="535"/>
      <c r="F728" s="546">
        <f t="shared" si="31"/>
        <v>0</v>
      </c>
      <c r="G728" s="545">
        <f t="shared" si="32"/>
        <v>0</v>
      </c>
    </row>
    <row r="729" spans="1:7" ht="15.75" x14ac:dyDescent="0.25">
      <c r="A729" s="11">
        <v>7491</v>
      </c>
      <c r="B729" s="541">
        <v>0</v>
      </c>
      <c r="C729" s="542">
        <v>0</v>
      </c>
      <c r="D729" s="536"/>
      <c r="E729" s="535"/>
      <c r="F729" s="546">
        <f t="shared" si="31"/>
        <v>0</v>
      </c>
      <c r="G729" s="545">
        <f t="shared" si="32"/>
        <v>0</v>
      </c>
    </row>
    <row r="730" spans="1:7" ht="15.75" x14ac:dyDescent="0.25">
      <c r="A730" s="11">
        <v>7492</v>
      </c>
      <c r="B730" s="541">
        <v>0</v>
      </c>
      <c r="C730" s="542">
        <v>0</v>
      </c>
      <c r="D730" s="536"/>
      <c r="E730" s="535"/>
      <c r="F730" s="546">
        <f t="shared" si="31"/>
        <v>0</v>
      </c>
      <c r="G730" s="545">
        <f t="shared" si="32"/>
        <v>0</v>
      </c>
    </row>
    <row r="731" spans="1:7" ht="15.75" x14ac:dyDescent="0.25">
      <c r="A731" s="11">
        <v>7493</v>
      </c>
      <c r="B731" s="541">
        <v>0</v>
      </c>
      <c r="C731" s="542">
        <v>0</v>
      </c>
      <c r="D731" s="536"/>
      <c r="E731" s="535"/>
      <c r="F731" s="546">
        <f t="shared" si="31"/>
        <v>0</v>
      </c>
      <c r="G731" s="545">
        <f t="shared" si="32"/>
        <v>0</v>
      </c>
    </row>
    <row r="732" spans="1:7" ht="15.75" x14ac:dyDescent="0.25">
      <c r="A732" s="11">
        <v>7494</v>
      </c>
      <c r="B732" s="541">
        <v>0</v>
      </c>
      <c r="C732" s="542">
        <v>0</v>
      </c>
      <c r="D732" s="536"/>
      <c r="E732" s="535"/>
      <c r="F732" s="546">
        <f t="shared" si="31"/>
        <v>0</v>
      </c>
      <c r="G732" s="545">
        <f t="shared" si="32"/>
        <v>0</v>
      </c>
    </row>
    <row r="733" spans="1:7" ht="15.75" x14ac:dyDescent="0.25">
      <c r="A733" s="11">
        <v>7499</v>
      </c>
      <c r="B733" s="541">
        <v>0</v>
      </c>
      <c r="C733" s="542">
        <v>0</v>
      </c>
      <c r="D733" s="536"/>
      <c r="E733" s="535"/>
      <c r="F733" s="546">
        <f>+IF(ABS(+B733+D733)&gt;=ABS(C733+E733),+B733-C733+D733-E733,0)</f>
        <v>0</v>
      </c>
      <c r="G733" s="545">
        <f>+IF(ABS(+B733+D733)&lt;=ABS(C733+E733),-B733+C733-D733+E733,0)</f>
        <v>0</v>
      </c>
    </row>
    <row r="734" spans="1:7" ht="15.75" x14ac:dyDescent="0.25">
      <c r="A734" s="11">
        <v>7500</v>
      </c>
      <c r="B734" s="541">
        <v>0</v>
      </c>
      <c r="C734" s="542">
        <v>0</v>
      </c>
      <c r="D734" s="536"/>
      <c r="E734" s="535"/>
      <c r="F734" s="546">
        <f t="shared" si="31"/>
        <v>0</v>
      </c>
      <c r="G734" s="545">
        <f t="shared" si="32"/>
        <v>0</v>
      </c>
    </row>
    <row r="735" spans="1:7" ht="15.75" x14ac:dyDescent="0.25">
      <c r="A735" s="11">
        <v>7501</v>
      </c>
      <c r="B735" s="541">
        <v>0</v>
      </c>
      <c r="C735" s="542">
        <v>0</v>
      </c>
      <c r="D735" s="536"/>
      <c r="E735" s="535">
        <v>1741543.56</v>
      </c>
      <c r="F735" s="546">
        <f t="shared" si="31"/>
        <v>0</v>
      </c>
      <c r="G735" s="545">
        <f t="shared" si="32"/>
        <v>1741543.56</v>
      </c>
    </row>
    <row r="736" spans="1:7" ht="15.75" x14ac:dyDescent="0.25">
      <c r="A736" s="11">
        <v>7502</v>
      </c>
      <c r="B736" s="541">
        <v>0</v>
      </c>
      <c r="C736" s="542">
        <v>0</v>
      </c>
      <c r="D736" s="536"/>
      <c r="E736" s="535"/>
      <c r="F736" s="546">
        <f t="shared" si="31"/>
        <v>0</v>
      </c>
      <c r="G736" s="545">
        <f t="shared" si="32"/>
        <v>0</v>
      </c>
    </row>
    <row r="737" spans="1:7" ht="15.75" x14ac:dyDescent="0.25">
      <c r="A737" s="11">
        <v>7511</v>
      </c>
      <c r="B737" s="541">
        <v>0</v>
      </c>
      <c r="C737" s="542">
        <v>0</v>
      </c>
      <c r="D737" s="536"/>
      <c r="E737" s="535"/>
      <c r="F737" s="546">
        <f t="shared" si="31"/>
        <v>0</v>
      </c>
      <c r="G737" s="545">
        <f t="shared" si="32"/>
        <v>0</v>
      </c>
    </row>
    <row r="738" spans="1:7" ht="15.75" x14ac:dyDescent="0.25">
      <c r="A738" s="11">
        <v>7519</v>
      </c>
      <c r="B738" s="541">
        <v>0</v>
      </c>
      <c r="C738" s="542">
        <v>0</v>
      </c>
      <c r="D738" s="536"/>
      <c r="E738" s="535"/>
      <c r="F738" s="546">
        <f t="shared" si="31"/>
        <v>0</v>
      </c>
      <c r="G738" s="545">
        <f t="shared" si="32"/>
        <v>0</v>
      </c>
    </row>
    <row r="739" spans="1:7" ht="15.75" x14ac:dyDescent="0.25">
      <c r="A739" s="11">
        <v>7522</v>
      </c>
      <c r="B739" s="541">
        <v>0</v>
      </c>
      <c r="C739" s="542">
        <v>0</v>
      </c>
      <c r="D739" s="536"/>
      <c r="E739" s="535">
        <v>3826.9</v>
      </c>
      <c r="F739" s="546">
        <f t="shared" si="31"/>
        <v>0</v>
      </c>
      <c r="G739" s="545">
        <f t="shared" si="32"/>
        <v>3826.9</v>
      </c>
    </row>
    <row r="740" spans="1:7" ht="15.75" x14ac:dyDescent="0.25">
      <c r="A740" s="11">
        <v>7524</v>
      </c>
      <c r="B740" s="541">
        <v>0</v>
      </c>
      <c r="C740" s="542">
        <v>0</v>
      </c>
      <c r="D740" s="536"/>
      <c r="E740" s="535"/>
      <c r="F740" s="546">
        <f t="shared" si="31"/>
        <v>0</v>
      </c>
      <c r="G740" s="545">
        <f t="shared" si="32"/>
        <v>0</v>
      </c>
    </row>
    <row r="741" spans="1:7" ht="15.75" x14ac:dyDescent="0.25">
      <c r="A741" s="11">
        <v>7525</v>
      </c>
      <c r="B741" s="541">
        <v>0</v>
      </c>
      <c r="C741" s="542">
        <v>0</v>
      </c>
      <c r="D741" s="536"/>
      <c r="E741" s="535"/>
      <c r="F741" s="546">
        <f>+IF(ABS(+B741+D741)&gt;=ABS(C741+E741),+B741-C741+D741-E741,0)</f>
        <v>0</v>
      </c>
      <c r="G741" s="545">
        <f>+IF(ABS(+B741+D741)&lt;=ABS(C741+E741),-B741+C741-D741+E741,0)</f>
        <v>0</v>
      </c>
    </row>
    <row r="742" spans="1:7" ht="15.75" x14ac:dyDescent="0.25">
      <c r="A742" s="11">
        <v>7532</v>
      </c>
      <c r="B742" s="541">
        <v>0</v>
      </c>
      <c r="C742" s="542">
        <v>0</v>
      </c>
      <c r="D742" s="536"/>
      <c r="E742" s="535"/>
      <c r="F742" s="546">
        <f>+IF(ABS(+B742+D742)&gt;=ABS(C742+E742),+B742-C742+D742-E742,0)</f>
        <v>0</v>
      </c>
      <c r="G742" s="545">
        <f>+IF(ABS(+B742+D742)&lt;=ABS(C742+E742),-B742+C742-D742+E742,0)</f>
        <v>0</v>
      </c>
    </row>
    <row r="743" spans="1:7" ht="15.75" x14ac:dyDescent="0.25">
      <c r="A743" s="11">
        <v>7534</v>
      </c>
      <c r="B743" s="541">
        <v>0</v>
      </c>
      <c r="C743" s="542">
        <v>0</v>
      </c>
      <c r="D743" s="536"/>
      <c r="E743" s="535"/>
      <c r="F743" s="546">
        <f>+IF(ABS(+B743+D743)&gt;=ABS(C743+E743),+B743-C743+D743-E743,0)</f>
        <v>0</v>
      </c>
      <c r="G743" s="545">
        <f>+IF(ABS(+B743+D743)&lt;=ABS(C743+E743),-B743+C743-D743+E743,0)</f>
        <v>0</v>
      </c>
    </row>
    <row r="744" spans="1:7" ht="15.75" x14ac:dyDescent="0.25">
      <c r="A744" s="11">
        <v>7535</v>
      </c>
      <c r="B744" s="541">
        <v>0</v>
      </c>
      <c r="C744" s="542">
        <v>0</v>
      </c>
      <c r="D744" s="536"/>
      <c r="E744" s="535"/>
      <c r="F744" s="546">
        <f>+IF(ABS(+B744+D744)&gt;=ABS(C744+E744),+B744-C744+D744-E744,0)</f>
        <v>0</v>
      </c>
      <c r="G744" s="545">
        <f>+IF(ABS(+B744+D744)&lt;=ABS(C744+E744),-B744+C744-D744+E744,0)</f>
        <v>0</v>
      </c>
    </row>
    <row r="745" spans="1:7" ht="15.75" x14ac:dyDescent="0.25">
      <c r="A745" s="11">
        <v>7582</v>
      </c>
      <c r="B745" s="541">
        <v>0</v>
      </c>
      <c r="C745" s="542">
        <v>0</v>
      </c>
      <c r="D745" s="536"/>
      <c r="E745" s="535"/>
      <c r="F745" s="546">
        <f t="shared" si="31"/>
        <v>0</v>
      </c>
      <c r="G745" s="545">
        <f t="shared" si="32"/>
        <v>0</v>
      </c>
    </row>
    <row r="746" spans="1:7" ht="15.75" x14ac:dyDescent="0.25">
      <c r="A746" s="11">
        <v>7584</v>
      </c>
      <c r="B746" s="541">
        <v>0</v>
      </c>
      <c r="C746" s="542">
        <v>0</v>
      </c>
      <c r="D746" s="536"/>
      <c r="E746" s="535"/>
      <c r="F746" s="546">
        <f t="shared" si="31"/>
        <v>0</v>
      </c>
      <c r="G746" s="545">
        <f t="shared" si="32"/>
        <v>0</v>
      </c>
    </row>
    <row r="747" spans="1:7" ht="15.75" x14ac:dyDescent="0.25">
      <c r="A747" s="11">
        <v>7585</v>
      </c>
      <c r="B747" s="541">
        <v>0</v>
      </c>
      <c r="C747" s="542">
        <v>0</v>
      </c>
      <c r="D747" s="536"/>
      <c r="E747" s="535"/>
      <c r="F747" s="546">
        <f t="shared" si="31"/>
        <v>0</v>
      </c>
      <c r="G747" s="545">
        <f t="shared" si="32"/>
        <v>0</v>
      </c>
    </row>
    <row r="748" spans="1:7" ht="15.75" x14ac:dyDescent="0.25">
      <c r="A748" s="11">
        <v>7591</v>
      </c>
      <c r="B748" s="541">
        <v>0</v>
      </c>
      <c r="C748" s="542">
        <v>0</v>
      </c>
      <c r="D748" s="536"/>
      <c r="E748" s="535"/>
      <c r="F748" s="546">
        <f t="shared" si="31"/>
        <v>0</v>
      </c>
      <c r="G748" s="545">
        <f t="shared" si="32"/>
        <v>0</v>
      </c>
    </row>
    <row r="749" spans="1:7" ht="15.75" x14ac:dyDescent="0.25">
      <c r="A749" s="11">
        <v>7595</v>
      </c>
      <c r="B749" s="541">
        <v>0</v>
      </c>
      <c r="C749" s="542">
        <v>0</v>
      </c>
      <c r="D749" s="536"/>
      <c r="E749" s="535"/>
      <c r="F749" s="546">
        <f t="shared" si="31"/>
        <v>0</v>
      </c>
      <c r="G749" s="545">
        <f t="shared" si="32"/>
        <v>0</v>
      </c>
    </row>
    <row r="750" spans="1:7" ht="15.75" x14ac:dyDescent="0.25">
      <c r="A750" s="11">
        <v>7596</v>
      </c>
      <c r="B750" s="541">
        <v>0</v>
      </c>
      <c r="C750" s="542">
        <v>0</v>
      </c>
      <c r="D750" s="536"/>
      <c r="E750" s="535"/>
      <c r="F750" s="546">
        <f t="shared" si="31"/>
        <v>0</v>
      </c>
      <c r="G750" s="545">
        <f t="shared" si="32"/>
        <v>0</v>
      </c>
    </row>
    <row r="751" spans="1:7" ht="15.75" x14ac:dyDescent="0.25">
      <c r="A751" s="11">
        <v>7597</v>
      </c>
      <c r="B751" s="541">
        <v>0</v>
      </c>
      <c r="C751" s="542">
        <v>0</v>
      </c>
      <c r="D751" s="536"/>
      <c r="E751" s="535"/>
      <c r="F751" s="546">
        <f t="shared" si="31"/>
        <v>0</v>
      </c>
      <c r="G751" s="545">
        <f t="shared" si="32"/>
        <v>0</v>
      </c>
    </row>
    <row r="752" spans="1:7" ht="15.75" x14ac:dyDescent="0.25">
      <c r="A752" s="11">
        <v>7598</v>
      </c>
      <c r="B752" s="541">
        <v>0</v>
      </c>
      <c r="C752" s="542">
        <v>0</v>
      </c>
      <c r="D752" s="536"/>
      <c r="E752" s="535"/>
      <c r="F752" s="546">
        <f t="shared" si="31"/>
        <v>0</v>
      </c>
      <c r="G752" s="545">
        <f t="shared" si="32"/>
        <v>0</v>
      </c>
    </row>
    <row r="753" spans="1:7" ht="15.75" x14ac:dyDescent="0.25">
      <c r="A753" s="11">
        <v>7599</v>
      </c>
      <c r="B753" s="541">
        <v>0</v>
      </c>
      <c r="C753" s="542">
        <v>0</v>
      </c>
      <c r="D753" s="536"/>
      <c r="E753" s="535"/>
      <c r="F753" s="546">
        <f t="shared" si="31"/>
        <v>0</v>
      </c>
      <c r="G753" s="545">
        <f t="shared" si="32"/>
        <v>0</v>
      </c>
    </row>
    <row r="754" spans="1:7" ht="15.75" x14ac:dyDescent="0.25">
      <c r="A754" s="11">
        <v>7600</v>
      </c>
      <c r="B754" s="541">
        <v>0</v>
      </c>
      <c r="C754" s="542">
        <v>0</v>
      </c>
      <c r="D754" s="536">
        <v>85.12</v>
      </c>
      <c r="E754" s="535"/>
      <c r="F754" s="546">
        <f t="shared" si="31"/>
        <v>85.12</v>
      </c>
      <c r="G754" s="545">
        <f t="shared" si="32"/>
        <v>0</v>
      </c>
    </row>
    <row r="755" spans="1:7" ht="15.75" x14ac:dyDescent="0.25">
      <c r="A755" s="11">
        <v>7601</v>
      </c>
      <c r="B755" s="541">
        <v>0</v>
      </c>
      <c r="C755" s="542">
        <v>0</v>
      </c>
      <c r="D755" s="536"/>
      <c r="E755" s="535">
        <v>17057.759999999998</v>
      </c>
      <c r="F755" s="546">
        <f t="shared" si="31"/>
        <v>0</v>
      </c>
      <c r="G755" s="545">
        <f t="shared" si="32"/>
        <v>17057.759999999998</v>
      </c>
    </row>
    <row r="756" spans="1:7" ht="15.75" x14ac:dyDescent="0.25">
      <c r="A756" s="11">
        <v>7602</v>
      </c>
      <c r="B756" s="541">
        <v>0</v>
      </c>
      <c r="C756" s="542">
        <v>0</v>
      </c>
      <c r="D756" s="536"/>
      <c r="E756" s="535"/>
      <c r="F756" s="546">
        <f t="shared" si="31"/>
        <v>0</v>
      </c>
      <c r="G756" s="545">
        <f t="shared" si="32"/>
        <v>0</v>
      </c>
    </row>
    <row r="757" spans="1:7" ht="15.75" x14ac:dyDescent="0.25">
      <c r="A757" s="11">
        <v>7603</v>
      </c>
      <c r="B757" s="541">
        <v>0</v>
      </c>
      <c r="C757" s="542">
        <v>0</v>
      </c>
      <c r="D757" s="543">
        <v>0</v>
      </c>
      <c r="E757" s="542">
        <v>0</v>
      </c>
      <c r="F757" s="546">
        <f t="shared" si="31"/>
        <v>0</v>
      </c>
      <c r="G757" s="545">
        <f t="shared" si="32"/>
        <v>0</v>
      </c>
    </row>
    <row r="758" spans="1:7" ht="15.75" x14ac:dyDescent="0.25">
      <c r="A758" s="11">
        <v>7609</v>
      </c>
      <c r="B758" s="541">
        <v>0</v>
      </c>
      <c r="C758" s="542">
        <v>0</v>
      </c>
      <c r="D758" s="543">
        <v>0</v>
      </c>
      <c r="E758" s="542">
        <v>0</v>
      </c>
      <c r="F758" s="546">
        <f t="shared" si="31"/>
        <v>0</v>
      </c>
      <c r="G758" s="545">
        <f t="shared" si="32"/>
        <v>0</v>
      </c>
    </row>
    <row r="759" spans="1:7" ht="15.75" x14ac:dyDescent="0.25">
      <c r="A759" s="11">
        <v>7612</v>
      </c>
      <c r="B759" s="541">
        <v>0</v>
      </c>
      <c r="C759" s="542">
        <v>0</v>
      </c>
      <c r="D759" s="536"/>
      <c r="E759" s="535"/>
      <c r="F759" s="546">
        <f t="shared" si="31"/>
        <v>0</v>
      </c>
      <c r="G759" s="545">
        <f t="shared" si="32"/>
        <v>0</v>
      </c>
    </row>
    <row r="760" spans="1:7" ht="15.75" x14ac:dyDescent="0.25">
      <c r="A760" s="11">
        <v>7613</v>
      </c>
      <c r="B760" s="541">
        <v>0</v>
      </c>
      <c r="C760" s="542">
        <v>0</v>
      </c>
      <c r="D760" s="536"/>
      <c r="E760" s="535"/>
      <c r="F760" s="546">
        <f t="shared" si="31"/>
        <v>0</v>
      </c>
      <c r="G760" s="545">
        <f t="shared" si="32"/>
        <v>0</v>
      </c>
    </row>
    <row r="761" spans="1:7" ht="15.75" x14ac:dyDescent="0.25">
      <c r="A761" s="11">
        <v>7614</v>
      </c>
      <c r="B761" s="541">
        <v>0</v>
      </c>
      <c r="C761" s="542">
        <v>0</v>
      </c>
      <c r="D761" s="536"/>
      <c r="E761" s="535"/>
      <c r="F761" s="546">
        <f t="shared" si="31"/>
        <v>0</v>
      </c>
      <c r="G761" s="545">
        <f t="shared" si="32"/>
        <v>0</v>
      </c>
    </row>
    <row r="762" spans="1:7" ht="15.75" x14ac:dyDescent="0.25">
      <c r="A762" s="11">
        <v>7615</v>
      </c>
      <c r="B762" s="541">
        <v>0</v>
      </c>
      <c r="C762" s="542">
        <v>0</v>
      </c>
      <c r="D762" s="536"/>
      <c r="E762" s="535"/>
      <c r="F762" s="546">
        <f t="shared" si="31"/>
        <v>0</v>
      </c>
      <c r="G762" s="545">
        <f t="shared" si="32"/>
        <v>0</v>
      </c>
    </row>
    <row r="763" spans="1:7" ht="15.75" x14ac:dyDescent="0.25">
      <c r="A763" s="11">
        <v>7617</v>
      </c>
      <c r="B763" s="541">
        <v>0</v>
      </c>
      <c r="C763" s="542">
        <v>0</v>
      </c>
      <c r="D763" s="536"/>
      <c r="E763" s="535"/>
      <c r="F763" s="546">
        <f t="shared" si="31"/>
        <v>0</v>
      </c>
      <c r="G763" s="545">
        <f t="shared" si="32"/>
        <v>0</v>
      </c>
    </row>
    <row r="764" spans="1:7" ht="15.75" x14ac:dyDescent="0.25">
      <c r="A764" s="11">
        <v>7618</v>
      </c>
      <c r="B764" s="541">
        <v>0</v>
      </c>
      <c r="C764" s="542">
        <v>0</v>
      </c>
      <c r="D764" s="536"/>
      <c r="E764" s="535"/>
      <c r="F764" s="546">
        <f t="shared" ref="F764:F823" si="33">+IF(ABS(+B764+D764)&gt;=ABS(C764+E764),+B764-C764+D764-E764,0)</f>
        <v>0</v>
      </c>
      <c r="G764" s="545">
        <f t="shared" ref="G764:G823" si="34">+IF(ABS(+B764+D764)&lt;=ABS(C764+E764),-B764+C764-D764+E764,0)</f>
        <v>0</v>
      </c>
    </row>
    <row r="765" spans="1:7" ht="15.75" x14ac:dyDescent="0.25">
      <c r="A765" s="11">
        <v>7642</v>
      </c>
      <c r="B765" s="541">
        <v>0</v>
      </c>
      <c r="C765" s="542">
        <v>0</v>
      </c>
      <c r="D765" s="536"/>
      <c r="E765" s="535"/>
      <c r="F765" s="546">
        <f t="shared" si="33"/>
        <v>0</v>
      </c>
      <c r="G765" s="545">
        <f t="shared" si="34"/>
        <v>0</v>
      </c>
    </row>
    <row r="766" spans="1:7" ht="15.75" x14ac:dyDescent="0.25">
      <c r="A766" s="11">
        <v>7643</v>
      </c>
      <c r="B766" s="541">
        <v>0</v>
      </c>
      <c r="C766" s="542">
        <v>0</v>
      </c>
      <c r="D766" s="536"/>
      <c r="E766" s="535"/>
      <c r="F766" s="546">
        <f t="shared" si="33"/>
        <v>0</v>
      </c>
      <c r="G766" s="545">
        <f t="shared" si="34"/>
        <v>0</v>
      </c>
    </row>
    <row r="767" spans="1:7" ht="15.75" x14ac:dyDescent="0.25">
      <c r="A767" s="11">
        <v>7644</v>
      </c>
      <c r="B767" s="541">
        <v>0</v>
      </c>
      <c r="C767" s="542">
        <v>0</v>
      </c>
      <c r="D767" s="536"/>
      <c r="E767" s="535"/>
      <c r="F767" s="546">
        <f t="shared" si="33"/>
        <v>0</v>
      </c>
      <c r="G767" s="545">
        <f t="shared" si="34"/>
        <v>0</v>
      </c>
    </row>
    <row r="768" spans="1:7" ht="15.75" x14ac:dyDescent="0.25">
      <c r="A768" s="11">
        <v>7645</v>
      </c>
      <c r="B768" s="541">
        <v>0</v>
      </c>
      <c r="C768" s="542">
        <v>0</v>
      </c>
      <c r="D768" s="536"/>
      <c r="E768" s="535"/>
      <c r="F768" s="546">
        <f t="shared" si="33"/>
        <v>0</v>
      </c>
      <c r="G768" s="545">
        <f t="shared" si="34"/>
        <v>0</v>
      </c>
    </row>
    <row r="769" spans="1:7" ht="15.75" x14ac:dyDescent="0.25">
      <c r="A769" s="11">
        <v>7647</v>
      </c>
      <c r="B769" s="541">
        <v>0</v>
      </c>
      <c r="C769" s="542">
        <v>0</v>
      </c>
      <c r="D769" s="536"/>
      <c r="E769" s="535"/>
      <c r="F769" s="546">
        <f t="shared" si="33"/>
        <v>0</v>
      </c>
      <c r="G769" s="545">
        <f t="shared" si="34"/>
        <v>0</v>
      </c>
    </row>
    <row r="770" spans="1:7" ht="15.75" x14ac:dyDescent="0.25">
      <c r="A770" s="11">
        <v>7648</v>
      </c>
      <c r="B770" s="541">
        <v>0</v>
      </c>
      <c r="C770" s="542">
        <v>0</v>
      </c>
      <c r="D770" s="536"/>
      <c r="E770" s="535"/>
      <c r="F770" s="546">
        <f t="shared" si="33"/>
        <v>0</v>
      </c>
      <c r="G770" s="545">
        <f t="shared" si="34"/>
        <v>0</v>
      </c>
    </row>
    <row r="771" spans="1:7" ht="15.75" x14ac:dyDescent="0.25">
      <c r="A771" s="11">
        <v>7652</v>
      </c>
      <c r="B771" s="541">
        <v>0</v>
      </c>
      <c r="C771" s="542">
        <v>0</v>
      </c>
      <c r="D771" s="536"/>
      <c r="E771" s="535"/>
      <c r="F771" s="546">
        <f t="shared" si="33"/>
        <v>0</v>
      </c>
      <c r="G771" s="545">
        <f t="shared" si="34"/>
        <v>0</v>
      </c>
    </row>
    <row r="772" spans="1:7" ht="15.75" x14ac:dyDescent="0.25">
      <c r="A772" s="11">
        <v>7653</v>
      </c>
      <c r="B772" s="541">
        <v>0</v>
      </c>
      <c r="C772" s="542">
        <v>0</v>
      </c>
      <c r="D772" s="536"/>
      <c r="E772" s="535"/>
      <c r="F772" s="546">
        <f t="shared" si="33"/>
        <v>0</v>
      </c>
      <c r="G772" s="545">
        <f t="shared" si="34"/>
        <v>0</v>
      </c>
    </row>
    <row r="773" spans="1:7" ht="15.75" x14ac:dyDescent="0.25">
      <c r="A773" s="11">
        <v>7654</v>
      </c>
      <c r="B773" s="541">
        <v>0</v>
      </c>
      <c r="C773" s="542">
        <v>0</v>
      </c>
      <c r="D773" s="536"/>
      <c r="E773" s="535"/>
      <c r="F773" s="546">
        <f t="shared" si="33"/>
        <v>0</v>
      </c>
      <c r="G773" s="545">
        <f t="shared" si="34"/>
        <v>0</v>
      </c>
    </row>
    <row r="774" spans="1:7" ht="15.75" x14ac:dyDescent="0.25">
      <c r="A774" s="11">
        <v>7655</v>
      </c>
      <c r="B774" s="541">
        <v>0</v>
      </c>
      <c r="C774" s="542">
        <v>0</v>
      </c>
      <c r="D774" s="536"/>
      <c r="E774" s="535"/>
      <c r="F774" s="546">
        <f t="shared" si="33"/>
        <v>0</v>
      </c>
      <c r="G774" s="545">
        <f t="shared" si="34"/>
        <v>0</v>
      </c>
    </row>
    <row r="775" spans="1:7" ht="15.75" x14ac:dyDescent="0.25">
      <c r="A775" s="11">
        <v>7657</v>
      </c>
      <c r="B775" s="541">
        <v>0</v>
      </c>
      <c r="C775" s="542">
        <v>0</v>
      </c>
      <c r="D775" s="536"/>
      <c r="E775" s="535"/>
      <c r="F775" s="546">
        <f t="shared" si="33"/>
        <v>0</v>
      </c>
      <c r="G775" s="545">
        <f t="shared" si="34"/>
        <v>0</v>
      </c>
    </row>
    <row r="776" spans="1:7" ht="15.75" x14ac:dyDescent="0.25">
      <c r="A776" s="11">
        <v>7658</v>
      </c>
      <c r="B776" s="541">
        <v>0</v>
      </c>
      <c r="C776" s="542">
        <v>0</v>
      </c>
      <c r="D776" s="536"/>
      <c r="E776" s="535"/>
      <c r="F776" s="546">
        <f t="shared" si="33"/>
        <v>0</v>
      </c>
      <c r="G776" s="545">
        <f t="shared" si="34"/>
        <v>0</v>
      </c>
    </row>
    <row r="777" spans="1:7" ht="15.75" x14ac:dyDescent="0.25">
      <c r="A777" s="11">
        <v>7672</v>
      </c>
      <c r="B777" s="541">
        <v>0</v>
      </c>
      <c r="C777" s="542">
        <v>0</v>
      </c>
      <c r="D777" s="536"/>
      <c r="E777" s="535"/>
      <c r="F777" s="546">
        <f t="shared" si="33"/>
        <v>0</v>
      </c>
      <c r="G777" s="545">
        <f t="shared" si="34"/>
        <v>0</v>
      </c>
    </row>
    <row r="778" spans="1:7" ht="15.75" x14ac:dyDescent="0.25">
      <c r="A778" s="11">
        <v>7673</v>
      </c>
      <c r="B778" s="541">
        <v>0</v>
      </c>
      <c r="C778" s="542">
        <v>0</v>
      </c>
      <c r="D778" s="536"/>
      <c r="E778" s="535"/>
      <c r="F778" s="546">
        <f t="shared" si="33"/>
        <v>0</v>
      </c>
      <c r="G778" s="545">
        <f t="shared" si="34"/>
        <v>0</v>
      </c>
    </row>
    <row r="779" spans="1:7" ht="15.75" x14ac:dyDescent="0.25">
      <c r="A779" s="11">
        <v>7674</v>
      </c>
      <c r="B779" s="541">
        <v>0</v>
      </c>
      <c r="C779" s="542">
        <v>0</v>
      </c>
      <c r="D779" s="536"/>
      <c r="E779" s="535"/>
      <c r="F779" s="546">
        <f t="shared" si="33"/>
        <v>0</v>
      </c>
      <c r="G779" s="545">
        <f t="shared" si="34"/>
        <v>0</v>
      </c>
    </row>
    <row r="780" spans="1:7" ht="15.75" x14ac:dyDescent="0.25">
      <c r="A780" s="11">
        <v>7675</v>
      </c>
      <c r="B780" s="541">
        <v>0</v>
      </c>
      <c r="C780" s="542">
        <v>0</v>
      </c>
      <c r="D780" s="536"/>
      <c r="E780" s="535"/>
      <c r="F780" s="546">
        <f>+IF(ABS(+B780+D780)&gt;=ABS(C780+E780),+B780-C780+D780-E780,0)</f>
        <v>0</v>
      </c>
      <c r="G780" s="545">
        <f>+IF(ABS(+B780+D780)&lt;=ABS(C780+E780),-B780+C780-D780+E780,0)</f>
        <v>0</v>
      </c>
    </row>
    <row r="781" spans="1:7" ht="15.75" x14ac:dyDescent="0.25">
      <c r="A781" s="11">
        <v>7677</v>
      </c>
      <c r="B781" s="541">
        <v>0</v>
      </c>
      <c r="C781" s="542">
        <v>0</v>
      </c>
      <c r="D781" s="536"/>
      <c r="E781" s="535"/>
      <c r="F781" s="546">
        <f>+IF(ABS(+B781+D781)&gt;=ABS(C781+E781),+B781-C781+D781-E781,0)</f>
        <v>0</v>
      </c>
      <c r="G781" s="545">
        <f>+IF(ABS(+B781+D781)&lt;=ABS(C781+E781),-B781+C781-D781+E781,0)</f>
        <v>0</v>
      </c>
    </row>
    <row r="782" spans="1:7" ht="15.75" x14ac:dyDescent="0.25">
      <c r="A782" s="11">
        <v>7678</v>
      </c>
      <c r="B782" s="541">
        <v>0</v>
      </c>
      <c r="C782" s="542">
        <v>0</v>
      </c>
      <c r="D782" s="536"/>
      <c r="E782" s="535"/>
      <c r="F782" s="546">
        <f>+IF(ABS(+B782+D782)&gt;=ABS(C782+E782),+B782-C782+D782-E782,0)</f>
        <v>0</v>
      </c>
      <c r="G782" s="545">
        <f>+IF(ABS(+B782+D782)&lt;=ABS(C782+E782),-B782+C782-D782+E782,0)</f>
        <v>0</v>
      </c>
    </row>
    <row r="783" spans="1:7" ht="15.75" x14ac:dyDescent="0.25">
      <c r="A783" s="11">
        <v>7682</v>
      </c>
      <c r="B783" s="541">
        <v>0</v>
      </c>
      <c r="C783" s="542">
        <v>0</v>
      </c>
      <c r="D783" s="536"/>
      <c r="E783" s="535"/>
      <c r="F783" s="546">
        <f t="shared" si="33"/>
        <v>0</v>
      </c>
      <c r="G783" s="545">
        <f t="shared" si="34"/>
        <v>0</v>
      </c>
    </row>
    <row r="784" spans="1:7" ht="15.75" x14ac:dyDescent="0.25">
      <c r="A784" s="11">
        <v>7684</v>
      </c>
      <c r="B784" s="541">
        <v>0</v>
      </c>
      <c r="C784" s="542">
        <v>0</v>
      </c>
      <c r="D784" s="536"/>
      <c r="E784" s="535"/>
      <c r="F784" s="546">
        <f t="shared" si="33"/>
        <v>0</v>
      </c>
      <c r="G784" s="545">
        <f t="shared" si="34"/>
        <v>0</v>
      </c>
    </row>
    <row r="785" spans="1:7" ht="15.75" x14ac:dyDescent="0.25">
      <c r="A785" s="11">
        <v>7685</v>
      </c>
      <c r="B785" s="541">
        <v>0</v>
      </c>
      <c r="C785" s="542">
        <v>0</v>
      </c>
      <c r="D785" s="536"/>
      <c r="E785" s="535"/>
      <c r="F785" s="546">
        <f t="shared" si="33"/>
        <v>0</v>
      </c>
      <c r="G785" s="545">
        <f t="shared" si="34"/>
        <v>0</v>
      </c>
    </row>
    <row r="786" spans="1:7" ht="15.75" x14ac:dyDescent="0.25">
      <c r="A786" s="11">
        <v>7689</v>
      </c>
      <c r="B786" s="541">
        <v>0</v>
      </c>
      <c r="C786" s="542">
        <v>0</v>
      </c>
      <c r="D786" s="536"/>
      <c r="E786" s="535"/>
      <c r="F786" s="546">
        <f t="shared" si="33"/>
        <v>0</v>
      </c>
      <c r="G786" s="545">
        <f t="shared" si="34"/>
        <v>0</v>
      </c>
    </row>
    <row r="787" spans="1:7" ht="15.75" x14ac:dyDescent="0.25">
      <c r="A787" s="11">
        <v>7692</v>
      </c>
      <c r="B787" s="541">
        <v>0</v>
      </c>
      <c r="C787" s="542">
        <v>0</v>
      </c>
      <c r="D787" s="536"/>
      <c r="E787" s="535"/>
      <c r="F787" s="546">
        <f t="shared" si="33"/>
        <v>0</v>
      </c>
      <c r="G787" s="545">
        <f t="shared" si="34"/>
        <v>0</v>
      </c>
    </row>
    <row r="788" spans="1:7" ht="15.75" x14ac:dyDescent="0.25">
      <c r="A788" s="11">
        <v>7693</v>
      </c>
      <c r="B788" s="541">
        <v>0</v>
      </c>
      <c r="C788" s="542">
        <v>0</v>
      </c>
      <c r="D788" s="536"/>
      <c r="E788" s="535"/>
      <c r="F788" s="546">
        <f t="shared" si="33"/>
        <v>0</v>
      </c>
      <c r="G788" s="545">
        <f t="shared" si="34"/>
        <v>0</v>
      </c>
    </row>
    <row r="789" spans="1:7" ht="15.75" x14ac:dyDescent="0.25">
      <c r="A789" s="11">
        <v>7694</v>
      </c>
      <c r="B789" s="541">
        <v>0</v>
      </c>
      <c r="C789" s="542">
        <v>0</v>
      </c>
      <c r="D789" s="536"/>
      <c r="E789" s="535"/>
      <c r="F789" s="546">
        <f t="shared" si="33"/>
        <v>0</v>
      </c>
      <c r="G789" s="545">
        <f t="shared" si="34"/>
        <v>0</v>
      </c>
    </row>
    <row r="790" spans="1:7" ht="15.75" x14ac:dyDescent="0.25">
      <c r="A790" s="11">
        <v>7695</v>
      </c>
      <c r="B790" s="541">
        <v>0</v>
      </c>
      <c r="C790" s="542">
        <v>0</v>
      </c>
      <c r="D790" s="536"/>
      <c r="E790" s="535"/>
      <c r="F790" s="546">
        <f t="shared" si="33"/>
        <v>0</v>
      </c>
      <c r="G790" s="545">
        <f t="shared" si="34"/>
        <v>0</v>
      </c>
    </row>
    <row r="791" spans="1:7" ht="15.75" x14ac:dyDescent="0.25">
      <c r="A791" s="11">
        <v>7697</v>
      </c>
      <c r="B791" s="541">
        <v>0</v>
      </c>
      <c r="C791" s="542">
        <v>0</v>
      </c>
      <c r="D791" s="536"/>
      <c r="E791" s="535"/>
      <c r="F791" s="546">
        <f t="shared" si="33"/>
        <v>0</v>
      </c>
      <c r="G791" s="545">
        <f t="shared" si="34"/>
        <v>0</v>
      </c>
    </row>
    <row r="792" spans="1:7" ht="15.75" x14ac:dyDescent="0.25">
      <c r="A792" s="11">
        <v>7698</v>
      </c>
      <c r="B792" s="541">
        <v>0</v>
      </c>
      <c r="C792" s="542">
        <v>0</v>
      </c>
      <c r="D792" s="536"/>
      <c r="E792" s="535"/>
      <c r="F792" s="546">
        <f t="shared" si="33"/>
        <v>0</v>
      </c>
      <c r="G792" s="545">
        <f t="shared" si="34"/>
        <v>0</v>
      </c>
    </row>
    <row r="793" spans="1:7" ht="15.75" x14ac:dyDescent="0.25">
      <c r="A793" s="11">
        <v>7699</v>
      </c>
      <c r="B793" s="541">
        <v>0</v>
      </c>
      <c r="C793" s="542">
        <v>0</v>
      </c>
      <c r="D793" s="536"/>
      <c r="E793" s="535"/>
      <c r="F793" s="546">
        <f t="shared" si="33"/>
        <v>0</v>
      </c>
      <c r="G793" s="545">
        <f t="shared" si="34"/>
        <v>0</v>
      </c>
    </row>
    <row r="794" spans="1:7" ht="15.75" x14ac:dyDescent="0.25">
      <c r="A794" s="11">
        <v>7801</v>
      </c>
      <c r="B794" s="541">
        <v>0</v>
      </c>
      <c r="C794" s="542">
        <v>0</v>
      </c>
      <c r="D794" s="536"/>
      <c r="E794" s="535"/>
      <c r="F794" s="546">
        <f t="shared" si="33"/>
        <v>0</v>
      </c>
      <c r="G794" s="545">
        <f t="shared" si="34"/>
        <v>0</v>
      </c>
    </row>
    <row r="795" spans="1:7" ht="15.75" x14ac:dyDescent="0.25">
      <c r="A795" s="11">
        <v>7802</v>
      </c>
      <c r="B795" s="541">
        <v>0</v>
      </c>
      <c r="C795" s="542">
        <v>0</v>
      </c>
      <c r="D795" s="536"/>
      <c r="E795" s="535"/>
      <c r="F795" s="546">
        <f t="shared" si="33"/>
        <v>0</v>
      </c>
      <c r="G795" s="545">
        <f t="shared" si="34"/>
        <v>0</v>
      </c>
    </row>
    <row r="796" spans="1:7" ht="15.75" x14ac:dyDescent="0.25">
      <c r="A796" s="11">
        <v>7803</v>
      </c>
      <c r="B796" s="541">
        <v>0</v>
      </c>
      <c r="C796" s="542">
        <v>0</v>
      </c>
      <c r="D796" s="536"/>
      <c r="E796" s="535"/>
      <c r="F796" s="546">
        <f t="shared" si="33"/>
        <v>0</v>
      </c>
      <c r="G796" s="545">
        <f t="shared" si="34"/>
        <v>0</v>
      </c>
    </row>
    <row r="797" spans="1:7" ht="15.75" x14ac:dyDescent="0.25">
      <c r="A797" s="11">
        <v>7804</v>
      </c>
      <c r="B797" s="541">
        <v>0</v>
      </c>
      <c r="C797" s="542">
        <v>0</v>
      </c>
      <c r="D797" s="536"/>
      <c r="E797" s="535"/>
      <c r="F797" s="546">
        <f t="shared" si="33"/>
        <v>0</v>
      </c>
      <c r="G797" s="545">
        <f t="shared" si="34"/>
        <v>0</v>
      </c>
    </row>
    <row r="798" spans="1:7" ht="15.75" x14ac:dyDescent="0.25">
      <c r="A798" s="11">
        <v>7807</v>
      </c>
      <c r="B798" s="541">
        <v>0</v>
      </c>
      <c r="C798" s="542">
        <v>0</v>
      </c>
      <c r="D798" s="536"/>
      <c r="E798" s="535"/>
      <c r="F798" s="546">
        <f t="shared" si="33"/>
        <v>0</v>
      </c>
      <c r="G798" s="545">
        <f t="shared" si="34"/>
        <v>0</v>
      </c>
    </row>
    <row r="799" spans="1:7" ht="15.75" x14ac:dyDescent="0.25">
      <c r="A799" s="11">
        <v>7808</v>
      </c>
      <c r="B799" s="541">
        <v>0</v>
      </c>
      <c r="C799" s="542">
        <v>0</v>
      </c>
      <c r="D799" s="536"/>
      <c r="E799" s="535"/>
      <c r="F799" s="546">
        <f t="shared" si="33"/>
        <v>0</v>
      </c>
      <c r="G799" s="545">
        <f t="shared" si="34"/>
        <v>0</v>
      </c>
    </row>
    <row r="800" spans="1:7" ht="15.75" x14ac:dyDescent="0.25">
      <c r="A800" s="11">
        <v>7901</v>
      </c>
      <c r="B800" s="541">
        <v>0</v>
      </c>
      <c r="C800" s="542">
        <v>0</v>
      </c>
      <c r="D800" s="536"/>
      <c r="E800" s="535"/>
      <c r="F800" s="546">
        <f t="shared" si="33"/>
        <v>0</v>
      </c>
      <c r="G800" s="545">
        <f t="shared" si="34"/>
        <v>0</v>
      </c>
    </row>
    <row r="801" spans="1:7" ht="15.75" x14ac:dyDescent="0.25">
      <c r="A801" s="11">
        <v>7902</v>
      </c>
      <c r="B801" s="541">
        <v>0</v>
      </c>
      <c r="C801" s="542">
        <v>0</v>
      </c>
      <c r="D801" s="536"/>
      <c r="E801" s="535"/>
      <c r="F801" s="546">
        <f t="shared" si="33"/>
        <v>0</v>
      </c>
      <c r="G801" s="545">
        <f t="shared" si="34"/>
        <v>0</v>
      </c>
    </row>
    <row r="802" spans="1:7" ht="15.75" x14ac:dyDescent="0.25">
      <c r="A802" s="11">
        <v>7903</v>
      </c>
      <c r="B802" s="541">
        <v>0</v>
      </c>
      <c r="C802" s="542">
        <v>0</v>
      </c>
      <c r="D802" s="536"/>
      <c r="E802" s="535"/>
      <c r="F802" s="546">
        <f t="shared" si="33"/>
        <v>0</v>
      </c>
      <c r="G802" s="545">
        <f t="shared" si="34"/>
        <v>0</v>
      </c>
    </row>
    <row r="803" spans="1:7" ht="15.75" x14ac:dyDescent="0.25">
      <c r="A803" s="11">
        <v>7904</v>
      </c>
      <c r="B803" s="541">
        <v>0</v>
      </c>
      <c r="C803" s="542">
        <v>0</v>
      </c>
      <c r="D803" s="536"/>
      <c r="E803" s="535"/>
      <c r="F803" s="546">
        <f t="shared" si="33"/>
        <v>0</v>
      </c>
      <c r="G803" s="545">
        <f t="shared" si="34"/>
        <v>0</v>
      </c>
    </row>
    <row r="804" spans="1:7" ht="15.75" x14ac:dyDescent="0.25">
      <c r="A804" s="11">
        <v>7905</v>
      </c>
      <c r="B804" s="541">
        <v>0</v>
      </c>
      <c r="C804" s="542">
        <v>0</v>
      </c>
      <c r="D804" s="536"/>
      <c r="E804" s="535"/>
      <c r="F804" s="546">
        <f t="shared" si="33"/>
        <v>0</v>
      </c>
      <c r="G804" s="545">
        <f t="shared" si="34"/>
        <v>0</v>
      </c>
    </row>
    <row r="805" spans="1:7" ht="15.75" x14ac:dyDescent="0.25">
      <c r="A805" s="11">
        <v>7906</v>
      </c>
      <c r="B805" s="541">
        <v>0</v>
      </c>
      <c r="C805" s="542">
        <v>0</v>
      </c>
      <c r="D805" s="536"/>
      <c r="E805" s="535"/>
      <c r="F805" s="546">
        <f t="shared" si="33"/>
        <v>0</v>
      </c>
      <c r="G805" s="545">
        <f t="shared" si="34"/>
        <v>0</v>
      </c>
    </row>
    <row r="806" spans="1:7" ht="15.75" x14ac:dyDescent="0.25">
      <c r="A806" s="11">
        <v>7911</v>
      </c>
      <c r="B806" s="541">
        <v>0</v>
      </c>
      <c r="C806" s="542">
        <v>0</v>
      </c>
      <c r="D806" s="536"/>
      <c r="E806" s="535"/>
      <c r="F806" s="546">
        <f t="shared" si="33"/>
        <v>0</v>
      </c>
      <c r="G806" s="545">
        <f t="shared" si="34"/>
        <v>0</v>
      </c>
    </row>
    <row r="807" spans="1:7" ht="15.75" x14ac:dyDescent="0.25">
      <c r="A807" s="11">
        <v>7912</v>
      </c>
      <c r="B807" s="541">
        <v>0</v>
      </c>
      <c r="C807" s="542">
        <v>0</v>
      </c>
      <c r="D807" s="536"/>
      <c r="E807" s="535"/>
      <c r="F807" s="546">
        <f t="shared" si="33"/>
        <v>0</v>
      </c>
      <c r="G807" s="545">
        <f t="shared" si="34"/>
        <v>0</v>
      </c>
    </row>
    <row r="808" spans="1:7" ht="15.75" x14ac:dyDescent="0.25">
      <c r="A808" s="11">
        <v>7915</v>
      </c>
      <c r="B808" s="541">
        <v>0</v>
      </c>
      <c r="C808" s="542">
        <v>0</v>
      </c>
      <c r="D808" s="536"/>
      <c r="E808" s="535"/>
      <c r="F808" s="546">
        <f t="shared" si="33"/>
        <v>0</v>
      </c>
      <c r="G808" s="545">
        <f t="shared" si="34"/>
        <v>0</v>
      </c>
    </row>
    <row r="809" spans="1:7" ht="15.75" x14ac:dyDescent="0.25">
      <c r="A809" s="11">
        <v>7916</v>
      </c>
      <c r="B809" s="541">
        <v>0</v>
      </c>
      <c r="C809" s="542">
        <v>0</v>
      </c>
      <c r="D809" s="536"/>
      <c r="E809" s="535"/>
      <c r="F809" s="546">
        <f t="shared" si="33"/>
        <v>0</v>
      </c>
      <c r="G809" s="545">
        <f t="shared" si="34"/>
        <v>0</v>
      </c>
    </row>
    <row r="810" spans="1:7" ht="15.75" x14ac:dyDescent="0.25">
      <c r="A810" s="11">
        <v>7917</v>
      </c>
      <c r="B810" s="541">
        <v>0</v>
      </c>
      <c r="C810" s="542">
        <v>0</v>
      </c>
      <c r="D810" s="536"/>
      <c r="E810" s="535"/>
      <c r="F810" s="546">
        <f t="shared" si="33"/>
        <v>0</v>
      </c>
      <c r="G810" s="545">
        <f t="shared" si="34"/>
        <v>0</v>
      </c>
    </row>
    <row r="811" spans="1:7" ht="15.75" x14ac:dyDescent="0.25">
      <c r="A811" s="11">
        <v>7918</v>
      </c>
      <c r="B811" s="541">
        <v>0</v>
      </c>
      <c r="C811" s="542">
        <v>0</v>
      </c>
      <c r="D811" s="536"/>
      <c r="E811" s="535"/>
      <c r="F811" s="546">
        <f t="shared" si="33"/>
        <v>0</v>
      </c>
      <c r="G811" s="545">
        <f t="shared" si="34"/>
        <v>0</v>
      </c>
    </row>
    <row r="812" spans="1:7" ht="15.75" x14ac:dyDescent="0.25">
      <c r="A812" s="11">
        <v>7922</v>
      </c>
      <c r="B812" s="541">
        <v>0</v>
      </c>
      <c r="C812" s="542">
        <v>0</v>
      </c>
      <c r="D812" s="536"/>
      <c r="E812" s="535"/>
      <c r="F812" s="546">
        <f t="shared" si="33"/>
        <v>0</v>
      </c>
      <c r="G812" s="545">
        <f t="shared" si="34"/>
        <v>0</v>
      </c>
    </row>
    <row r="813" spans="1:7" ht="15.75" x14ac:dyDescent="0.25">
      <c r="A813" s="11">
        <v>7923</v>
      </c>
      <c r="B813" s="541">
        <v>0</v>
      </c>
      <c r="C813" s="542">
        <v>0</v>
      </c>
      <c r="D813" s="536"/>
      <c r="E813" s="535"/>
      <c r="F813" s="546">
        <f t="shared" si="33"/>
        <v>0</v>
      </c>
      <c r="G813" s="545">
        <f t="shared" si="34"/>
        <v>0</v>
      </c>
    </row>
    <row r="814" spans="1:7" ht="15.75" x14ac:dyDescent="0.25">
      <c r="A814" s="11">
        <v>7924</v>
      </c>
      <c r="B814" s="541">
        <v>0</v>
      </c>
      <c r="C814" s="542">
        <v>0</v>
      </c>
      <c r="D814" s="536"/>
      <c r="E814" s="535"/>
      <c r="F814" s="546">
        <f t="shared" si="33"/>
        <v>0</v>
      </c>
      <c r="G814" s="545">
        <f t="shared" si="34"/>
        <v>0</v>
      </c>
    </row>
    <row r="815" spans="1:7" ht="15.75" x14ac:dyDescent="0.25">
      <c r="A815" s="11">
        <v>7925</v>
      </c>
      <c r="B815" s="541">
        <v>0</v>
      </c>
      <c r="C815" s="542">
        <v>0</v>
      </c>
      <c r="D815" s="536"/>
      <c r="E815" s="535"/>
      <c r="F815" s="546">
        <f t="shared" si="33"/>
        <v>0</v>
      </c>
      <c r="G815" s="545">
        <f t="shared" si="34"/>
        <v>0</v>
      </c>
    </row>
    <row r="816" spans="1:7" ht="15.75" x14ac:dyDescent="0.25">
      <c r="A816" s="11">
        <v>7926</v>
      </c>
      <c r="B816" s="541">
        <v>0</v>
      </c>
      <c r="C816" s="542">
        <v>0</v>
      </c>
      <c r="D816" s="536"/>
      <c r="E816" s="535"/>
      <c r="F816" s="546">
        <f>+IF(ABS(+B816+D816)&gt;=ABS(C816+E816),+B816-C816+D816-E816,0)</f>
        <v>0</v>
      </c>
      <c r="G816" s="545">
        <f>+IF(ABS(+B816+D816)&lt;=ABS(C816+E816),-B816+C816-D816+E816,0)</f>
        <v>0</v>
      </c>
    </row>
    <row r="817" spans="1:9" ht="15.75" x14ac:dyDescent="0.25">
      <c r="A817" s="11">
        <v>7992</v>
      </c>
      <c r="B817" s="541">
        <v>0</v>
      </c>
      <c r="C817" s="542">
        <v>0</v>
      </c>
      <c r="D817" s="536"/>
      <c r="E817" s="535"/>
      <c r="F817" s="546">
        <f t="shared" si="33"/>
        <v>0</v>
      </c>
      <c r="G817" s="545">
        <f t="shared" si="34"/>
        <v>0</v>
      </c>
    </row>
    <row r="818" spans="1:9" ht="15.75" x14ac:dyDescent="0.25">
      <c r="A818" s="11">
        <v>7993</v>
      </c>
      <c r="B818" s="541">
        <v>0</v>
      </c>
      <c r="C818" s="542">
        <v>0</v>
      </c>
      <c r="D818" s="536"/>
      <c r="E818" s="535">
        <v>68.680000000000007</v>
      </c>
      <c r="F818" s="546">
        <f t="shared" si="33"/>
        <v>0</v>
      </c>
      <c r="G818" s="545">
        <f t="shared" si="34"/>
        <v>68.680000000000007</v>
      </c>
    </row>
    <row r="819" spans="1:9" ht="15.75" x14ac:dyDescent="0.25">
      <c r="A819" s="11">
        <v>7994</v>
      </c>
      <c r="B819" s="541">
        <v>0</v>
      </c>
      <c r="C819" s="542">
        <v>0</v>
      </c>
      <c r="D819" s="536"/>
      <c r="E819" s="535"/>
      <c r="F819" s="546">
        <f t="shared" si="33"/>
        <v>0</v>
      </c>
      <c r="G819" s="545">
        <f t="shared" si="34"/>
        <v>0</v>
      </c>
    </row>
    <row r="820" spans="1:9" ht="15.75" x14ac:dyDescent="0.25">
      <c r="A820" s="11">
        <v>7995</v>
      </c>
      <c r="B820" s="541">
        <v>0</v>
      </c>
      <c r="C820" s="542">
        <v>0</v>
      </c>
      <c r="D820" s="536"/>
      <c r="E820" s="535"/>
      <c r="F820" s="546">
        <f t="shared" si="33"/>
        <v>0</v>
      </c>
      <c r="G820" s="545">
        <f t="shared" si="34"/>
        <v>0</v>
      </c>
    </row>
    <row r="821" spans="1:9" ht="15.75" x14ac:dyDescent="0.25">
      <c r="A821" s="11">
        <v>7996</v>
      </c>
      <c r="B821" s="541">
        <v>0</v>
      </c>
      <c r="C821" s="542">
        <v>0</v>
      </c>
      <c r="D821" s="536"/>
      <c r="E821" s="535"/>
      <c r="F821" s="546">
        <f>+IF(ABS(+B821+D821)&gt;=ABS(C821+E821),+B821-C821+D821-E821,0)</f>
        <v>0</v>
      </c>
      <c r="G821" s="545">
        <f>+IF(ABS(+B821+D821)&lt;=ABS(C821+E821),-B821+C821-D821+E821,0)</f>
        <v>0</v>
      </c>
    </row>
    <row r="822" spans="1:9" ht="15.75" x14ac:dyDescent="0.25">
      <c r="A822" s="11">
        <v>7997</v>
      </c>
      <c r="B822" s="541">
        <v>0</v>
      </c>
      <c r="C822" s="542">
        <v>0</v>
      </c>
      <c r="D822" s="536"/>
      <c r="E822" s="535"/>
      <c r="F822" s="546">
        <f t="shared" si="33"/>
        <v>0</v>
      </c>
      <c r="G822" s="545">
        <f t="shared" si="34"/>
        <v>0</v>
      </c>
    </row>
    <row r="823" spans="1:9" ht="16.5" thickBot="1" x14ac:dyDescent="0.3">
      <c r="A823" s="11">
        <v>7998</v>
      </c>
      <c r="B823" s="541">
        <v>0</v>
      </c>
      <c r="C823" s="542">
        <v>0</v>
      </c>
      <c r="D823" s="536"/>
      <c r="E823" s="535"/>
      <c r="F823" s="546">
        <f t="shared" si="33"/>
        <v>0</v>
      </c>
      <c r="G823" s="545">
        <f t="shared" si="34"/>
        <v>0</v>
      </c>
    </row>
    <row r="824" spans="1:9" ht="16.5" thickBot="1" x14ac:dyDescent="0.3">
      <c r="A824" s="25" t="s">
        <v>18</v>
      </c>
      <c r="B824" s="596">
        <f t="shared" ref="B824:G824" si="35">+ROUND(+SUM(B9:B823),2)</f>
        <v>5864346.9000000004</v>
      </c>
      <c r="C824" s="597">
        <f t="shared" si="35"/>
        <v>5864346.9000000004</v>
      </c>
      <c r="D824" s="598">
        <f t="shared" si="35"/>
        <v>5761753.7199999997</v>
      </c>
      <c r="E824" s="599">
        <f t="shared" si="35"/>
        <v>5761753.7199999997</v>
      </c>
      <c r="F824" s="598">
        <f t="shared" si="35"/>
        <v>7926051.1100000003</v>
      </c>
      <c r="G824" s="600">
        <f t="shared" si="35"/>
        <v>7926051.1100000003</v>
      </c>
      <c r="I824" s="614"/>
    </row>
    <row r="825" spans="1:9" ht="16.5" thickBot="1" x14ac:dyDescent="0.3">
      <c r="A825" s="26"/>
      <c r="B825" s="601"/>
      <c r="C825" s="601"/>
      <c r="D825" s="601"/>
      <c r="E825" s="601"/>
      <c r="F825" s="601"/>
      <c r="G825" s="601"/>
    </row>
    <row r="826" spans="1:9" ht="15.75" x14ac:dyDescent="0.25">
      <c r="A826" s="27" t="s">
        <v>19</v>
      </c>
      <c r="B826" s="602"/>
      <c r="C826" s="603"/>
      <c r="D826" s="604"/>
      <c r="E826" s="603"/>
      <c r="F826" s="604"/>
      <c r="G826" s="605"/>
    </row>
    <row r="827" spans="1:9" ht="15.75" x14ac:dyDescent="0.25">
      <c r="A827" s="10">
        <v>9110</v>
      </c>
      <c r="B827" s="534"/>
      <c r="C827" s="563">
        <v>0</v>
      </c>
      <c r="D827" s="536"/>
      <c r="E827" s="535"/>
      <c r="F827" s="537">
        <f>+IF(ABS(+B827+D827)&gt;=ABS(C827+E827),+B827-C827+D827-E827,0)</f>
        <v>0</v>
      </c>
      <c r="G827" s="564">
        <v>0</v>
      </c>
    </row>
    <row r="828" spans="1:9" ht="15.75" x14ac:dyDescent="0.25">
      <c r="A828" s="11">
        <v>9120</v>
      </c>
      <c r="B828" s="539"/>
      <c r="C828" s="542">
        <v>0</v>
      </c>
      <c r="D828" s="565"/>
      <c r="E828" s="540"/>
      <c r="F828" s="546">
        <f>+IF(ABS(+B828+D828)&gt;=ABS(C828+E828),+B828-C828+D828-E828,0)</f>
        <v>0</v>
      </c>
      <c r="G828" s="544">
        <v>0</v>
      </c>
    </row>
    <row r="829" spans="1:9" ht="15.75" x14ac:dyDescent="0.25">
      <c r="A829" s="11">
        <v>9130</v>
      </c>
      <c r="B829" s="539"/>
      <c r="C829" s="542">
        <v>0</v>
      </c>
      <c r="D829" s="565"/>
      <c r="E829" s="540"/>
      <c r="F829" s="546">
        <f>+IF(ABS(+B829+D829)&gt;=ABS(C829+E829),+B829-C829+D829-E829,0)</f>
        <v>0</v>
      </c>
      <c r="G829" s="544">
        <v>0</v>
      </c>
    </row>
    <row r="830" spans="1:9" ht="15.75" x14ac:dyDescent="0.25">
      <c r="A830" s="11">
        <v>9200</v>
      </c>
      <c r="B830" s="541">
        <v>0</v>
      </c>
      <c r="C830" s="540">
        <v>19763.11</v>
      </c>
      <c r="D830" s="565">
        <v>76166.23</v>
      </c>
      <c r="E830" s="535">
        <v>104373.84</v>
      </c>
      <c r="F830" s="543">
        <v>0</v>
      </c>
      <c r="G830" s="545">
        <f>+IF(ABS(+B830+D830)&lt;=ABS(C830+E830),-B830+C830-D830+E830,0)</f>
        <v>47970.720000000001</v>
      </c>
    </row>
    <row r="831" spans="1:9" ht="15.75" x14ac:dyDescent="0.25">
      <c r="A831" s="18">
        <v>9208</v>
      </c>
      <c r="B831" s="541">
        <v>0</v>
      </c>
      <c r="C831" s="540"/>
      <c r="D831" s="565"/>
      <c r="E831" s="535"/>
      <c r="F831" s="543">
        <v>0</v>
      </c>
      <c r="G831" s="545">
        <f>+IF(ABS(+B831+D831)&lt;=ABS(C831+E831),-B831+C831-D831+E831,0)</f>
        <v>0</v>
      </c>
    </row>
    <row r="832" spans="1:9" ht="15.75" x14ac:dyDescent="0.25">
      <c r="A832" s="11">
        <v>9211</v>
      </c>
      <c r="B832" s="539"/>
      <c r="C832" s="542">
        <v>0</v>
      </c>
      <c r="D832" s="565"/>
      <c r="E832" s="535"/>
      <c r="F832" s="546">
        <f>+IF(ABS(+B832+D832)&gt;=ABS(C832+E832),+B832-C832+D832-E832,0)</f>
        <v>0</v>
      </c>
      <c r="G832" s="544">
        <v>0</v>
      </c>
    </row>
    <row r="833" spans="1:7" ht="15.75" x14ac:dyDescent="0.25">
      <c r="A833" s="11">
        <v>9212</v>
      </c>
      <c r="B833" s="539"/>
      <c r="C833" s="542">
        <v>0</v>
      </c>
      <c r="D833" s="565"/>
      <c r="E833" s="535"/>
      <c r="F833" s="546">
        <f>+IF(ABS(+B833+D833)&gt;=ABS(C833+E833),+B833-C833+D833-E833,0)</f>
        <v>0</v>
      </c>
      <c r="G833" s="544">
        <v>0</v>
      </c>
    </row>
    <row r="834" spans="1:7" ht="15.75" x14ac:dyDescent="0.25">
      <c r="A834" s="11">
        <v>9214</v>
      </c>
      <c r="B834" s="539"/>
      <c r="C834" s="542">
        <v>0</v>
      </c>
      <c r="D834" s="565"/>
      <c r="E834" s="535"/>
      <c r="F834" s="546">
        <f>+IF(ABS(+B834+D834)&gt;=ABS(C834+E834),+B834-C834+D834-E834,0)</f>
        <v>0</v>
      </c>
      <c r="G834" s="544">
        <v>0</v>
      </c>
    </row>
    <row r="835" spans="1:7" ht="15.75" x14ac:dyDescent="0.25">
      <c r="A835" s="11">
        <v>9215</v>
      </c>
      <c r="B835" s="539"/>
      <c r="C835" s="542">
        <v>0</v>
      </c>
      <c r="D835" s="565"/>
      <c r="E835" s="535"/>
      <c r="F835" s="546">
        <f>+IF(ABS(+B835+D835)&gt;=ABS(C835+E835),+B835-C835+D835-E835,0)</f>
        <v>0</v>
      </c>
      <c r="G835" s="544">
        <v>0</v>
      </c>
    </row>
    <row r="836" spans="1:7" ht="15.75" x14ac:dyDescent="0.25">
      <c r="A836" s="11">
        <v>9216</v>
      </c>
      <c r="B836" s="539"/>
      <c r="C836" s="542">
        <v>0</v>
      </c>
      <c r="D836" s="565"/>
      <c r="E836" s="535"/>
      <c r="F836" s="546">
        <f>+IF(ABS(+B836+D836)&gt;=ABS(C836+E836),+B836-C836+D836-E836,0)</f>
        <v>0</v>
      </c>
      <c r="G836" s="544">
        <v>0</v>
      </c>
    </row>
    <row r="837" spans="1:7" ht="15.75" x14ac:dyDescent="0.25">
      <c r="A837" s="11">
        <v>9221</v>
      </c>
      <c r="B837" s="541">
        <v>0</v>
      </c>
      <c r="C837" s="540"/>
      <c r="D837" s="565"/>
      <c r="E837" s="535"/>
      <c r="F837" s="543">
        <v>0</v>
      </c>
      <c r="G837" s="545">
        <f>+IF(ABS(+B837+D837)&lt;=ABS(C837+E837),-B837+C837-D837+E837,0)</f>
        <v>0</v>
      </c>
    </row>
    <row r="838" spans="1:7" ht="15.75" x14ac:dyDescent="0.25">
      <c r="A838" s="11">
        <v>9222</v>
      </c>
      <c r="B838" s="541">
        <v>0</v>
      </c>
      <c r="C838" s="540"/>
      <c r="D838" s="565"/>
      <c r="E838" s="535"/>
      <c r="F838" s="543">
        <v>0</v>
      </c>
      <c r="G838" s="545">
        <f>+IF(ABS(+B838+D838)&lt;=ABS(C838+E838),-B838+C838-D838+E838,0)</f>
        <v>0</v>
      </c>
    </row>
    <row r="839" spans="1:7" ht="15.75" x14ac:dyDescent="0.25">
      <c r="A839" s="11">
        <v>9231</v>
      </c>
      <c r="B839" s="541">
        <v>0</v>
      </c>
      <c r="C839" s="540"/>
      <c r="D839" s="565"/>
      <c r="E839" s="535"/>
      <c r="F839" s="543">
        <v>0</v>
      </c>
      <c r="G839" s="545">
        <f>+IF(ABS(+B839+D839)&lt;=ABS(C839+E839),-B839+C839-D839+E839,0)</f>
        <v>0</v>
      </c>
    </row>
    <row r="840" spans="1:7" ht="15.75" x14ac:dyDescent="0.25">
      <c r="A840" s="11">
        <v>9233</v>
      </c>
      <c r="B840" s="541">
        <v>0</v>
      </c>
      <c r="C840" s="540"/>
      <c r="D840" s="565"/>
      <c r="E840" s="535"/>
      <c r="F840" s="543">
        <v>0</v>
      </c>
      <c r="G840" s="545">
        <f>+IF(ABS(+B840+D840)&lt;=ABS(C840+E840),-B840+C840-D840+E840,0)</f>
        <v>0</v>
      </c>
    </row>
    <row r="841" spans="1:7" ht="15.75" x14ac:dyDescent="0.25">
      <c r="A841" s="11">
        <v>9289</v>
      </c>
      <c r="B841" s="539"/>
      <c r="C841" s="542">
        <v>0</v>
      </c>
      <c r="D841" s="565"/>
      <c r="E841" s="535"/>
      <c r="F841" s="546">
        <f>+IF(ABS(+B841+D841)&gt;=ABS(C841+E841),+B841-C841+D841-E841,0)</f>
        <v>0</v>
      </c>
      <c r="G841" s="544">
        <v>0</v>
      </c>
    </row>
    <row r="842" spans="1:7" ht="15.75" x14ac:dyDescent="0.25">
      <c r="A842" s="11">
        <v>9295</v>
      </c>
      <c r="B842" s="547">
        <v>0</v>
      </c>
      <c r="C842" s="548"/>
      <c r="D842" s="606"/>
      <c r="E842" s="535"/>
      <c r="F842" s="549">
        <v>0</v>
      </c>
      <c r="G842" s="550">
        <f t="shared" ref="G842:G852" si="36">+IF(ABS(+B842+D842)&lt;=ABS(C842+E842),-B842+C842-D842+E842,0)</f>
        <v>0</v>
      </c>
    </row>
    <row r="843" spans="1:7" ht="15.75" x14ac:dyDescent="0.25">
      <c r="A843" s="11">
        <v>9299</v>
      </c>
      <c r="B843" s="541">
        <v>0</v>
      </c>
      <c r="C843" s="540"/>
      <c r="D843" s="565"/>
      <c r="E843" s="535"/>
      <c r="F843" s="543">
        <v>0</v>
      </c>
      <c r="G843" s="545">
        <f t="shared" si="36"/>
        <v>0</v>
      </c>
    </row>
    <row r="844" spans="1:7" ht="15.75" x14ac:dyDescent="0.25">
      <c r="A844" s="11">
        <v>9800</v>
      </c>
      <c r="B844" s="547">
        <v>0</v>
      </c>
      <c r="C844" s="552">
        <v>0</v>
      </c>
      <c r="D844" s="606">
        <v>100942.46</v>
      </c>
      <c r="E844" s="548"/>
      <c r="F844" s="553">
        <f t="shared" ref="F844:F862" si="37">+IF(ABS(+B844+D844)&gt;=ABS(C844+E844),+B844-C844+D844-E844,0)</f>
        <v>100942.46</v>
      </c>
      <c r="G844" s="550">
        <f t="shared" si="36"/>
        <v>0</v>
      </c>
    </row>
    <row r="845" spans="1:7" ht="15.75" x14ac:dyDescent="0.25">
      <c r="A845" s="11">
        <v>9801</v>
      </c>
      <c r="B845" s="547">
        <v>0</v>
      </c>
      <c r="C845" s="552">
        <v>0</v>
      </c>
      <c r="D845" s="606">
        <v>44030.9</v>
      </c>
      <c r="E845" s="548"/>
      <c r="F845" s="553">
        <f t="shared" si="37"/>
        <v>44030.9</v>
      </c>
      <c r="G845" s="550">
        <f t="shared" si="36"/>
        <v>0</v>
      </c>
    </row>
    <row r="846" spans="1:7" ht="15.75" x14ac:dyDescent="0.25">
      <c r="A846" s="11">
        <v>9803</v>
      </c>
      <c r="B846" s="547">
        <v>0</v>
      </c>
      <c r="C846" s="552">
        <v>0</v>
      </c>
      <c r="D846" s="606"/>
      <c r="E846" s="548">
        <v>120197.13</v>
      </c>
      <c r="F846" s="553">
        <f t="shared" si="37"/>
        <v>0</v>
      </c>
      <c r="G846" s="550">
        <f t="shared" si="36"/>
        <v>120197.13</v>
      </c>
    </row>
    <row r="847" spans="1:7" ht="15.75" x14ac:dyDescent="0.25">
      <c r="A847" s="11">
        <v>9804</v>
      </c>
      <c r="B847" s="547">
        <v>0</v>
      </c>
      <c r="C847" s="552">
        <v>0</v>
      </c>
      <c r="D847" s="606"/>
      <c r="E847" s="548"/>
      <c r="F847" s="553">
        <f t="shared" si="37"/>
        <v>0</v>
      </c>
      <c r="G847" s="550">
        <f t="shared" si="36"/>
        <v>0</v>
      </c>
    </row>
    <row r="848" spans="1:7" ht="15.75" x14ac:dyDescent="0.25">
      <c r="A848" s="11">
        <v>9805</v>
      </c>
      <c r="B848" s="547">
        <v>0</v>
      </c>
      <c r="C848" s="552">
        <v>0</v>
      </c>
      <c r="D848" s="606"/>
      <c r="E848" s="548"/>
      <c r="F848" s="553">
        <f t="shared" si="37"/>
        <v>0</v>
      </c>
      <c r="G848" s="550">
        <f t="shared" si="36"/>
        <v>0</v>
      </c>
    </row>
    <row r="849" spans="1:7" ht="15.75" x14ac:dyDescent="0.25">
      <c r="A849" s="11">
        <v>9806</v>
      </c>
      <c r="B849" s="547">
        <v>0</v>
      </c>
      <c r="C849" s="552">
        <v>0</v>
      </c>
      <c r="D849" s="606"/>
      <c r="E849" s="548"/>
      <c r="F849" s="553">
        <f t="shared" si="37"/>
        <v>0</v>
      </c>
      <c r="G849" s="550">
        <f t="shared" si="36"/>
        <v>0</v>
      </c>
    </row>
    <row r="850" spans="1:7" ht="15.75" x14ac:dyDescent="0.25">
      <c r="A850" s="11">
        <v>9808</v>
      </c>
      <c r="B850" s="547">
        <v>0</v>
      </c>
      <c r="C850" s="552">
        <v>0</v>
      </c>
      <c r="D850" s="606">
        <v>3431.38</v>
      </c>
      <c r="E850" s="548"/>
      <c r="F850" s="553">
        <f t="shared" si="37"/>
        <v>3431.38</v>
      </c>
      <c r="G850" s="550">
        <f t="shared" si="36"/>
        <v>0</v>
      </c>
    </row>
    <row r="851" spans="1:7" ht="15.75" x14ac:dyDescent="0.25">
      <c r="A851" s="11">
        <v>9809</v>
      </c>
      <c r="B851" s="547">
        <v>0</v>
      </c>
      <c r="C851" s="552">
        <v>0</v>
      </c>
      <c r="D851" s="606"/>
      <c r="E851" s="548"/>
      <c r="F851" s="553">
        <f t="shared" si="37"/>
        <v>0</v>
      </c>
      <c r="G851" s="550">
        <f t="shared" si="36"/>
        <v>0</v>
      </c>
    </row>
    <row r="852" spans="1:7" ht="15.75" x14ac:dyDescent="0.25">
      <c r="A852" s="11">
        <v>9860</v>
      </c>
      <c r="B852" s="547">
        <v>0</v>
      </c>
      <c r="C852" s="552">
        <v>0</v>
      </c>
      <c r="D852" s="606"/>
      <c r="E852" s="548">
        <v>120197.13</v>
      </c>
      <c r="F852" s="553">
        <f t="shared" si="37"/>
        <v>0</v>
      </c>
      <c r="G852" s="550">
        <f t="shared" si="36"/>
        <v>120197.13</v>
      </c>
    </row>
    <row r="853" spans="1:7" ht="15.75" x14ac:dyDescent="0.25">
      <c r="A853" s="11">
        <v>9909</v>
      </c>
      <c r="B853" s="539">
        <v>336119.28</v>
      </c>
      <c r="C853" s="542">
        <v>0</v>
      </c>
      <c r="D853" s="565">
        <v>7155.06</v>
      </c>
      <c r="E853" s="535"/>
      <c r="F853" s="546">
        <f t="shared" si="37"/>
        <v>343274.34</v>
      </c>
      <c r="G853" s="544">
        <v>0</v>
      </c>
    </row>
    <row r="854" spans="1:7" ht="15.75" x14ac:dyDescent="0.25">
      <c r="A854" s="11">
        <v>9911</v>
      </c>
      <c r="B854" s="539"/>
      <c r="C854" s="542">
        <v>0</v>
      </c>
      <c r="D854" s="565"/>
      <c r="E854" s="535"/>
      <c r="F854" s="546">
        <f t="shared" si="37"/>
        <v>0</v>
      </c>
      <c r="G854" s="544">
        <v>0</v>
      </c>
    </row>
    <row r="855" spans="1:7" ht="15.75" x14ac:dyDescent="0.25">
      <c r="A855" s="11">
        <v>9912</v>
      </c>
      <c r="B855" s="539"/>
      <c r="C855" s="542">
        <v>0</v>
      </c>
      <c r="D855" s="565"/>
      <c r="E855" s="535"/>
      <c r="F855" s="546">
        <f t="shared" si="37"/>
        <v>0</v>
      </c>
      <c r="G855" s="544">
        <v>0</v>
      </c>
    </row>
    <row r="856" spans="1:7" ht="15.75" x14ac:dyDescent="0.25">
      <c r="A856" s="11">
        <v>9913</v>
      </c>
      <c r="B856" s="539"/>
      <c r="C856" s="542">
        <v>0</v>
      </c>
      <c r="D856" s="565"/>
      <c r="E856" s="535"/>
      <c r="F856" s="546">
        <f t="shared" si="37"/>
        <v>0</v>
      </c>
      <c r="G856" s="544">
        <v>0</v>
      </c>
    </row>
    <row r="857" spans="1:7" ht="15.75" x14ac:dyDescent="0.25">
      <c r="A857" s="11">
        <v>9914</v>
      </c>
      <c r="B857" s="539"/>
      <c r="C857" s="542">
        <v>0</v>
      </c>
      <c r="D857" s="565"/>
      <c r="E857" s="535"/>
      <c r="F857" s="546">
        <f t="shared" si="37"/>
        <v>0</v>
      </c>
      <c r="G857" s="544">
        <v>0</v>
      </c>
    </row>
    <row r="858" spans="1:7" ht="15.75" x14ac:dyDescent="0.25">
      <c r="A858" s="11">
        <v>9915</v>
      </c>
      <c r="B858" s="539"/>
      <c r="C858" s="542">
        <v>0</v>
      </c>
      <c r="D858" s="565"/>
      <c r="E858" s="535"/>
      <c r="F858" s="546">
        <f t="shared" si="37"/>
        <v>0</v>
      </c>
      <c r="G858" s="544">
        <v>0</v>
      </c>
    </row>
    <row r="859" spans="1:7" ht="15.75" x14ac:dyDescent="0.25">
      <c r="A859" s="11">
        <v>9916</v>
      </c>
      <c r="B859" s="551"/>
      <c r="C859" s="552">
        <v>0</v>
      </c>
      <c r="D859" s="606"/>
      <c r="E859" s="535"/>
      <c r="F859" s="553">
        <f t="shared" si="37"/>
        <v>0</v>
      </c>
      <c r="G859" s="554">
        <v>0</v>
      </c>
    </row>
    <row r="860" spans="1:7" ht="15.75" x14ac:dyDescent="0.25">
      <c r="A860" s="11">
        <v>9917</v>
      </c>
      <c r="B860" s="551"/>
      <c r="C860" s="552">
        <v>0</v>
      </c>
      <c r="D860" s="606"/>
      <c r="E860" s="535"/>
      <c r="F860" s="553">
        <f t="shared" si="37"/>
        <v>0</v>
      </c>
      <c r="G860" s="554">
        <v>0</v>
      </c>
    </row>
    <row r="861" spans="1:7" ht="15.75" x14ac:dyDescent="0.25">
      <c r="A861" s="11">
        <v>9918</v>
      </c>
      <c r="B861" s="539"/>
      <c r="C861" s="542">
        <v>0</v>
      </c>
      <c r="D861" s="565"/>
      <c r="E861" s="535"/>
      <c r="F861" s="546">
        <f t="shared" si="37"/>
        <v>0</v>
      </c>
      <c r="G861" s="544">
        <v>0</v>
      </c>
    </row>
    <row r="862" spans="1:7" ht="15.75" x14ac:dyDescent="0.25">
      <c r="A862" s="11">
        <v>9919</v>
      </c>
      <c r="B862" s="539"/>
      <c r="C862" s="542">
        <v>0</v>
      </c>
      <c r="D862" s="565"/>
      <c r="E862" s="535"/>
      <c r="F862" s="546">
        <f t="shared" si="37"/>
        <v>0</v>
      </c>
      <c r="G862" s="544">
        <v>0</v>
      </c>
    </row>
    <row r="863" spans="1:7" ht="15.75" x14ac:dyDescent="0.25">
      <c r="A863" s="11">
        <v>9921</v>
      </c>
      <c r="B863" s="541">
        <v>0</v>
      </c>
      <c r="C863" s="540"/>
      <c r="D863" s="565"/>
      <c r="E863" s="535"/>
      <c r="F863" s="543">
        <v>0</v>
      </c>
      <c r="G863" s="545">
        <f t="shared" ref="G863:G874" si="38">+IF(ABS(+B863+D863)&lt;=ABS(C863+E863),-B863+C863-D863+E863,0)</f>
        <v>0</v>
      </c>
    </row>
    <row r="864" spans="1:7" ht="15.75" x14ac:dyDescent="0.25">
      <c r="A864" s="11">
        <v>9922</v>
      </c>
      <c r="B864" s="541">
        <v>0</v>
      </c>
      <c r="C864" s="540"/>
      <c r="D864" s="565"/>
      <c r="E864" s="535"/>
      <c r="F864" s="543">
        <v>0</v>
      </c>
      <c r="G864" s="545">
        <f t="shared" si="38"/>
        <v>0</v>
      </c>
    </row>
    <row r="865" spans="1:7" ht="15.75" x14ac:dyDescent="0.25">
      <c r="A865" s="11">
        <v>9923</v>
      </c>
      <c r="B865" s="541">
        <v>0</v>
      </c>
      <c r="C865" s="540"/>
      <c r="D865" s="565"/>
      <c r="E865" s="535"/>
      <c r="F865" s="543">
        <v>0</v>
      </c>
      <c r="G865" s="545">
        <f t="shared" si="38"/>
        <v>0</v>
      </c>
    </row>
    <row r="866" spans="1:7" ht="15.75" x14ac:dyDescent="0.25">
      <c r="A866" s="11">
        <v>9924</v>
      </c>
      <c r="B866" s="541">
        <v>0</v>
      </c>
      <c r="C866" s="540"/>
      <c r="D866" s="565"/>
      <c r="E866" s="535"/>
      <c r="F866" s="543">
        <v>0</v>
      </c>
      <c r="G866" s="545">
        <f t="shared" si="38"/>
        <v>0</v>
      </c>
    </row>
    <row r="867" spans="1:7" ht="15.75" x14ac:dyDescent="0.25">
      <c r="A867" s="11">
        <v>9925</v>
      </c>
      <c r="B867" s="541">
        <v>0</v>
      </c>
      <c r="C867" s="540"/>
      <c r="D867" s="565"/>
      <c r="E867" s="535"/>
      <c r="F867" s="543">
        <v>0</v>
      </c>
      <c r="G867" s="545">
        <f t="shared" si="38"/>
        <v>0</v>
      </c>
    </row>
    <row r="868" spans="1:7" ht="15.75" x14ac:dyDescent="0.25">
      <c r="A868" s="11">
        <v>9926</v>
      </c>
      <c r="B868" s="547">
        <v>0</v>
      </c>
      <c r="C868" s="548"/>
      <c r="D868" s="606"/>
      <c r="E868" s="535"/>
      <c r="F868" s="549">
        <v>0</v>
      </c>
      <c r="G868" s="550">
        <f t="shared" si="38"/>
        <v>0</v>
      </c>
    </row>
    <row r="869" spans="1:7" ht="15.75" x14ac:dyDescent="0.25">
      <c r="A869" s="11">
        <v>9928</v>
      </c>
      <c r="B869" s="541">
        <v>0</v>
      </c>
      <c r="C869" s="540"/>
      <c r="D869" s="565"/>
      <c r="E869" s="535"/>
      <c r="F869" s="543">
        <v>0</v>
      </c>
      <c r="G869" s="545">
        <f t="shared" si="38"/>
        <v>0</v>
      </c>
    </row>
    <row r="870" spans="1:7" ht="15.75" x14ac:dyDescent="0.25">
      <c r="A870" s="11">
        <v>9929</v>
      </c>
      <c r="B870" s="541">
        <v>0</v>
      </c>
      <c r="C870" s="540"/>
      <c r="D870" s="565"/>
      <c r="E870" s="535"/>
      <c r="F870" s="543">
        <v>0</v>
      </c>
      <c r="G870" s="545">
        <f t="shared" si="38"/>
        <v>0</v>
      </c>
    </row>
    <row r="871" spans="1:7" ht="15.75" x14ac:dyDescent="0.25">
      <c r="A871" s="11">
        <v>9940</v>
      </c>
      <c r="B871" s="547">
        <v>0</v>
      </c>
      <c r="C871" s="552">
        <v>0</v>
      </c>
      <c r="D871" s="606"/>
      <c r="E871" s="548"/>
      <c r="F871" s="553">
        <f t="shared" ref="F871:F879" si="39">+IF(ABS(+B871+D871)&gt;=ABS(C871+E871),+B871-C871+D871-E871,0)</f>
        <v>0</v>
      </c>
      <c r="G871" s="550">
        <f t="shared" si="38"/>
        <v>0</v>
      </c>
    </row>
    <row r="872" spans="1:7" ht="15.75" x14ac:dyDescent="0.25">
      <c r="A872" s="11">
        <v>9941</v>
      </c>
      <c r="B872" s="547">
        <v>0</v>
      </c>
      <c r="C872" s="552">
        <v>0</v>
      </c>
      <c r="D872" s="606"/>
      <c r="E872" s="548"/>
      <c r="F872" s="553">
        <f t="shared" si="39"/>
        <v>0</v>
      </c>
      <c r="G872" s="550">
        <f t="shared" si="38"/>
        <v>0</v>
      </c>
    </row>
    <row r="873" spans="1:7" ht="15.75" x14ac:dyDescent="0.25">
      <c r="A873" s="11">
        <v>9944</v>
      </c>
      <c r="B873" s="547">
        <v>0</v>
      </c>
      <c r="C873" s="552">
        <v>0</v>
      </c>
      <c r="D873" s="606"/>
      <c r="E873" s="548"/>
      <c r="F873" s="553">
        <f t="shared" si="39"/>
        <v>0</v>
      </c>
      <c r="G873" s="550">
        <f t="shared" si="38"/>
        <v>0</v>
      </c>
    </row>
    <row r="874" spans="1:7" ht="15.75" x14ac:dyDescent="0.25">
      <c r="A874" s="11">
        <v>9945</v>
      </c>
      <c r="B874" s="547">
        <v>0</v>
      </c>
      <c r="C874" s="552">
        <v>0</v>
      </c>
      <c r="D874" s="606"/>
      <c r="E874" s="548"/>
      <c r="F874" s="553">
        <f t="shared" si="39"/>
        <v>0</v>
      </c>
      <c r="G874" s="550">
        <f t="shared" si="38"/>
        <v>0</v>
      </c>
    </row>
    <row r="875" spans="1:7" ht="15.75" x14ac:dyDescent="0.25">
      <c r="A875" s="11">
        <v>9946</v>
      </c>
      <c r="B875" s="547">
        <v>0</v>
      </c>
      <c r="C875" s="552">
        <v>0</v>
      </c>
      <c r="D875" s="606"/>
      <c r="E875" s="548"/>
      <c r="F875" s="553">
        <f t="shared" si="39"/>
        <v>0</v>
      </c>
      <c r="G875" s="550">
        <f>+IF(ABS(+B875+D875)&lt;=ABS(C875+E875),-B875+C875-D875+E875,0)</f>
        <v>0</v>
      </c>
    </row>
    <row r="876" spans="1:7" ht="15.75" x14ac:dyDescent="0.25">
      <c r="A876" s="11">
        <v>9947</v>
      </c>
      <c r="B876" s="547">
        <v>0</v>
      </c>
      <c r="C876" s="552">
        <v>0</v>
      </c>
      <c r="D876" s="606"/>
      <c r="E876" s="548"/>
      <c r="F876" s="553">
        <f t="shared" si="39"/>
        <v>0</v>
      </c>
      <c r="G876" s="550">
        <f>+IF(ABS(+B876+D876)&lt;=ABS(C876+E876),-B876+C876-D876+E876,0)</f>
        <v>0</v>
      </c>
    </row>
    <row r="877" spans="1:7" ht="15.75" x14ac:dyDescent="0.25">
      <c r="A877" s="11">
        <v>9948</v>
      </c>
      <c r="B877" s="547">
        <v>0</v>
      </c>
      <c r="C877" s="552">
        <v>0</v>
      </c>
      <c r="D877" s="606"/>
      <c r="E877" s="548"/>
      <c r="F877" s="553">
        <f t="shared" si="39"/>
        <v>0</v>
      </c>
      <c r="G877" s="550">
        <f>+IF(ABS(+B877+D877)&lt;=ABS(C877+E877),-B877+C877-D877+E877,0)</f>
        <v>0</v>
      </c>
    </row>
    <row r="878" spans="1:7" ht="15.75" x14ac:dyDescent="0.25">
      <c r="A878" s="11">
        <v>9949</v>
      </c>
      <c r="B878" s="547">
        <v>0</v>
      </c>
      <c r="C878" s="552">
        <v>0</v>
      </c>
      <c r="D878" s="606"/>
      <c r="E878" s="548"/>
      <c r="F878" s="553">
        <f t="shared" si="39"/>
        <v>0</v>
      </c>
      <c r="G878" s="550">
        <f>+IF(ABS(+B878+D878)&lt;=ABS(C878+E878),-B878+C878-D878+E878,0)</f>
        <v>0</v>
      </c>
    </row>
    <row r="879" spans="1:7" ht="15.75" x14ac:dyDescent="0.25">
      <c r="A879" s="11">
        <v>9978</v>
      </c>
      <c r="B879" s="539">
        <v>103672.71</v>
      </c>
      <c r="C879" s="542">
        <v>0</v>
      </c>
      <c r="D879" s="565">
        <v>6067.1</v>
      </c>
      <c r="E879" s="535">
        <v>220.84</v>
      </c>
      <c r="F879" s="546">
        <f t="shared" si="39"/>
        <v>109518.97000000002</v>
      </c>
      <c r="G879" s="544">
        <v>0</v>
      </c>
    </row>
    <row r="880" spans="1:7" ht="15.75" x14ac:dyDescent="0.25">
      <c r="A880" s="11">
        <v>9979</v>
      </c>
      <c r="B880" s="541">
        <v>0</v>
      </c>
      <c r="C880" s="540"/>
      <c r="D880" s="565"/>
      <c r="E880" s="535"/>
      <c r="F880" s="543">
        <v>0</v>
      </c>
      <c r="G880" s="545">
        <f>+IF(ABS(+B880+D880)&lt;=ABS(C880+E880),-B880+C880-D880+E880,0)</f>
        <v>0</v>
      </c>
    </row>
    <row r="881" spans="1:17" ht="15.75" x14ac:dyDescent="0.25">
      <c r="A881" s="11">
        <v>9981</v>
      </c>
      <c r="B881" s="541">
        <v>0</v>
      </c>
      <c r="C881" s="540">
        <v>439791.99</v>
      </c>
      <c r="D881" s="565">
        <v>220.84</v>
      </c>
      <c r="E881" s="535">
        <v>13222.16</v>
      </c>
      <c r="F881" s="543">
        <v>0</v>
      </c>
      <c r="G881" s="545">
        <f>+IF(ABS(+B881+D881)&lt;=ABS(C881+E881),-B881+C881-D881+E881,0)</f>
        <v>452793.30999999994</v>
      </c>
    </row>
    <row r="882" spans="1:17" ht="16.5" thickBot="1" x14ac:dyDescent="0.3">
      <c r="A882" s="28">
        <v>9989</v>
      </c>
      <c r="B882" s="569">
        <v>19763.11</v>
      </c>
      <c r="C882" s="570">
        <v>0</v>
      </c>
      <c r="D882" s="607">
        <v>120197.13</v>
      </c>
      <c r="E882" s="608"/>
      <c r="F882" s="546">
        <f>+IF(ABS(+B882+D882)&gt;=ABS(C882+E882),+B882-C882+D882-E882,0)</f>
        <v>139960.24</v>
      </c>
      <c r="G882" s="544">
        <v>0</v>
      </c>
    </row>
    <row r="883" spans="1:17" ht="16.5" thickBot="1" x14ac:dyDescent="0.3">
      <c r="A883" s="7">
        <v>9</v>
      </c>
      <c r="B883" s="123">
        <f t="shared" ref="B883:G883" si="40">+ROUND(SUM(B826:B882),2)</f>
        <v>459555.1</v>
      </c>
      <c r="C883" s="124">
        <f t="shared" si="40"/>
        <v>459555.1</v>
      </c>
      <c r="D883" s="125">
        <f t="shared" si="40"/>
        <v>358211.1</v>
      </c>
      <c r="E883" s="126">
        <f t="shared" si="40"/>
        <v>358211.1</v>
      </c>
      <c r="F883" s="125">
        <f t="shared" si="40"/>
        <v>741158.29</v>
      </c>
      <c r="G883" s="127">
        <f t="shared" si="40"/>
        <v>741158.29</v>
      </c>
    </row>
    <row r="884" spans="1:17" ht="16.5" thickBot="1" x14ac:dyDescent="0.3">
      <c r="A884" s="8"/>
      <c r="B884" s="136"/>
      <c r="C884" s="136"/>
      <c r="D884" s="136"/>
      <c r="E884" s="136"/>
      <c r="F884" s="136"/>
      <c r="G884" s="136"/>
    </row>
    <row r="885" spans="1:17" ht="16.5" thickBot="1" x14ac:dyDescent="0.3">
      <c r="A885" s="9" t="s">
        <v>11</v>
      </c>
      <c r="B885" s="137">
        <f t="shared" ref="B885:G885" si="41">+ROUND(+B824+B883,2)</f>
        <v>6323902</v>
      </c>
      <c r="C885" s="138">
        <f t="shared" si="41"/>
        <v>6323902</v>
      </c>
      <c r="D885" s="139">
        <f t="shared" si="41"/>
        <v>6119964.8200000003</v>
      </c>
      <c r="E885" s="140">
        <f t="shared" si="41"/>
        <v>6119964.8200000003</v>
      </c>
      <c r="F885" s="139">
        <f t="shared" si="41"/>
        <v>8667209.4000000004</v>
      </c>
      <c r="G885" s="141">
        <f t="shared" si="41"/>
        <v>8667209.4000000004</v>
      </c>
    </row>
    <row r="886" spans="1:17" ht="15.75" thickTop="1" x14ac:dyDescent="0.25">
      <c r="D886" s="439">
        <f>D879+D862+D861+D860+D859+D858+D857+D856+D855+D854+D853+D829+D828+D827</f>
        <v>13222.16</v>
      </c>
      <c r="E886" s="439">
        <f>E879+E862+E861+E860+E859+E858+E857+E856+E855+E854+E853+E829+E828+E827</f>
        <v>220.84</v>
      </c>
      <c r="I886" t="s">
        <v>681</v>
      </c>
    </row>
    <row r="887" spans="1:17" x14ac:dyDescent="0.25">
      <c r="D887" s="439">
        <f>D878+D877+D876+D875+D874+D873+D872+D871+D865+D852</f>
        <v>0</v>
      </c>
      <c r="E887" s="439">
        <f>E878+E877+E876+E875+E874+E873+E872+E871+E865+E852</f>
        <v>120197.13</v>
      </c>
      <c r="I887" t="s">
        <v>682</v>
      </c>
    </row>
    <row r="888" spans="1:17" x14ac:dyDescent="0.25">
      <c r="I888" s="441" t="s">
        <v>683</v>
      </c>
    </row>
    <row r="889" spans="1:17" x14ac:dyDescent="0.25">
      <c r="B889" s="437">
        <f>G846</f>
        <v>120197.13</v>
      </c>
      <c r="D889" s="440">
        <f>D850+D844</f>
        <v>104373.84000000001</v>
      </c>
      <c r="E889" s="440">
        <f>E830</f>
        <v>104373.84</v>
      </c>
      <c r="F889" s="445">
        <f>D889-E889</f>
        <v>0</v>
      </c>
      <c r="I889" s="444" t="s">
        <v>684</v>
      </c>
    </row>
    <row r="890" spans="1:17" x14ac:dyDescent="0.25">
      <c r="B890" s="437">
        <f>G852</f>
        <v>120197.13</v>
      </c>
      <c r="D890" s="440">
        <f>D830</f>
        <v>76166.23</v>
      </c>
      <c r="E890" s="440">
        <f>E851+E850+E849+E848+E847+E846+E844-D845</f>
        <v>76166.23000000001</v>
      </c>
      <c r="F890" s="445">
        <f>D890-E890</f>
        <v>0</v>
      </c>
      <c r="I890" s="444" t="s">
        <v>685</v>
      </c>
    </row>
    <row r="891" spans="1:17" x14ac:dyDescent="0.25">
      <c r="B891" s="438">
        <f>B889-B890</f>
        <v>0</v>
      </c>
      <c r="I891" s="444" t="s">
        <v>686</v>
      </c>
    </row>
    <row r="892" spans="1:17" x14ac:dyDescent="0.25">
      <c r="I892" s="446" t="s">
        <v>687</v>
      </c>
    </row>
    <row r="893" spans="1:17" x14ac:dyDescent="0.25">
      <c r="I893" s="446" t="s">
        <v>688</v>
      </c>
    </row>
    <row r="896" spans="1:17" ht="15.75" thickBot="1" x14ac:dyDescent="0.3">
      <c r="B896" s="313" t="s">
        <v>324</v>
      </c>
      <c r="I896" t="s">
        <v>673</v>
      </c>
      <c r="J896" s="500" t="s">
        <v>695</v>
      </c>
      <c r="K896" s="500" t="s">
        <v>696</v>
      </c>
      <c r="L896" s="500"/>
      <c r="M896" s="500"/>
      <c r="N896" s="500"/>
      <c r="O896" s="500"/>
      <c r="P896" s="500"/>
      <c r="Q896" s="500"/>
    </row>
    <row r="897" spans="1:17" ht="15" customHeight="1" x14ac:dyDescent="0.25">
      <c r="A897" s="678" t="s">
        <v>21</v>
      </c>
      <c r="B897" s="680" t="s">
        <v>22</v>
      </c>
      <c r="C897" s="672" t="s">
        <v>23</v>
      </c>
      <c r="D897" s="673"/>
      <c r="E897" s="667" t="s">
        <v>24</v>
      </c>
      <c r="F897" s="667"/>
      <c r="G897" s="142" t="s">
        <v>25</v>
      </c>
      <c r="H897" s="667" t="s">
        <v>26</v>
      </c>
      <c r="I897" s="668"/>
      <c r="J897" s="500"/>
      <c r="K897" s="500" t="s">
        <v>697</v>
      </c>
      <c r="L897" s="500"/>
      <c r="M897" s="500"/>
      <c r="N897" s="500"/>
      <c r="O897" s="500"/>
      <c r="P897" s="500"/>
      <c r="Q897" s="500"/>
    </row>
    <row r="898" spans="1:17" ht="15" customHeight="1" x14ac:dyDescent="0.25">
      <c r="A898" s="679"/>
      <c r="B898" s="681"/>
      <c r="C898" s="143" t="s">
        <v>27</v>
      </c>
      <c r="D898" s="144" t="s">
        <v>28</v>
      </c>
      <c r="E898" s="144" t="s">
        <v>29</v>
      </c>
      <c r="F898" s="144" t="s">
        <v>28</v>
      </c>
      <c r="G898" s="144" t="s">
        <v>30</v>
      </c>
      <c r="H898" s="143" t="s">
        <v>27</v>
      </c>
      <c r="I898" s="145" t="s">
        <v>28</v>
      </c>
      <c r="K898" s="482"/>
    </row>
    <row r="899" spans="1:17" ht="15.75" thickBot="1" x14ac:dyDescent="0.3">
      <c r="A899" s="146">
        <v>1</v>
      </c>
      <c r="B899" s="147">
        <v>2</v>
      </c>
      <c r="C899" s="147">
        <v>3</v>
      </c>
      <c r="D899" s="148">
        <v>4</v>
      </c>
      <c r="E899" s="148">
        <v>5</v>
      </c>
      <c r="F899" s="149">
        <v>6</v>
      </c>
      <c r="G899" s="148">
        <v>7</v>
      </c>
      <c r="H899" s="149">
        <v>8</v>
      </c>
      <c r="I899" s="150">
        <v>9</v>
      </c>
    </row>
    <row r="900" spans="1:17" ht="15" customHeight="1" x14ac:dyDescent="0.25">
      <c r="A900" s="151">
        <v>1</v>
      </c>
      <c r="B900" s="720" t="s">
        <v>31</v>
      </c>
      <c r="C900" s="152"/>
      <c r="D900" s="153"/>
      <c r="E900" s="154" t="s">
        <v>32</v>
      </c>
      <c r="F900" s="155">
        <v>0</v>
      </c>
      <c r="G900" s="153"/>
      <c r="H900" s="704"/>
      <c r="I900" s="705"/>
    </row>
    <row r="901" spans="1:17" x14ac:dyDescent="0.25">
      <c r="A901" s="152"/>
      <c r="B901" s="696"/>
      <c r="C901" s="152"/>
      <c r="D901" s="153"/>
      <c r="E901" s="154" t="s">
        <v>33</v>
      </c>
      <c r="F901" s="155">
        <v>0</v>
      </c>
      <c r="G901" s="153"/>
      <c r="H901" s="704"/>
      <c r="I901" s="705"/>
    </row>
    <row r="902" spans="1:17" x14ac:dyDescent="0.25">
      <c r="A902" s="152"/>
      <c r="B902" s="696"/>
      <c r="C902" s="152"/>
      <c r="D902" s="153"/>
      <c r="E902" s="154" t="s">
        <v>34</v>
      </c>
      <c r="F902" s="155">
        <v>0</v>
      </c>
      <c r="G902" s="153"/>
      <c r="H902" s="704"/>
      <c r="I902" s="705"/>
    </row>
    <row r="903" spans="1:17" x14ac:dyDescent="0.25">
      <c r="A903" s="152"/>
      <c r="B903" s="696"/>
      <c r="C903" s="152"/>
      <c r="D903" s="153"/>
      <c r="E903" s="154" t="s">
        <v>35</v>
      </c>
      <c r="F903" s="155">
        <v>0</v>
      </c>
      <c r="G903" s="153"/>
      <c r="H903" s="704"/>
      <c r="I903" s="705"/>
    </row>
    <row r="904" spans="1:17" x14ac:dyDescent="0.25">
      <c r="A904" s="152"/>
      <c r="B904" s="696"/>
      <c r="C904" s="152"/>
      <c r="D904" s="153"/>
      <c r="E904" s="154" t="s">
        <v>36</v>
      </c>
      <c r="F904" s="155">
        <v>0</v>
      </c>
      <c r="G904" s="153"/>
      <c r="H904" s="704"/>
      <c r="I904" s="705"/>
    </row>
    <row r="905" spans="1:17" x14ac:dyDescent="0.25">
      <c r="A905" s="152"/>
      <c r="B905" s="696"/>
      <c r="C905" s="152"/>
      <c r="D905" s="153"/>
      <c r="E905" s="154" t="s">
        <v>37</v>
      </c>
      <c r="F905" s="155">
        <v>0</v>
      </c>
      <c r="G905" s="153"/>
      <c r="H905" s="704"/>
      <c r="I905" s="705"/>
    </row>
    <row r="906" spans="1:17" x14ac:dyDescent="0.25">
      <c r="A906" s="152"/>
      <c r="B906" s="696"/>
      <c r="C906" s="156" t="s">
        <v>38</v>
      </c>
      <c r="D906" s="157">
        <v>0</v>
      </c>
      <c r="E906" s="154" t="s">
        <v>39</v>
      </c>
      <c r="F906" s="155">
        <v>0</v>
      </c>
      <c r="G906" s="153"/>
      <c r="H906" s="704"/>
      <c r="I906" s="705"/>
    </row>
    <row r="907" spans="1:17" x14ac:dyDescent="0.25">
      <c r="A907" s="152"/>
      <c r="B907" s="696"/>
      <c r="C907" s="152"/>
      <c r="D907" s="153"/>
      <c r="E907" s="154" t="s">
        <v>40</v>
      </c>
      <c r="F907" s="155">
        <v>0</v>
      </c>
      <c r="G907" s="153"/>
      <c r="H907" s="704"/>
      <c r="I907" s="705"/>
    </row>
    <row r="908" spans="1:17" x14ac:dyDescent="0.25">
      <c r="A908" s="152"/>
      <c r="B908" s="696"/>
      <c r="C908" s="152"/>
      <c r="D908" s="153"/>
      <c r="E908" s="154" t="s">
        <v>41</v>
      </c>
      <c r="F908" s="155">
        <v>0</v>
      </c>
      <c r="G908" s="153"/>
      <c r="H908" s="704"/>
      <c r="I908" s="705"/>
    </row>
    <row r="909" spans="1:17" x14ac:dyDescent="0.25">
      <c r="A909" s="152"/>
      <c r="B909" s="696"/>
      <c r="C909" s="152"/>
      <c r="D909" s="153"/>
      <c r="E909" s="154" t="s">
        <v>42</v>
      </c>
      <c r="F909" s="155">
        <v>0</v>
      </c>
      <c r="G909" s="153"/>
      <c r="H909" s="704"/>
      <c r="I909" s="705"/>
    </row>
    <row r="910" spans="1:17" x14ac:dyDescent="0.25">
      <c r="A910" s="152"/>
      <c r="B910" s="696"/>
      <c r="C910" s="152"/>
      <c r="D910" s="153"/>
      <c r="E910" s="154" t="s">
        <v>43</v>
      </c>
      <c r="F910" s="155">
        <v>0</v>
      </c>
      <c r="G910" s="153"/>
      <c r="H910" s="704"/>
      <c r="I910" s="705"/>
    </row>
    <row r="911" spans="1:17" x14ac:dyDescent="0.25">
      <c r="A911" s="152"/>
      <c r="B911" s="696"/>
      <c r="C911" s="152"/>
      <c r="D911" s="153"/>
      <c r="E911" s="154" t="s">
        <v>44</v>
      </c>
      <c r="F911" s="155">
        <v>0</v>
      </c>
      <c r="G911" s="153"/>
      <c r="H911" s="704"/>
      <c r="I911" s="705"/>
    </row>
    <row r="912" spans="1:17" x14ac:dyDescent="0.25">
      <c r="A912" s="152"/>
      <c r="B912" s="696"/>
      <c r="C912" s="158"/>
      <c r="D912" s="159"/>
      <c r="E912" s="160" t="s">
        <v>45</v>
      </c>
      <c r="F912" s="155">
        <v>0</v>
      </c>
      <c r="G912" s="159"/>
      <c r="H912" s="704"/>
      <c r="I912" s="705"/>
    </row>
    <row r="913" spans="1:12" ht="15.75" thickBot="1" x14ac:dyDescent="0.3">
      <c r="A913" s="161"/>
      <c r="B913" s="697"/>
      <c r="C913" s="161"/>
      <c r="D913" s="162"/>
      <c r="E913" s="163" t="s">
        <v>46</v>
      </c>
      <c r="F913" s="164">
        <f>F912+F911+F910+F909+F908+F907+F906+F905+F904+F903+F902+F901+F900</f>
        <v>0</v>
      </c>
      <c r="G913" s="165">
        <f>D906-F913</f>
        <v>0</v>
      </c>
      <c r="H913" s="455">
        <v>0</v>
      </c>
      <c r="I913" s="501">
        <f>G913-H913</f>
        <v>0</v>
      </c>
    </row>
    <row r="914" spans="1:12" ht="78" thickTop="1" thickBot="1" x14ac:dyDescent="0.3">
      <c r="A914" s="166">
        <v>2</v>
      </c>
      <c r="B914" s="167" t="s">
        <v>47</v>
      </c>
      <c r="C914" s="168" t="s">
        <v>48</v>
      </c>
      <c r="D914" s="169">
        <v>0</v>
      </c>
      <c r="E914" s="170" t="s">
        <v>49</v>
      </c>
      <c r="F914" s="171">
        <v>0</v>
      </c>
      <c r="G914" s="172">
        <f>D914-F914</f>
        <v>0</v>
      </c>
      <c r="H914" s="173"/>
      <c r="I914" s="502">
        <f>G914</f>
        <v>0</v>
      </c>
    </row>
    <row r="915" spans="1:12" ht="15.75" customHeight="1" thickTop="1" x14ac:dyDescent="0.25">
      <c r="A915" s="151">
        <v>3</v>
      </c>
      <c r="B915" s="695" t="s">
        <v>50</v>
      </c>
      <c r="C915" s="151" t="s">
        <v>51</v>
      </c>
      <c r="D915" s="174">
        <v>0</v>
      </c>
      <c r="E915" s="175"/>
      <c r="F915" s="464"/>
      <c r="G915" s="175"/>
      <c r="H915" s="176">
        <v>-9711.08</v>
      </c>
      <c r="I915" s="177" t="s">
        <v>52</v>
      </c>
    </row>
    <row r="916" spans="1:12" x14ac:dyDescent="0.25">
      <c r="A916" s="152"/>
      <c r="B916" s="706"/>
      <c r="C916" s="152" t="s">
        <v>53</v>
      </c>
      <c r="D916" s="174">
        <v>0</v>
      </c>
      <c r="E916" s="153"/>
      <c r="F916" s="465"/>
      <c r="G916" s="153"/>
      <c r="H916" s="178">
        <v>6647.7</v>
      </c>
      <c r="I916" s="179" t="s">
        <v>54</v>
      </c>
    </row>
    <row r="917" spans="1:12" x14ac:dyDescent="0.25">
      <c r="A917" s="152"/>
      <c r="B917" s="706"/>
      <c r="C917" s="152" t="s">
        <v>55</v>
      </c>
      <c r="D917" s="174">
        <v>0</v>
      </c>
      <c r="E917" s="153"/>
      <c r="F917" s="465"/>
      <c r="G917" s="153"/>
      <c r="H917" s="178">
        <v>-483.6</v>
      </c>
      <c r="I917" s="180" t="s">
        <v>56</v>
      </c>
    </row>
    <row r="918" spans="1:12" x14ac:dyDescent="0.25">
      <c r="A918" s="152"/>
      <c r="B918" s="706"/>
      <c r="C918" s="152" t="s">
        <v>57</v>
      </c>
      <c r="D918" s="174">
        <v>55953.53</v>
      </c>
      <c r="E918" s="153"/>
      <c r="F918" s="465"/>
      <c r="G918" s="153"/>
      <c r="H918" s="178">
        <v>1005.32</v>
      </c>
      <c r="I918" s="179" t="s">
        <v>58</v>
      </c>
    </row>
    <row r="919" spans="1:12" x14ac:dyDescent="0.25">
      <c r="A919" s="152"/>
      <c r="B919" s="706"/>
      <c r="C919" s="152" t="s">
        <v>59</v>
      </c>
      <c r="D919" s="174">
        <v>4268.6400000000003</v>
      </c>
      <c r="E919" s="153"/>
      <c r="F919" s="465"/>
      <c r="G919" s="153"/>
      <c r="H919" s="178">
        <v>-70064.78</v>
      </c>
      <c r="I919" s="179" t="s">
        <v>60</v>
      </c>
    </row>
    <row r="920" spans="1:12" x14ac:dyDescent="0.25">
      <c r="A920" s="152"/>
      <c r="B920" s="706"/>
      <c r="C920" s="152" t="s">
        <v>61</v>
      </c>
      <c r="D920" s="174">
        <v>0</v>
      </c>
      <c r="E920" s="153"/>
      <c r="F920" s="465"/>
      <c r="G920" s="153"/>
      <c r="H920" s="178">
        <v>54419.64</v>
      </c>
      <c r="I920" s="179" t="s">
        <v>62</v>
      </c>
    </row>
    <row r="921" spans="1:12" x14ac:dyDescent="0.25">
      <c r="A921" s="152"/>
      <c r="B921" s="706"/>
      <c r="C921" s="152"/>
      <c r="D921" s="174">
        <v>0</v>
      </c>
      <c r="E921" s="153"/>
      <c r="F921" s="465"/>
      <c r="G921" s="153"/>
      <c r="H921" s="178">
        <v>4268.55</v>
      </c>
      <c r="I921" s="179" t="s">
        <v>63</v>
      </c>
    </row>
    <row r="922" spans="1:12" x14ac:dyDescent="0.25">
      <c r="A922" s="152"/>
      <c r="B922" s="706"/>
      <c r="C922" s="181" t="s">
        <v>64</v>
      </c>
      <c r="D922" s="174">
        <v>0</v>
      </c>
      <c r="E922" s="153"/>
      <c r="F922" s="465"/>
      <c r="G922" s="153"/>
      <c r="H922" s="178">
        <v>2669.25</v>
      </c>
      <c r="I922" s="179" t="s">
        <v>65</v>
      </c>
    </row>
    <row r="923" spans="1:12" x14ac:dyDescent="0.25">
      <c r="A923" s="152"/>
      <c r="B923" s="706"/>
      <c r="C923" s="152" t="s">
        <v>66</v>
      </c>
      <c r="D923" s="174">
        <v>-70067.02</v>
      </c>
      <c r="E923" s="182" t="s">
        <v>67</v>
      </c>
      <c r="F923" s="466">
        <v>1868.77</v>
      </c>
      <c r="G923" s="183">
        <f>D931-F923</f>
        <v>-10890.660000000007</v>
      </c>
      <c r="H923" s="178"/>
      <c r="I923" s="179" t="s">
        <v>68</v>
      </c>
    </row>
    <row r="924" spans="1:12" x14ac:dyDescent="0.25">
      <c r="A924" s="152"/>
      <c r="B924" s="706"/>
      <c r="C924" s="152" t="s">
        <v>69</v>
      </c>
      <c r="D924" s="174">
        <v>0</v>
      </c>
      <c r="E924" s="175"/>
      <c r="F924" s="465"/>
      <c r="G924" s="153"/>
      <c r="H924" s="178">
        <v>-68.680000000000007</v>
      </c>
      <c r="I924" s="179" t="s">
        <v>70</v>
      </c>
    </row>
    <row r="925" spans="1:12" x14ac:dyDescent="0.25">
      <c r="A925" s="152"/>
      <c r="B925" s="706"/>
      <c r="C925" s="152"/>
      <c r="D925" s="174">
        <v>0</v>
      </c>
      <c r="E925" s="153"/>
      <c r="F925" s="465"/>
      <c r="G925" s="153"/>
      <c r="H925" s="178"/>
      <c r="I925" s="179" t="s">
        <v>71</v>
      </c>
      <c r="L925" s="29"/>
    </row>
    <row r="926" spans="1:12" x14ac:dyDescent="0.25">
      <c r="A926" s="152"/>
      <c r="B926" s="706"/>
      <c r="C926" s="184" t="s">
        <v>72</v>
      </c>
      <c r="D926" s="174">
        <v>822.96</v>
      </c>
      <c r="E926" s="153"/>
      <c r="F926" s="465"/>
      <c r="G926" s="153"/>
      <c r="H926" s="178">
        <v>296.89999999999998</v>
      </c>
      <c r="I926" s="177" t="s">
        <v>73</v>
      </c>
    </row>
    <row r="927" spans="1:12" x14ac:dyDescent="0.25">
      <c r="A927" s="152"/>
      <c r="B927" s="706"/>
      <c r="C927" s="152" t="s">
        <v>74</v>
      </c>
      <c r="D927" s="174">
        <v>0</v>
      </c>
      <c r="E927" s="153"/>
      <c r="F927" s="465"/>
      <c r="G927" s="153"/>
      <c r="H927" s="178">
        <v>45</v>
      </c>
      <c r="I927" s="177" t="s">
        <v>75</v>
      </c>
    </row>
    <row r="928" spans="1:12" x14ac:dyDescent="0.25">
      <c r="A928" s="152"/>
      <c r="B928" s="706"/>
      <c r="C928" s="152" t="s">
        <v>76</v>
      </c>
      <c r="D928" s="174">
        <v>0</v>
      </c>
      <c r="E928" s="153"/>
      <c r="F928" s="465"/>
      <c r="G928" s="153"/>
      <c r="H928" s="178"/>
      <c r="I928" s="179" t="s">
        <v>77</v>
      </c>
    </row>
    <row r="929" spans="1:9" x14ac:dyDescent="0.25">
      <c r="A929" s="152"/>
      <c r="B929" s="706"/>
      <c r="C929" s="152"/>
      <c r="D929" s="174">
        <v>0</v>
      </c>
      <c r="E929" s="153"/>
      <c r="F929" s="465"/>
      <c r="G929" s="153"/>
      <c r="H929" s="178">
        <v>85.12</v>
      </c>
      <c r="I929" s="179" t="s">
        <v>709</v>
      </c>
    </row>
    <row r="930" spans="1:9" x14ac:dyDescent="0.25">
      <c r="A930" s="152"/>
      <c r="B930" s="706"/>
      <c r="C930" s="158"/>
      <c r="D930" s="174">
        <v>0</v>
      </c>
      <c r="E930" s="159"/>
      <c r="F930" s="467"/>
      <c r="G930" s="159"/>
      <c r="H930" s="178"/>
      <c r="I930" s="179"/>
    </row>
    <row r="931" spans="1:9" ht="15.75" thickBot="1" x14ac:dyDescent="0.3">
      <c r="A931" s="161"/>
      <c r="B931" s="707"/>
      <c r="C931" s="161" t="s">
        <v>46</v>
      </c>
      <c r="D931" s="185">
        <f>SUM(D914:D930)</f>
        <v>-9021.8900000000067</v>
      </c>
      <c r="E931" s="162"/>
      <c r="F931" s="164"/>
      <c r="G931" s="162"/>
      <c r="H931" s="186">
        <f>H925+H924+H923+H922+H921+H920+H919+H918+H917+H916+H915+H926+H928+H927+H929+H930</f>
        <v>-10890.659999999996</v>
      </c>
      <c r="I931" s="503">
        <f>G923-H931</f>
        <v>0</v>
      </c>
    </row>
    <row r="932" spans="1:9" ht="15.75" customHeight="1" thickTop="1" x14ac:dyDescent="0.25">
      <c r="A932" s="151">
        <v>4</v>
      </c>
      <c r="B932" s="708" t="s">
        <v>78</v>
      </c>
      <c r="C932" s="151" t="s">
        <v>79</v>
      </c>
      <c r="D932" s="174">
        <v>0</v>
      </c>
      <c r="E932" s="175"/>
      <c r="F932" s="464"/>
      <c r="G932" s="175"/>
      <c r="H932" s="176"/>
      <c r="I932" s="177" t="s">
        <v>80</v>
      </c>
    </row>
    <row r="933" spans="1:9" x14ac:dyDescent="0.25">
      <c r="A933" s="152"/>
      <c r="B933" s="709"/>
      <c r="C933" s="152" t="s">
        <v>81</v>
      </c>
      <c r="D933" s="174">
        <v>0</v>
      </c>
      <c r="E933" s="153"/>
      <c r="F933" s="465"/>
      <c r="G933" s="153"/>
      <c r="H933" s="176"/>
      <c r="I933" s="177" t="s">
        <v>82</v>
      </c>
    </row>
    <row r="934" spans="1:9" x14ac:dyDescent="0.25">
      <c r="A934" s="152"/>
      <c r="B934" s="709"/>
      <c r="C934" s="152"/>
      <c r="D934" s="174">
        <v>0</v>
      </c>
      <c r="E934" s="153"/>
      <c r="F934" s="465"/>
      <c r="G934" s="153"/>
      <c r="H934" s="176"/>
      <c r="I934" s="179" t="s">
        <v>83</v>
      </c>
    </row>
    <row r="935" spans="1:9" x14ac:dyDescent="0.25">
      <c r="A935" s="152"/>
      <c r="B935" s="709"/>
      <c r="C935" s="184" t="s">
        <v>72</v>
      </c>
      <c r="D935" s="174">
        <v>0</v>
      </c>
      <c r="E935" s="182" t="s">
        <v>84</v>
      </c>
      <c r="F935" s="466">
        <v>0</v>
      </c>
      <c r="G935" s="183">
        <f>D938-F935</f>
        <v>0</v>
      </c>
      <c r="H935" s="176"/>
      <c r="I935" s="177"/>
    </row>
    <row r="936" spans="1:9" x14ac:dyDescent="0.25">
      <c r="A936" s="152"/>
      <c r="B936" s="709"/>
      <c r="C936" s="152" t="s">
        <v>74</v>
      </c>
      <c r="D936" s="174">
        <v>0</v>
      </c>
      <c r="E936" s="153"/>
      <c r="F936" s="465"/>
      <c r="G936" s="153"/>
      <c r="H936" s="176"/>
      <c r="I936" s="177"/>
    </row>
    <row r="937" spans="1:9" x14ac:dyDescent="0.25">
      <c r="A937" s="152"/>
      <c r="B937" s="709"/>
      <c r="C937" s="158" t="s">
        <v>76</v>
      </c>
      <c r="D937" s="174">
        <v>0</v>
      </c>
      <c r="E937" s="159"/>
      <c r="F937" s="467"/>
      <c r="G937" s="159"/>
      <c r="H937" s="176"/>
      <c r="I937" s="177"/>
    </row>
    <row r="938" spans="1:9" ht="15.75" thickBot="1" x14ac:dyDescent="0.3">
      <c r="A938" s="161"/>
      <c r="B938" s="710"/>
      <c r="C938" s="161" t="s">
        <v>46</v>
      </c>
      <c r="D938" s="185">
        <f>SUM(D932:D937)</f>
        <v>0</v>
      </c>
      <c r="E938" s="162"/>
      <c r="F938" s="164"/>
      <c r="G938" s="162"/>
      <c r="H938" s="189">
        <f>H932+H934</f>
        <v>0</v>
      </c>
      <c r="I938" s="504">
        <f>G935-H938</f>
        <v>0</v>
      </c>
    </row>
    <row r="939" spans="1:9" ht="26.25" thickTop="1" x14ac:dyDescent="0.25">
      <c r="A939" s="190">
        <v>5</v>
      </c>
      <c r="B939" s="191" t="s">
        <v>85</v>
      </c>
      <c r="C939" s="190" t="s">
        <v>86</v>
      </c>
      <c r="D939" s="192">
        <v>0</v>
      </c>
      <c r="E939" s="193" t="s">
        <v>87</v>
      </c>
      <c r="F939" s="456">
        <v>0</v>
      </c>
      <c r="G939" s="194">
        <f>D939-F939</f>
        <v>0</v>
      </c>
      <c r="H939" s="176"/>
      <c r="I939" s="177" t="s">
        <v>73</v>
      </c>
    </row>
    <row r="940" spans="1:9" x14ac:dyDescent="0.25">
      <c r="A940" s="152"/>
      <c r="B940" s="195"/>
      <c r="C940" s="152"/>
      <c r="D940" s="157"/>
      <c r="E940" s="182"/>
      <c r="F940" s="457"/>
      <c r="G940" s="183"/>
      <c r="H940" s="176"/>
      <c r="I940" s="177" t="s">
        <v>88</v>
      </c>
    </row>
    <row r="941" spans="1:9" ht="15.75" thickBot="1" x14ac:dyDescent="0.3">
      <c r="A941" s="161"/>
      <c r="B941" s="196"/>
      <c r="C941" s="161"/>
      <c r="D941" s="197"/>
      <c r="E941" s="198"/>
      <c r="F941" s="458"/>
      <c r="G941" s="185"/>
      <c r="H941" s="189">
        <f>H939+H940</f>
        <v>0</v>
      </c>
      <c r="I941" s="505">
        <f>G939-H941</f>
        <v>0</v>
      </c>
    </row>
    <row r="942" spans="1:9" ht="15.75" customHeight="1" thickTop="1" x14ac:dyDescent="0.25">
      <c r="A942" s="151">
        <v>6</v>
      </c>
      <c r="B942" s="696" t="s">
        <v>89</v>
      </c>
      <c r="C942" s="151" t="s">
        <v>90</v>
      </c>
      <c r="D942" s="199">
        <v>0</v>
      </c>
      <c r="E942" s="175"/>
      <c r="F942" s="464"/>
      <c r="G942" s="175"/>
      <c r="H942" s="200">
        <v>0</v>
      </c>
      <c r="I942" s="201"/>
    </row>
    <row r="943" spans="1:9" x14ac:dyDescent="0.25">
      <c r="A943" s="152"/>
      <c r="B943" s="696"/>
      <c r="C943" s="152" t="s">
        <v>91</v>
      </c>
      <c r="D943" s="174">
        <v>0</v>
      </c>
      <c r="E943" s="182" t="s">
        <v>92</v>
      </c>
      <c r="F943" s="468">
        <v>0</v>
      </c>
      <c r="G943" s="183">
        <f>D944-F943</f>
        <v>0</v>
      </c>
      <c r="H943" s="187">
        <v>0</v>
      </c>
      <c r="I943" s="202"/>
    </row>
    <row r="944" spans="1:9" ht="15.75" thickBot="1" x14ac:dyDescent="0.3">
      <c r="A944" s="161"/>
      <c r="B944" s="697"/>
      <c r="C944" s="161" t="s">
        <v>46</v>
      </c>
      <c r="D944" s="185">
        <f>D943+D942</f>
        <v>0</v>
      </c>
      <c r="E944" s="162"/>
      <c r="F944" s="164"/>
      <c r="G944" s="162"/>
      <c r="H944" s="185">
        <f>H943+H942</f>
        <v>0</v>
      </c>
      <c r="I944" s="504">
        <f>G943-H944</f>
        <v>0</v>
      </c>
    </row>
    <row r="945" spans="1:9" ht="15.75" customHeight="1" thickTop="1" x14ac:dyDescent="0.25">
      <c r="A945" s="151">
        <v>7</v>
      </c>
      <c r="B945" s="695" t="s">
        <v>93</v>
      </c>
      <c r="C945" s="151" t="s">
        <v>94</v>
      </c>
      <c r="D945" s="174">
        <v>0</v>
      </c>
      <c r="E945" s="182" t="s">
        <v>95</v>
      </c>
      <c r="F945" s="457">
        <v>0</v>
      </c>
      <c r="G945" s="203"/>
      <c r="H945" s="200">
        <v>0</v>
      </c>
      <c r="I945" s="202" t="s">
        <v>96</v>
      </c>
    </row>
    <row r="946" spans="1:9" x14ac:dyDescent="0.25">
      <c r="A946" s="152"/>
      <c r="B946" s="696"/>
      <c r="C946" s="152" t="s">
        <v>97</v>
      </c>
      <c r="D946" s="174">
        <v>0</v>
      </c>
      <c r="E946" s="182" t="s">
        <v>98</v>
      </c>
      <c r="F946" s="468">
        <v>0</v>
      </c>
      <c r="G946" s="183"/>
      <c r="H946" s="187">
        <v>0</v>
      </c>
      <c r="I946" s="202"/>
    </row>
    <row r="947" spans="1:9" x14ac:dyDescent="0.25">
      <c r="A947" s="152"/>
      <c r="B947" s="696"/>
      <c r="C947" s="152" t="s">
        <v>99</v>
      </c>
      <c r="D947" s="174">
        <v>0</v>
      </c>
      <c r="E947" s="182" t="s">
        <v>100</v>
      </c>
      <c r="F947" s="468">
        <v>0</v>
      </c>
      <c r="G947" s="204"/>
      <c r="H947" s="188">
        <v>0</v>
      </c>
      <c r="I947" s="202"/>
    </row>
    <row r="948" spans="1:9" ht="15.75" thickBot="1" x14ac:dyDescent="0.3">
      <c r="A948" s="161"/>
      <c r="B948" s="697"/>
      <c r="C948" s="161" t="s">
        <v>46</v>
      </c>
      <c r="D948" s="185">
        <f>D947+D946+D945</f>
        <v>0</v>
      </c>
      <c r="E948" s="162" t="s">
        <v>46</v>
      </c>
      <c r="F948" s="164">
        <f>SUM(F945:F947)</f>
        <v>0</v>
      </c>
      <c r="G948" s="185">
        <f>D948-F948</f>
        <v>0</v>
      </c>
      <c r="H948" s="185">
        <f>H947+H945+H946</f>
        <v>0</v>
      </c>
      <c r="I948" s="504">
        <f>G948-H948</f>
        <v>0</v>
      </c>
    </row>
    <row r="949" spans="1:9" ht="27" thickTop="1" thickBot="1" x14ac:dyDescent="0.3">
      <c r="A949" s="166">
        <v>8</v>
      </c>
      <c r="B949" s="205" t="s">
        <v>101</v>
      </c>
      <c r="C949" s="166" t="s">
        <v>102</v>
      </c>
      <c r="D949" s="169">
        <v>0</v>
      </c>
      <c r="E949" s="206" t="s">
        <v>103</v>
      </c>
      <c r="F949" s="469">
        <v>0</v>
      </c>
      <c r="G949" s="207">
        <f>D949-F949</f>
        <v>0</v>
      </c>
      <c r="H949" s="208"/>
      <c r="I949" s="502">
        <f>G949</f>
        <v>0</v>
      </c>
    </row>
    <row r="950" spans="1:9" ht="15.75" customHeight="1" thickTop="1" x14ac:dyDescent="0.25">
      <c r="A950" s="151">
        <v>9</v>
      </c>
      <c r="B950" s="711" t="s">
        <v>104</v>
      </c>
      <c r="C950" s="151" t="s">
        <v>105</v>
      </c>
      <c r="D950" s="174">
        <v>0</v>
      </c>
      <c r="E950" s="175"/>
      <c r="F950" s="464"/>
      <c r="G950" s="175"/>
      <c r="H950" s="200">
        <v>0</v>
      </c>
      <c r="I950" s="480"/>
    </row>
    <row r="951" spans="1:9" x14ac:dyDescent="0.25">
      <c r="A951" s="152"/>
      <c r="B951" s="712"/>
      <c r="C951" s="152" t="s">
        <v>106</v>
      </c>
      <c r="D951" s="174">
        <v>0</v>
      </c>
      <c r="E951" s="182" t="s">
        <v>107</v>
      </c>
      <c r="F951" s="468">
        <v>0</v>
      </c>
      <c r="G951" s="183">
        <f>D952-F951</f>
        <v>0</v>
      </c>
      <c r="H951" s="200">
        <v>0</v>
      </c>
      <c r="I951" s="480"/>
    </row>
    <row r="952" spans="1:9" ht="15.75" thickBot="1" x14ac:dyDescent="0.3">
      <c r="A952" s="161"/>
      <c r="B952" s="713"/>
      <c r="C952" s="161" t="s">
        <v>46</v>
      </c>
      <c r="D952" s="185">
        <f>D951+D950</f>
        <v>0</v>
      </c>
      <c r="E952" s="162"/>
      <c r="F952" s="164"/>
      <c r="G952" s="162"/>
      <c r="H952" s="185">
        <f>H951+H950</f>
        <v>0</v>
      </c>
      <c r="I952" s="504">
        <f>G951-H952</f>
        <v>0</v>
      </c>
    </row>
    <row r="953" spans="1:9" ht="15.75" customHeight="1" thickTop="1" x14ac:dyDescent="0.25">
      <c r="A953" s="190">
        <v>10</v>
      </c>
      <c r="B953" s="695" t="s">
        <v>108</v>
      </c>
      <c r="C953" s="151" t="s">
        <v>109</v>
      </c>
      <c r="D953" s="174">
        <v>0</v>
      </c>
      <c r="E953" s="182"/>
      <c r="F953" s="464"/>
      <c r="G953" s="203"/>
      <c r="H953" s="200">
        <v>0</v>
      </c>
      <c r="I953" s="480"/>
    </row>
    <row r="954" spans="1:9" x14ac:dyDescent="0.25">
      <c r="A954" s="152"/>
      <c r="B954" s="696"/>
      <c r="C954" s="152" t="s">
        <v>110</v>
      </c>
      <c r="D954" s="174">
        <v>0</v>
      </c>
      <c r="E954" s="182"/>
      <c r="F954" s="465"/>
      <c r="G954" s="183"/>
      <c r="H954" s="187">
        <v>0</v>
      </c>
      <c r="I954" s="480"/>
    </row>
    <row r="955" spans="1:9" x14ac:dyDescent="0.25">
      <c r="A955" s="152"/>
      <c r="B955" s="696"/>
      <c r="C955" s="152" t="s">
        <v>111</v>
      </c>
      <c r="D955" s="174">
        <v>0</v>
      </c>
      <c r="E955" s="182" t="s">
        <v>112</v>
      </c>
      <c r="F955" s="468">
        <v>0</v>
      </c>
      <c r="G955" s="204">
        <f>D957-F955</f>
        <v>0</v>
      </c>
      <c r="H955" s="188">
        <v>0</v>
      </c>
      <c r="I955" s="480"/>
    </row>
    <row r="956" spans="1:9" x14ac:dyDescent="0.25">
      <c r="A956" s="152"/>
      <c r="B956" s="696"/>
      <c r="C956" s="152" t="s">
        <v>113</v>
      </c>
      <c r="D956" s="174">
        <v>0</v>
      </c>
      <c r="E956" s="209"/>
      <c r="F956" s="467"/>
      <c r="G956" s="204"/>
      <c r="H956" s="188">
        <v>0</v>
      </c>
      <c r="I956" s="480"/>
    </row>
    <row r="957" spans="1:9" ht="15.75" thickBot="1" x14ac:dyDescent="0.3">
      <c r="A957" s="161"/>
      <c r="B957" s="697"/>
      <c r="C957" s="161" t="s">
        <v>46</v>
      </c>
      <c r="D957" s="185">
        <f>D956+D955+D954+D953</f>
        <v>0</v>
      </c>
      <c r="E957" s="162" t="s">
        <v>46</v>
      </c>
      <c r="F957" s="164"/>
      <c r="G957" s="185"/>
      <c r="H957" s="185">
        <f>H956+H955+H954+H953</f>
        <v>0</v>
      </c>
      <c r="I957" s="504">
        <f>G955-H957</f>
        <v>0</v>
      </c>
    </row>
    <row r="958" spans="1:9" ht="15.75" customHeight="1" thickTop="1" x14ac:dyDescent="0.25">
      <c r="A958" s="151">
        <v>11</v>
      </c>
      <c r="B958" s="714" t="s">
        <v>114</v>
      </c>
      <c r="C958" s="151" t="s">
        <v>105</v>
      </c>
      <c r="D958" s="174">
        <v>0</v>
      </c>
      <c r="E958" s="210" t="s">
        <v>115</v>
      </c>
      <c r="F958" s="468">
        <v>0</v>
      </c>
      <c r="G958" s="175"/>
      <c r="H958" s="176"/>
      <c r="I958" s="177" t="s">
        <v>80</v>
      </c>
    </row>
    <row r="959" spans="1:9" x14ac:dyDescent="0.25">
      <c r="A959" s="152"/>
      <c r="B959" s="715"/>
      <c r="C959" s="152" t="s">
        <v>106</v>
      </c>
      <c r="D959" s="174">
        <v>0</v>
      </c>
      <c r="E959" s="182" t="s">
        <v>116</v>
      </c>
      <c r="F959" s="468">
        <v>0</v>
      </c>
      <c r="G959" s="153"/>
      <c r="H959" s="176"/>
      <c r="I959" s="177" t="s">
        <v>117</v>
      </c>
    </row>
    <row r="960" spans="1:9" x14ac:dyDescent="0.25">
      <c r="A960" s="152"/>
      <c r="B960" s="715"/>
      <c r="C960" s="152"/>
      <c r="D960" s="174">
        <v>0</v>
      </c>
      <c r="E960" s="182" t="s">
        <v>118</v>
      </c>
      <c r="F960" s="468">
        <v>0</v>
      </c>
      <c r="G960" s="153"/>
      <c r="H960" s="176">
        <v>0</v>
      </c>
      <c r="I960" s="177" t="s">
        <v>119</v>
      </c>
    </row>
    <row r="961" spans="1:9" x14ac:dyDescent="0.25">
      <c r="A961" s="152"/>
      <c r="B961" s="715"/>
      <c r="C961" s="152"/>
      <c r="D961" s="174">
        <v>0</v>
      </c>
      <c r="E961" s="182" t="s">
        <v>120</v>
      </c>
      <c r="F961" s="468">
        <v>0</v>
      </c>
      <c r="G961" s="153"/>
      <c r="H961" s="176"/>
      <c r="I961" s="177" t="s">
        <v>121</v>
      </c>
    </row>
    <row r="962" spans="1:9" x14ac:dyDescent="0.25">
      <c r="A962" s="152"/>
      <c r="B962" s="715"/>
      <c r="C962" s="152"/>
      <c r="D962" s="174">
        <v>0</v>
      </c>
      <c r="E962" s="182" t="s">
        <v>122</v>
      </c>
      <c r="F962" s="468">
        <v>0</v>
      </c>
      <c r="G962" s="153"/>
      <c r="H962" s="176">
        <v>0</v>
      </c>
      <c r="I962" s="177" t="s">
        <v>123</v>
      </c>
    </row>
    <row r="963" spans="1:9" x14ac:dyDescent="0.25">
      <c r="A963" s="152"/>
      <c r="B963" s="715"/>
      <c r="C963" s="152"/>
      <c r="D963" s="174">
        <v>0</v>
      </c>
      <c r="E963" s="182" t="s">
        <v>124</v>
      </c>
      <c r="F963" s="468">
        <v>0</v>
      </c>
      <c r="G963" s="153"/>
      <c r="H963" s="176"/>
      <c r="I963" s="177" t="s">
        <v>125</v>
      </c>
    </row>
    <row r="964" spans="1:9" x14ac:dyDescent="0.25">
      <c r="A964" s="152"/>
      <c r="B964" s="715"/>
      <c r="C964" s="152"/>
      <c r="D964" s="174">
        <v>0</v>
      </c>
      <c r="E964" s="182" t="s">
        <v>126</v>
      </c>
      <c r="F964" s="468">
        <v>0</v>
      </c>
      <c r="G964" s="153"/>
      <c r="H964" s="176"/>
      <c r="I964" s="177"/>
    </row>
    <row r="965" spans="1:9" x14ac:dyDescent="0.25">
      <c r="A965" s="152"/>
      <c r="B965" s="715"/>
      <c r="C965" s="181"/>
      <c r="D965" s="174">
        <v>0</v>
      </c>
      <c r="E965" s="182" t="s">
        <v>127</v>
      </c>
      <c r="F965" s="468">
        <v>0</v>
      </c>
      <c r="G965" s="153"/>
      <c r="H965" s="176"/>
      <c r="I965" s="177"/>
    </row>
    <row r="966" spans="1:9" x14ac:dyDescent="0.25">
      <c r="A966" s="152"/>
      <c r="B966" s="715"/>
      <c r="C966" s="152"/>
      <c r="D966" s="174">
        <v>0</v>
      </c>
      <c r="E966" s="182" t="s">
        <v>128</v>
      </c>
      <c r="F966" s="459">
        <v>0</v>
      </c>
      <c r="G966" s="183"/>
      <c r="H966" s="176"/>
      <c r="I966" s="177"/>
    </row>
    <row r="967" spans="1:9" x14ac:dyDescent="0.25">
      <c r="A967" s="152"/>
      <c r="B967" s="715"/>
      <c r="C967" s="152"/>
      <c r="D967" s="174">
        <v>0</v>
      </c>
      <c r="E967" s="210" t="s">
        <v>129</v>
      </c>
      <c r="F967" s="468">
        <v>0</v>
      </c>
      <c r="G967" s="153"/>
      <c r="H967" s="176"/>
      <c r="I967" s="177"/>
    </row>
    <row r="968" spans="1:9" x14ac:dyDescent="0.25">
      <c r="A968" s="152"/>
      <c r="B968" s="715"/>
      <c r="C968" s="152"/>
      <c r="D968" s="174">
        <v>0</v>
      </c>
      <c r="E968" s="182" t="s">
        <v>130</v>
      </c>
      <c r="F968" s="468">
        <v>0</v>
      </c>
      <c r="G968" s="153"/>
      <c r="H968" s="176"/>
      <c r="I968" s="177"/>
    </row>
    <row r="969" spans="1:9" x14ac:dyDescent="0.25">
      <c r="A969" s="152"/>
      <c r="B969" s="715"/>
      <c r="C969" s="184"/>
      <c r="D969" s="174">
        <v>0</v>
      </c>
      <c r="E969" s="182" t="s">
        <v>131</v>
      </c>
      <c r="F969" s="468">
        <v>0</v>
      </c>
      <c r="G969" s="153"/>
      <c r="H969" s="176"/>
      <c r="I969" s="177"/>
    </row>
    <row r="970" spans="1:9" x14ac:dyDescent="0.25">
      <c r="A970" s="152"/>
      <c r="B970" s="715"/>
      <c r="C970" s="152"/>
      <c r="D970" s="174">
        <v>0</v>
      </c>
      <c r="E970" s="182" t="s">
        <v>132</v>
      </c>
      <c r="F970" s="468">
        <v>0</v>
      </c>
      <c r="G970" s="153"/>
      <c r="H970" s="176"/>
      <c r="I970" s="177"/>
    </row>
    <row r="971" spans="1:9" x14ac:dyDescent="0.25">
      <c r="A971" s="152"/>
      <c r="B971" s="715"/>
      <c r="C971" s="152"/>
      <c r="D971" s="174">
        <v>0</v>
      </c>
      <c r="E971" s="182" t="s">
        <v>133</v>
      </c>
      <c r="F971" s="468">
        <v>0</v>
      </c>
      <c r="G971" s="153"/>
      <c r="H971" s="176"/>
      <c r="I971" s="177"/>
    </row>
    <row r="972" spans="1:9" ht="15.75" thickBot="1" x14ac:dyDescent="0.3">
      <c r="A972" s="161"/>
      <c r="B972" s="716"/>
      <c r="C972" s="161" t="s">
        <v>46</v>
      </c>
      <c r="D972" s="185">
        <f>SUM(D949:D971)</f>
        <v>0</v>
      </c>
      <c r="E972" s="162" t="s">
        <v>46</v>
      </c>
      <c r="F972" s="164">
        <f>SUM(F958:F971)</f>
        <v>0</v>
      </c>
      <c r="G972" s="185">
        <f>D972-F972</f>
        <v>0</v>
      </c>
      <c r="H972" s="189">
        <f>H960+H958+H962</f>
        <v>0</v>
      </c>
      <c r="I972" s="504">
        <f>G972-H972</f>
        <v>0</v>
      </c>
    </row>
    <row r="973" spans="1:9" ht="15.75" customHeight="1" thickTop="1" x14ac:dyDescent="0.25">
      <c r="A973" s="151">
        <v>12</v>
      </c>
      <c r="B973" s="717" t="s">
        <v>134</v>
      </c>
      <c r="C973" s="151" t="s">
        <v>135</v>
      </c>
      <c r="D973" s="174">
        <v>0</v>
      </c>
      <c r="E973" s="182"/>
      <c r="F973" s="464"/>
      <c r="G973" s="203"/>
      <c r="H973" s="175"/>
      <c r="I973" s="202"/>
    </row>
    <row r="974" spans="1:9" x14ac:dyDescent="0.25">
      <c r="A974" s="152"/>
      <c r="B974" s="718"/>
      <c r="C974" s="152" t="s">
        <v>136</v>
      </c>
      <c r="D974" s="174">
        <v>0</v>
      </c>
      <c r="E974" s="182"/>
      <c r="F974" s="465"/>
      <c r="G974" s="183"/>
      <c r="H974" s="153"/>
      <c r="I974" s="202"/>
    </row>
    <row r="975" spans="1:9" x14ac:dyDescent="0.25">
      <c r="A975" s="152"/>
      <c r="B975" s="718"/>
      <c r="C975" s="152" t="s">
        <v>137</v>
      </c>
      <c r="D975" s="174">
        <v>0</v>
      </c>
      <c r="E975" s="182" t="s">
        <v>138</v>
      </c>
      <c r="F975" s="468">
        <v>0</v>
      </c>
      <c r="G975" s="204">
        <f>D979-F975</f>
        <v>0</v>
      </c>
      <c r="H975" s="159"/>
      <c r="I975" s="202"/>
    </row>
    <row r="976" spans="1:9" x14ac:dyDescent="0.25">
      <c r="A976" s="152"/>
      <c r="B976" s="718"/>
      <c r="C976" s="152" t="s">
        <v>139</v>
      </c>
      <c r="D976" s="174">
        <v>0</v>
      </c>
      <c r="E976" s="209"/>
      <c r="F976" s="467"/>
      <c r="G976" s="204"/>
      <c r="H976" s="159"/>
      <c r="I976" s="202"/>
    </row>
    <row r="977" spans="1:9" x14ac:dyDescent="0.25">
      <c r="A977" s="152"/>
      <c r="B977" s="718"/>
      <c r="C977" s="152" t="s">
        <v>140</v>
      </c>
      <c r="D977" s="174">
        <v>0</v>
      </c>
      <c r="E977" s="209"/>
      <c r="F977" s="467"/>
      <c r="G977" s="204"/>
      <c r="H977" s="159"/>
      <c r="I977" s="202"/>
    </row>
    <row r="978" spans="1:9" x14ac:dyDescent="0.25">
      <c r="A978" s="152"/>
      <c r="B978" s="718"/>
      <c r="C978" s="152" t="s">
        <v>141</v>
      </c>
      <c r="D978" s="174">
        <v>0</v>
      </c>
      <c r="E978" s="209"/>
      <c r="F978" s="467"/>
      <c r="G978" s="204"/>
      <c r="H978" s="159"/>
      <c r="I978" s="202"/>
    </row>
    <row r="979" spans="1:9" ht="15.75" thickBot="1" x14ac:dyDescent="0.3">
      <c r="A979" s="161"/>
      <c r="B979" s="719"/>
      <c r="C979" s="161" t="s">
        <v>46</v>
      </c>
      <c r="D979" s="185">
        <f>D978+D977+D976+D975+D974+D973</f>
        <v>0</v>
      </c>
      <c r="E979" s="162"/>
      <c r="F979" s="164"/>
      <c r="G979" s="185"/>
      <c r="H979" s="185">
        <f>H978+H977+H976+H975+H974+H973</f>
        <v>0</v>
      </c>
      <c r="I979" s="504">
        <f>G975-H979</f>
        <v>0</v>
      </c>
    </row>
    <row r="980" spans="1:9" ht="15.75" customHeight="1" thickTop="1" x14ac:dyDescent="0.25">
      <c r="A980" s="151">
        <v>13</v>
      </c>
      <c r="B980" s="695" t="s">
        <v>142</v>
      </c>
      <c r="C980" s="151" t="s">
        <v>143</v>
      </c>
      <c r="D980" s="174">
        <v>0</v>
      </c>
      <c r="E980" s="182"/>
      <c r="F980" s="464"/>
      <c r="G980" s="203"/>
      <c r="H980" s="175"/>
      <c r="I980" s="202"/>
    </row>
    <row r="981" spans="1:9" x14ac:dyDescent="0.25">
      <c r="A981" s="152"/>
      <c r="B981" s="696"/>
      <c r="C981" s="152" t="s">
        <v>144</v>
      </c>
      <c r="D981" s="174">
        <v>0</v>
      </c>
      <c r="E981" s="182"/>
      <c r="F981" s="465"/>
      <c r="G981" s="183"/>
      <c r="H981" s="153"/>
      <c r="I981" s="202"/>
    </row>
    <row r="982" spans="1:9" x14ac:dyDescent="0.25">
      <c r="A982" s="152"/>
      <c r="B982" s="696"/>
      <c r="C982" s="152" t="s">
        <v>145</v>
      </c>
      <c r="D982" s="174">
        <v>0</v>
      </c>
      <c r="E982" s="182" t="s">
        <v>146</v>
      </c>
      <c r="F982" s="468">
        <v>0</v>
      </c>
      <c r="G982" s="204">
        <f>D989-F982</f>
        <v>0</v>
      </c>
      <c r="H982" s="211"/>
      <c r="I982" s="202"/>
    </row>
    <row r="983" spans="1:9" x14ac:dyDescent="0.25">
      <c r="A983" s="152"/>
      <c r="B983" s="696"/>
      <c r="C983" s="152" t="s">
        <v>147</v>
      </c>
      <c r="D983" s="174">
        <v>0</v>
      </c>
      <c r="E983" s="209"/>
      <c r="F983" s="467"/>
      <c r="G983" s="204"/>
      <c r="H983" s="159"/>
      <c r="I983" s="202"/>
    </row>
    <row r="984" spans="1:9" x14ac:dyDescent="0.25">
      <c r="A984" s="152"/>
      <c r="B984" s="696"/>
      <c r="C984" s="152" t="s">
        <v>148</v>
      </c>
      <c r="D984" s="174">
        <v>0</v>
      </c>
      <c r="E984" s="209"/>
      <c r="F984" s="467"/>
      <c r="G984" s="204"/>
      <c r="H984" s="159"/>
      <c r="I984" s="202"/>
    </row>
    <row r="985" spans="1:9" x14ac:dyDescent="0.25">
      <c r="A985" s="152"/>
      <c r="B985" s="696"/>
      <c r="C985" s="152" t="s">
        <v>149</v>
      </c>
      <c r="D985" s="174">
        <v>0</v>
      </c>
      <c r="E985" s="209"/>
      <c r="F985" s="467"/>
      <c r="G985" s="204"/>
      <c r="H985" s="159"/>
      <c r="I985" s="202"/>
    </row>
    <row r="986" spans="1:9" x14ac:dyDescent="0.25">
      <c r="A986" s="152"/>
      <c r="B986" s="696"/>
      <c r="C986" s="152" t="s">
        <v>150</v>
      </c>
      <c r="D986" s="174">
        <v>0</v>
      </c>
      <c r="E986" s="209"/>
      <c r="F986" s="467"/>
      <c r="G986" s="204"/>
      <c r="H986" s="159"/>
      <c r="I986" s="202"/>
    </row>
    <row r="987" spans="1:9" x14ac:dyDescent="0.25">
      <c r="A987" s="152"/>
      <c r="B987" s="696"/>
      <c r="C987" s="152" t="s">
        <v>151</v>
      </c>
      <c r="D987" s="174">
        <v>0</v>
      </c>
      <c r="E987" s="209"/>
      <c r="F987" s="467"/>
      <c r="G987" s="204"/>
      <c r="H987" s="159"/>
      <c r="I987" s="202"/>
    </row>
    <row r="988" spans="1:9" x14ac:dyDescent="0.25">
      <c r="A988" s="152"/>
      <c r="B988" s="696"/>
      <c r="C988" s="152" t="s">
        <v>102</v>
      </c>
      <c r="D988" s="174">
        <v>0</v>
      </c>
      <c r="E988" s="209"/>
      <c r="F988" s="467"/>
      <c r="G988" s="204"/>
      <c r="H988" s="159"/>
      <c r="I988" s="202"/>
    </row>
    <row r="989" spans="1:9" ht="15.75" thickBot="1" x14ac:dyDescent="0.3">
      <c r="A989" s="161"/>
      <c r="B989" s="697"/>
      <c r="C989" s="161" t="s">
        <v>46</v>
      </c>
      <c r="D989" s="185">
        <f>D988+D987+D986+D985+D984+D983+D982+D981+D980</f>
        <v>0</v>
      </c>
      <c r="E989" s="162"/>
      <c r="F989" s="164"/>
      <c r="G989" s="185"/>
      <c r="H989" s="185">
        <f>H988+H987+H986+H985+H984+H983+H982+H981+H980</f>
        <v>0</v>
      </c>
      <c r="I989" s="504">
        <f>G982-H989</f>
        <v>0</v>
      </c>
    </row>
    <row r="990" spans="1:9" ht="65.25" thickTop="1" thickBot="1" x14ac:dyDescent="0.3">
      <c r="A990" s="166">
        <v>14</v>
      </c>
      <c r="B990" s="205" t="s">
        <v>152</v>
      </c>
      <c r="C990" s="166" t="s">
        <v>147</v>
      </c>
      <c r="D990" s="207">
        <v>0</v>
      </c>
      <c r="E990" s="206" t="s">
        <v>153</v>
      </c>
      <c r="F990" s="469">
        <v>0</v>
      </c>
      <c r="G990" s="207">
        <f>D990-F990</f>
        <v>0</v>
      </c>
      <c r="H990" s="208"/>
      <c r="I990" s="506">
        <f>G990</f>
        <v>0</v>
      </c>
    </row>
    <row r="991" spans="1:9" ht="15.75" customHeight="1" thickTop="1" x14ac:dyDescent="0.25">
      <c r="A991" s="190">
        <v>15</v>
      </c>
      <c r="B991" s="695" t="s">
        <v>154</v>
      </c>
      <c r="C991" s="151" t="s">
        <v>155</v>
      </c>
      <c r="D991" s="199">
        <v>0</v>
      </c>
      <c r="E991" s="175"/>
      <c r="F991" s="464"/>
      <c r="G991" s="175"/>
      <c r="H991" s="175"/>
      <c r="I991" s="507"/>
    </row>
    <row r="992" spans="1:9" x14ac:dyDescent="0.25">
      <c r="A992" s="152"/>
      <c r="B992" s="696"/>
      <c r="C992" s="152" t="s">
        <v>156</v>
      </c>
      <c r="D992" s="174">
        <v>0</v>
      </c>
      <c r="E992" s="182" t="s">
        <v>157</v>
      </c>
      <c r="F992" s="459">
        <v>0</v>
      </c>
      <c r="G992" s="183">
        <f>D993-F992</f>
        <v>0</v>
      </c>
      <c r="H992" s="153"/>
      <c r="I992" s="507"/>
    </row>
    <row r="993" spans="1:9" ht="15.75" thickBot="1" x14ac:dyDescent="0.3">
      <c r="A993" s="161"/>
      <c r="B993" s="697"/>
      <c r="C993" s="161" t="s">
        <v>46</v>
      </c>
      <c r="D993" s="185">
        <f>D992+D991</f>
        <v>0</v>
      </c>
      <c r="E993" s="162"/>
      <c r="F993" s="164"/>
      <c r="G993" s="162"/>
      <c r="H993" s="185">
        <f>H992+H991</f>
        <v>0</v>
      </c>
      <c r="I993" s="504">
        <f>G992-H993</f>
        <v>0</v>
      </c>
    </row>
    <row r="994" spans="1:9" ht="52.5" thickTop="1" thickBot="1" x14ac:dyDescent="0.3">
      <c r="A994" s="166">
        <v>16</v>
      </c>
      <c r="B994" s="205" t="s">
        <v>158</v>
      </c>
      <c r="C994" s="166" t="s">
        <v>159</v>
      </c>
      <c r="D994" s="169">
        <v>0</v>
      </c>
      <c r="E994" s="206" t="s">
        <v>160</v>
      </c>
      <c r="F994" s="460">
        <v>0</v>
      </c>
      <c r="G994" s="207">
        <f>D994-F994</f>
        <v>0</v>
      </c>
      <c r="H994" s="208"/>
      <c r="I994" s="502">
        <f>G994</f>
        <v>0</v>
      </c>
    </row>
    <row r="995" spans="1:9" ht="39.75" thickTop="1" thickBot="1" x14ac:dyDescent="0.3">
      <c r="A995" s="166">
        <v>17</v>
      </c>
      <c r="B995" s="205" t="s">
        <v>161</v>
      </c>
      <c r="C995" s="166" t="s">
        <v>162</v>
      </c>
      <c r="D995" s="169">
        <v>0</v>
      </c>
      <c r="E995" s="206" t="s">
        <v>163</v>
      </c>
      <c r="F995" s="469">
        <v>0</v>
      </c>
      <c r="G995" s="212">
        <f>D995-F995</f>
        <v>0</v>
      </c>
      <c r="H995" s="208"/>
      <c r="I995" s="502">
        <f>G995</f>
        <v>0</v>
      </c>
    </row>
    <row r="996" spans="1:9" ht="39.75" thickTop="1" thickBot="1" x14ac:dyDescent="0.3">
      <c r="A996" s="166">
        <v>18</v>
      </c>
      <c r="B996" s="205" t="s">
        <v>164</v>
      </c>
      <c r="C996" s="166" t="s">
        <v>165</v>
      </c>
      <c r="D996" s="169">
        <v>0</v>
      </c>
      <c r="E996" s="206" t="s">
        <v>166</v>
      </c>
      <c r="F996" s="469">
        <v>0</v>
      </c>
      <c r="G996" s="212">
        <f>D996-F996</f>
        <v>0</v>
      </c>
      <c r="H996" s="213"/>
      <c r="I996" s="502">
        <f>G996</f>
        <v>0</v>
      </c>
    </row>
    <row r="997" spans="1:9" ht="15.75" customHeight="1" thickTop="1" x14ac:dyDescent="0.25">
      <c r="A997" s="190">
        <v>19</v>
      </c>
      <c r="B997" s="695" t="s">
        <v>167</v>
      </c>
      <c r="C997" s="151" t="s">
        <v>168</v>
      </c>
      <c r="D997" s="174">
        <v>21.76</v>
      </c>
      <c r="E997" s="175"/>
      <c r="F997" s="464"/>
      <c r="G997" s="175"/>
      <c r="H997" s="200">
        <v>0</v>
      </c>
      <c r="I997" s="507"/>
    </row>
    <row r="998" spans="1:9" x14ac:dyDescent="0.25">
      <c r="A998" s="152"/>
      <c r="B998" s="696"/>
      <c r="C998" s="152" t="s">
        <v>169</v>
      </c>
      <c r="D998" s="174">
        <v>0</v>
      </c>
      <c r="E998" s="182" t="s">
        <v>170</v>
      </c>
      <c r="F998" s="622">
        <v>21.76</v>
      </c>
      <c r="G998" s="183">
        <f>D999-F998</f>
        <v>0</v>
      </c>
      <c r="H998" s="187">
        <v>0</v>
      </c>
      <c r="I998" s="507"/>
    </row>
    <row r="999" spans="1:9" ht="15.75" thickBot="1" x14ac:dyDescent="0.3">
      <c r="A999" s="161"/>
      <c r="B999" s="697"/>
      <c r="C999" s="161" t="s">
        <v>46</v>
      </c>
      <c r="D999" s="185">
        <f>SUM(D997:D998)</f>
        <v>21.76</v>
      </c>
      <c r="E999" s="162"/>
      <c r="F999" s="164"/>
      <c r="G999" s="162"/>
      <c r="H999" s="185">
        <f>H998+H997</f>
        <v>0</v>
      </c>
      <c r="I999" s="504">
        <f>G998-H999</f>
        <v>0</v>
      </c>
    </row>
    <row r="1000" spans="1:9" ht="15.75" thickTop="1" x14ac:dyDescent="0.25">
      <c r="A1000" s="190">
        <v>20</v>
      </c>
      <c r="B1000" s="214" t="s">
        <v>171</v>
      </c>
      <c r="C1000" s="190" t="s">
        <v>172</v>
      </c>
      <c r="D1000" s="192">
        <v>-760.94</v>
      </c>
      <c r="E1000" s="193" t="s">
        <v>173</v>
      </c>
      <c r="F1000" s="609">
        <v>-760.94</v>
      </c>
      <c r="G1000" s="192">
        <f>D1000-F1000</f>
        <v>0</v>
      </c>
      <c r="H1000" s="176">
        <v>0</v>
      </c>
      <c r="I1000" s="177" t="s">
        <v>174</v>
      </c>
    </row>
    <row r="1001" spans="1:9" x14ac:dyDescent="0.25">
      <c r="A1001" s="151"/>
      <c r="B1001" s="215"/>
      <c r="C1001" s="151"/>
      <c r="D1001" s="216"/>
      <c r="E1001" s="210"/>
      <c r="F1001" s="462"/>
      <c r="G1001" s="216"/>
      <c r="H1001" s="176"/>
      <c r="I1001" s="177" t="s">
        <v>175</v>
      </c>
    </row>
    <row r="1002" spans="1:9" ht="15.75" thickBot="1" x14ac:dyDescent="0.3">
      <c r="A1002" s="168"/>
      <c r="B1002" s="217"/>
      <c r="C1002" s="168"/>
      <c r="D1002" s="218"/>
      <c r="E1002" s="170"/>
      <c r="F1002" s="171"/>
      <c r="G1002" s="218"/>
      <c r="H1002" s="189">
        <f>H1000</f>
        <v>0</v>
      </c>
      <c r="I1002" s="508">
        <f>G1000-H1002</f>
        <v>0</v>
      </c>
    </row>
    <row r="1003" spans="1:9" ht="78" thickTop="1" thickBot="1" x14ac:dyDescent="0.3">
      <c r="A1003" s="166">
        <v>21</v>
      </c>
      <c r="B1003" s="219" t="s">
        <v>176</v>
      </c>
      <c r="C1003" s="166" t="s">
        <v>177</v>
      </c>
      <c r="D1003" s="169">
        <v>-7693.78</v>
      </c>
      <c r="E1003" s="206" t="s">
        <v>178</v>
      </c>
      <c r="F1003" s="618">
        <v>-7693.78</v>
      </c>
      <c r="G1003" s="207">
        <f>D1003-F1003</f>
        <v>0</v>
      </c>
      <c r="H1003" s="208"/>
      <c r="I1003" s="509">
        <f>G1003</f>
        <v>0</v>
      </c>
    </row>
    <row r="1004" spans="1:9" ht="52.5" thickTop="1" thickBot="1" x14ac:dyDescent="0.3">
      <c r="A1004" s="166">
        <v>22</v>
      </c>
      <c r="B1004" s="220" t="s">
        <v>179</v>
      </c>
      <c r="C1004" s="166" t="s">
        <v>180</v>
      </c>
      <c r="D1004" s="169">
        <v>0</v>
      </c>
      <c r="E1004" s="206" t="s">
        <v>181</v>
      </c>
      <c r="F1004" s="470">
        <v>0</v>
      </c>
      <c r="G1004" s="207">
        <f>D1004-F1004</f>
        <v>0</v>
      </c>
      <c r="H1004" s="208"/>
      <c r="I1004" s="509">
        <f>G1004</f>
        <v>0</v>
      </c>
    </row>
    <row r="1005" spans="1:9" ht="15.75" customHeight="1" thickTop="1" x14ac:dyDescent="0.25">
      <c r="A1005" s="190">
        <v>23</v>
      </c>
      <c r="B1005" s="698" t="s">
        <v>182</v>
      </c>
      <c r="C1005" s="151" t="s">
        <v>183</v>
      </c>
      <c r="D1005" s="221">
        <v>0</v>
      </c>
      <c r="E1005" s="210" t="s">
        <v>184</v>
      </c>
      <c r="F1005" s="461">
        <v>0</v>
      </c>
      <c r="G1005" s="203"/>
      <c r="H1005" s="175"/>
      <c r="I1005" s="510"/>
    </row>
    <row r="1006" spans="1:9" x14ac:dyDescent="0.25">
      <c r="A1006" s="152"/>
      <c r="B1006" s="699"/>
      <c r="C1006" s="152"/>
      <c r="D1006" s="222">
        <v>0</v>
      </c>
      <c r="E1006" s="182" t="s">
        <v>185</v>
      </c>
      <c r="F1006" s="459">
        <v>0</v>
      </c>
      <c r="G1006" s="183"/>
      <c r="H1006" s="153"/>
      <c r="I1006" s="511"/>
    </row>
    <row r="1007" spans="1:9" ht="15.75" thickBot="1" x14ac:dyDescent="0.3">
      <c r="A1007" s="161"/>
      <c r="B1007" s="700"/>
      <c r="C1007" s="161" t="s">
        <v>46</v>
      </c>
      <c r="D1007" s="172">
        <f>D1006+D1005</f>
        <v>0</v>
      </c>
      <c r="E1007" s="162" t="s">
        <v>46</v>
      </c>
      <c r="F1007" s="164">
        <f>F1006+F1005</f>
        <v>0</v>
      </c>
      <c r="G1007" s="185">
        <f>D1007-F1007</f>
        <v>0</v>
      </c>
      <c r="H1007" s="162"/>
      <c r="I1007" s="512">
        <f>G1007</f>
        <v>0</v>
      </c>
    </row>
    <row r="1008" spans="1:9" ht="39.75" thickTop="1" thickBot="1" x14ac:dyDescent="0.3">
      <c r="A1008" s="166">
        <v>24</v>
      </c>
      <c r="B1008" s="220" t="s">
        <v>186</v>
      </c>
      <c r="C1008" s="166" t="s">
        <v>187</v>
      </c>
      <c r="D1008" s="169">
        <v>0</v>
      </c>
      <c r="E1008" s="206" t="s">
        <v>188</v>
      </c>
      <c r="F1008" s="460">
        <v>0</v>
      </c>
      <c r="G1008" s="207">
        <f>D1008-F1008</f>
        <v>0</v>
      </c>
      <c r="H1008" s="208"/>
      <c r="I1008" s="509">
        <f>G1008</f>
        <v>0</v>
      </c>
    </row>
    <row r="1009" spans="1:9" ht="52.5" thickTop="1" thickBot="1" x14ac:dyDescent="0.3">
      <c r="A1009" s="166">
        <v>25</v>
      </c>
      <c r="B1009" s="220" t="s">
        <v>189</v>
      </c>
      <c r="C1009" s="166" t="s">
        <v>190</v>
      </c>
      <c r="D1009" s="169">
        <v>0</v>
      </c>
      <c r="E1009" s="206" t="s">
        <v>191</v>
      </c>
      <c r="F1009" s="460">
        <v>0</v>
      </c>
      <c r="G1009" s="207">
        <f>D1009-F1009</f>
        <v>0</v>
      </c>
      <c r="H1009" s="208"/>
      <c r="I1009" s="509">
        <f>G1009</f>
        <v>0</v>
      </c>
    </row>
    <row r="1010" spans="1:9" ht="52.5" thickTop="1" thickBot="1" x14ac:dyDescent="0.3">
      <c r="A1010" s="166">
        <v>26</v>
      </c>
      <c r="B1010" s="220" t="s">
        <v>192</v>
      </c>
      <c r="C1010" s="166" t="s">
        <v>193</v>
      </c>
      <c r="D1010" s="169">
        <v>0</v>
      </c>
      <c r="E1010" s="206" t="s">
        <v>194</v>
      </c>
      <c r="F1010" s="460">
        <v>0</v>
      </c>
      <c r="G1010" s="207">
        <f>D1010-F1010</f>
        <v>0</v>
      </c>
      <c r="H1010" s="208"/>
      <c r="I1010" s="509">
        <f>G1010</f>
        <v>0</v>
      </c>
    </row>
    <row r="1011" spans="1:9" ht="52.5" thickTop="1" thickBot="1" x14ac:dyDescent="0.3">
      <c r="A1011" s="166">
        <v>27</v>
      </c>
      <c r="B1011" s="220" t="s">
        <v>195</v>
      </c>
      <c r="C1011" s="166" t="s">
        <v>196</v>
      </c>
      <c r="D1011" s="169">
        <v>0</v>
      </c>
      <c r="E1011" s="206" t="s">
        <v>197</v>
      </c>
      <c r="F1011" s="460">
        <v>0</v>
      </c>
      <c r="G1011" s="207">
        <f>D1011-F1011</f>
        <v>0</v>
      </c>
      <c r="H1011" s="208"/>
      <c r="I1011" s="509">
        <f>G1011</f>
        <v>0</v>
      </c>
    </row>
    <row r="1012" spans="1:9" ht="15.75" customHeight="1" thickTop="1" x14ac:dyDescent="0.25">
      <c r="A1012" s="190">
        <v>28</v>
      </c>
      <c r="B1012" s="698" t="s">
        <v>198</v>
      </c>
      <c r="C1012" s="151" t="s">
        <v>199</v>
      </c>
      <c r="D1012" s="200">
        <v>0</v>
      </c>
      <c r="E1012" s="175"/>
      <c r="F1012" s="471"/>
      <c r="G1012" s="175"/>
      <c r="H1012" s="200">
        <v>0</v>
      </c>
      <c r="I1012" s="513"/>
    </row>
    <row r="1013" spans="1:9" x14ac:dyDescent="0.25">
      <c r="A1013" s="152"/>
      <c r="B1013" s="699"/>
      <c r="C1013" s="152" t="s">
        <v>200</v>
      </c>
      <c r="D1013" s="187">
        <v>0</v>
      </c>
      <c r="E1013" s="182" t="s">
        <v>201</v>
      </c>
      <c r="F1013" s="459">
        <v>0</v>
      </c>
      <c r="G1013" s="183">
        <f>D1015-F1013</f>
        <v>0</v>
      </c>
      <c r="H1013" s="187">
        <v>0</v>
      </c>
      <c r="I1013" s="513"/>
    </row>
    <row r="1014" spans="1:9" x14ac:dyDescent="0.25">
      <c r="A1014" s="152"/>
      <c r="B1014" s="699"/>
      <c r="C1014" s="152" t="s">
        <v>202</v>
      </c>
      <c r="D1014" s="188">
        <v>0</v>
      </c>
      <c r="E1014" s="209"/>
      <c r="F1014" s="472"/>
      <c r="G1014" s="204"/>
      <c r="H1014" s="188">
        <v>0</v>
      </c>
      <c r="I1014" s="513"/>
    </row>
    <row r="1015" spans="1:9" ht="15.75" thickBot="1" x14ac:dyDescent="0.3">
      <c r="A1015" s="161"/>
      <c r="B1015" s="700"/>
      <c r="C1015" s="161" t="s">
        <v>46</v>
      </c>
      <c r="D1015" s="185">
        <f>D1014+D1013+D1012</f>
        <v>0</v>
      </c>
      <c r="E1015" s="162"/>
      <c r="F1015" s="164"/>
      <c r="G1015" s="162"/>
      <c r="H1015" s="185">
        <f>H1014+H1013+H1012</f>
        <v>0</v>
      </c>
      <c r="I1015" s="512">
        <f>G1013-H1015</f>
        <v>0</v>
      </c>
    </row>
    <row r="1016" spans="1:9" ht="15.75" customHeight="1" thickTop="1" x14ac:dyDescent="0.25">
      <c r="A1016" s="190">
        <v>29</v>
      </c>
      <c r="B1016" s="701" t="s">
        <v>203</v>
      </c>
      <c r="C1016" s="151" t="s">
        <v>204</v>
      </c>
      <c r="D1016" s="221">
        <v>0</v>
      </c>
      <c r="E1016" s="182" t="s">
        <v>205</v>
      </c>
      <c r="F1016" s="462">
        <v>0</v>
      </c>
      <c r="G1016" s="203"/>
      <c r="H1016" s="200"/>
      <c r="I1016" s="223"/>
    </row>
    <row r="1017" spans="1:9" x14ac:dyDescent="0.25">
      <c r="A1017" s="152"/>
      <c r="B1017" s="702"/>
      <c r="C1017" s="152"/>
      <c r="D1017" s="224">
        <v>0</v>
      </c>
      <c r="E1017" s="182" t="s">
        <v>206</v>
      </c>
      <c r="F1017" s="462">
        <v>0</v>
      </c>
      <c r="G1017" s="183"/>
      <c r="H1017" s="187"/>
      <c r="I1017" s="513"/>
    </row>
    <row r="1018" spans="1:9" ht="15.75" thickBot="1" x14ac:dyDescent="0.3">
      <c r="A1018" s="161"/>
      <c r="B1018" s="703"/>
      <c r="C1018" s="161" t="s">
        <v>46</v>
      </c>
      <c r="D1018" s="185">
        <f>D1017+D1016</f>
        <v>0</v>
      </c>
      <c r="E1018" s="162" t="s">
        <v>46</v>
      </c>
      <c r="F1018" s="164">
        <f>F1017+F1016</f>
        <v>0</v>
      </c>
      <c r="G1018" s="185">
        <v>0</v>
      </c>
      <c r="H1018" s="185">
        <f>H1017+H1016</f>
        <v>0</v>
      </c>
      <c r="I1018" s="512">
        <f>G1018-H1018</f>
        <v>0</v>
      </c>
    </row>
    <row r="1019" spans="1:9" ht="15.75" customHeight="1" thickTop="1" x14ac:dyDescent="0.25">
      <c r="A1019" s="190">
        <v>30</v>
      </c>
      <c r="B1019" s="701" t="s">
        <v>207</v>
      </c>
      <c r="C1019" s="151" t="s">
        <v>208</v>
      </c>
      <c r="D1019" s="221">
        <v>0</v>
      </c>
      <c r="E1019" s="182"/>
      <c r="F1019" s="462">
        <v>0</v>
      </c>
      <c r="G1019" s="203"/>
      <c r="H1019" s="200"/>
      <c r="I1019" s="513"/>
    </row>
    <row r="1020" spans="1:9" x14ac:dyDescent="0.25">
      <c r="A1020" s="152"/>
      <c r="B1020" s="702"/>
      <c r="C1020" s="151" t="s">
        <v>209</v>
      </c>
      <c r="D1020" s="224">
        <v>0</v>
      </c>
      <c r="E1020" s="182" t="s">
        <v>210</v>
      </c>
      <c r="F1020" s="462">
        <v>0</v>
      </c>
      <c r="G1020" s="183"/>
      <c r="H1020" s="187"/>
      <c r="I1020" s="513"/>
    </row>
    <row r="1021" spans="1:9" ht="15.75" thickBot="1" x14ac:dyDescent="0.3">
      <c r="A1021" s="161"/>
      <c r="B1021" s="703"/>
      <c r="C1021" s="161" t="s">
        <v>46</v>
      </c>
      <c r="D1021" s="185">
        <f>D1020+D1019</f>
        <v>0</v>
      </c>
      <c r="E1021" s="162" t="s">
        <v>46</v>
      </c>
      <c r="F1021" s="164">
        <f>F1020+F1019</f>
        <v>0</v>
      </c>
      <c r="G1021" s="185">
        <v>0</v>
      </c>
      <c r="H1021" s="185">
        <f>H1020+H1019</f>
        <v>0</v>
      </c>
      <c r="I1021" s="512">
        <f>G1021-H1021</f>
        <v>0</v>
      </c>
    </row>
    <row r="1022" spans="1:9" ht="15.75" customHeight="1" thickTop="1" x14ac:dyDescent="0.25">
      <c r="A1022" s="190">
        <v>31</v>
      </c>
      <c r="B1022" s="685" t="s">
        <v>211</v>
      </c>
      <c r="C1022" s="151" t="s">
        <v>212</v>
      </c>
      <c r="D1022" s="224">
        <v>0</v>
      </c>
      <c r="E1022" s="182"/>
      <c r="F1022" s="464"/>
      <c r="G1022" s="203"/>
      <c r="H1022" s="200"/>
      <c r="I1022" s="513"/>
    </row>
    <row r="1023" spans="1:9" x14ac:dyDescent="0.25">
      <c r="A1023" s="152"/>
      <c r="B1023" s="686"/>
      <c r="C1023" s="152" t="s">
        <v>213</v>
      </c>
      <c r="D1023" s="224">
        <v>0</v>
      </c>
      <c r="E1023" s="182"/>
      <c r="F1023" s="465"/>
      <c r="G1023" s="183"/>
      <c r="H1023" s="187"/>
      <c r="I1023" s="513"/>
    </row>
    <row r="1024" spans="1:9" x14ac:dyDescent="0.25">
      <c r="A1024" s="152"/>
      <c r="B1024" s="686"/>
      <c r="C1024" s="152" t="s">
        <v>214</v>
      </c>
      <c r="D1024" s="224">
        <v>0</v>
      </c>
      <c r="E1024" s="182" t="s">
        <v>215</v>
      </c>
      <c r="F1024" s="462">
        <v>0</v>
      </c>
      <c r="G1024" s="204">
        <f>D1028-F1024</f>
        <v>0</v>
      </c>
      <c r="H1024" s="188"/>
      <c r="I1024" s="513"/>
    </row>
    <row r="1025" spans="1:9" x14ac:dyDescent="0.25">
      <c r="A1025" s="152"/>
      <c r="B1025" s="686"/>
      <c r="C1025" s="152" t="s">
        <v>216</v>
      </c>
      <c r="D1025" s="224">
        <v>0</v>
      </c>
      <c r="E1025" s="209"/>
      <c r="F1025" s="467"/>
      <c r="G1025" s="204"/>
      <c r="H1025" s="188"/>
      <c r="I1025" s="513"/>
    </row>
    <row r="1026" spans="1:9" x14ac:dyDescent="0.25">
      <c r="A1026" s="152"/>
      <c r="B1026" s="686"/>
      <c r="C1026" s="152" t="s">
        <v>216</v>
      </c>
      <c r="D1026" s="224">
        <v>0</v>
      </c>
      <c r="E1026" s="209"/>
      <c r="F1026" s="467"/>
      <c r="G1026" s="204"/>
      <c r="H1026" s="188"/>
      <c r="I1026" s="513"/>
    </row>
    <row r="1027" spans="1:9" x14ac:dyDescent="0.25">
      <c r="A1027" s="158"/>
      <c r="B1027" s="686"/>
      <c r="C1027" s="152"/>
      <c r="D1027" s="188"/>
      <c r="E1027" s="209"/>
      <c r="F1027" s="467"/>
      <c r="G1027" s="204"/>
      <c r="H1027" s="188"/>
      <c r="I1027" s="513"/>
    </row>
    <row r="1028" spans="1:9" ht="15.75" thickBot="1" x14ac:dyDescent="0.3">
      <c r="A1028" s="161"/>
      <c r="B1028" s="687"/>
      <c r="C1028" s="161" t="s">
        <v>46</v>
      </c>
      <c r="D1028" s="185">
        <f>D1026+D1025+D1024+D1023+D1022</f>
        <v>0</v>
      </c>
      <c r="E1028" s="162"/>
      <c r="F1028" s="164"/>
      <c r="G1028" s="185"/>
      <c r="H1028" s="185">
        <f>H1027+H1026+H1025+H1024+H1023+H1022</f>
        <v>0</v>
      </c>
      <c r="I1028" s="512">
        <f>G1024-H1028</f>
        <v>0</v>
      </c>
    </row>
    <row r="1029" spans="1:9" ht="39.75" thickTop="1" thickBot="1" x14ac:dyDescent="0.3">
      <c r="A1029" s="166">
        <v>32</v>
      </c>
      <c r="B1029" s="225" t="s">
        <v>217</v>
      </c>
      <c r="C1029" s="166" t="s">
        <v>218</v>
      </c>
      <c r="D1029" s="169">
        <v>0</v>
      </c>
      <c r="E1029" s="206" t="s">
        <v>219</v>
      </c>
      <c r="F1029" s="460">
        <v>0</v>
      </c>
      <c r="G1029" s="207">
        <f>D1029-F1029</f>
        <v>0</v>
      </c>
      <c r="H1029" s="208"/>
      <c r="I1029" s="509">
        <f>G1029</f>
        <v>0</v>
      </c>
    </row>
    <row r="1030" spans="1:9" ht="52.5" thickTop="1" thickBot="1" x14ac:dyDescent="0.3">
      <c r="A1030" s="166">
        <v>33</v>
      </c>
      <c r="B1030" s="226" t="s">
        <v>220</v>
      </c>
      <c r="C1030" s="166" t="s">
        <v>221</v>
      </c>
      <c r="D1030" s="169">
        <v>0</v>
      </c>
      <c r="E1030" s="206" t="s">
        <v>222</v>
      </c>
      <c r="F1030" s="460">
        <v>0</v>
      </c>
      <c r="G1030" s="207">
        <f>D1030-F1030</f>
        <v>0</v>
      </c>
      <c r="H1030" s="208"/>
      <c r="I1030" s="509">
        <f>G1030</f>
        <v>0</v>
      </c>
    </row>
    <row r="1031" spans="1:9" ht="65.25" thickTop="1" thickBot="1" x14ac:dyDescent="0.3">
      <c r="A1031" s="227">
        <v>34</v>
      </c>
      <c r="B1031" s="228" t="s">
        <v>223</v>
      </c>
      <c r="C1031" s="229" t="s">
        <v>224</v>
      </c>
      <c r="D1031" s="230">
        <v>0</v>
      </c>
      <c r="E1031" s="231" t="s">
        <v>225</v>
      </c>
      <c r="F1031" s="473">
        <v>0</v>
      </c>
      <c r="G1031" s="232">
        <f>D1031-F1031</f>
        <v>0</v>
      </c>
      <c r="H1031" s="233"/>
      <c r="I1031" s="514">
        <f>G1031</f>
        <v>0</v>
      </c>
    </row>
    <row r="1034" spans="1:9" ht="15.75" thickBot="1" x14ac:dyDescent="0.3">
      <c r="B1034" s="313" t="s">
        <v>325</v>
      </c>
      <c r="C1034" s="313"/>
      <c r="D1034" s="313"/>
      <c r="I1034" t="s">
        <v>674</v>
      </c>
    </row>
    <row r="1035" spans="1:9" x14ac:dyDescent="0.25">
      <c r="A1035" s="678" t="s">
        <v>21</v>
      </c>
      <c r="B1035" s="680" t="s">
        <v>22</v>
      </c>
      <c r="C1035" s="672" t="s">
        <v>23</v>
      </c>
      <c r="D1035" s="673"/>
      <c r="E1035" s="667" t="s">
        <v>24</v>
      </c>
      <c r="F1035" s="667"/>
      <c r="G1035" s="142" t="s">
        <v>25</v>
      </c>
      <c r="H1035" s="667" t="s">
        <v>26</v>
      </c>
      <c r="I1035" s="668"/>
    </row>
    <row r="1036" spans="1:9" x14ac:dyDescent="0.25">
      <c r="A1036" s="679"/>
      <c r="B1036" s="681"/>
      <c r="C1036" s="143" t="s">
        <v>27</v>
      </c>
      <c r="D1036" s="144" t="s">
        <v>28</v>
      </c>
      <c r="E1036" s="144" t="s">
        <v>29</v>
      </c>
      <c r="F1036" s="144" t="s">
        <v>28</v>
      </c>
      <c r="G1036" s="144" t="s">
        <v>30</v>
      </c>
      <c r="H1036" s="143" t="s">
        <v>27</v>
      </c>
      <c r="I1036" s="145" t="s">
        <v>28</v>
      </c>
    </row>
    <row r="1037" spans="1:9" ht="15.75" thickBot="1" x14ac:dyDescent="0.3">
      <c r="A1037" s="146">
        <v>1</v>
      </c>
      <c r="B1037" s="147">
        <v>2</v>
      </c>
      <c r="C1037" s="147">
        <v>3</v>
      </c>
      <c r="D1037" s="148">
        <v>4</v>
      </c>
      <c r="E1037" s="148">
        <v>5</v>
      </c>
      <c r="F1037" s="149">
        <v>6</v>
      </c>
      <c r="G1037" s="148">
        <v>7</v>
      </c>
      <c r="H1037" s="149">
        <v>8</v>
      </c>
      <c r="I1037" s="150">
        <v>9</v>
      </c>
    </row>
    <row r="1038" spans="1:9" ht="91.5" thickTop="1" thickBot="1" x14ac:dyDescent="0.3">
      <c r="A1038" s="234">
        <v>1</v>
      </c>
      <c r="B1038" s="235" t="s">
        <v>226</v>
      </c>
      <c r="C1038" s="236" t="s">
        <v>227</v>
      </c>
      <c r="D1038" s="237">
        <v>0</v>
      </c>
      <c r="E1038" s="238" t="s">
        <v>228</v>
      </c>
      <c r="F1038" s="239">
        <v>0</v>
      </c>
      <c r="G1038" s="237">
        <f>D1038-F1038</f>
        <v>0</v>
      </c>
      <c r="H1038" s="240"/>
      <c r="I1038" s="514">
        <f>G1038</f>
        <v>0</v>
      </c>
    </row>
    <row r="1039" spans="1:9" ht="36.75" customHeight="1" thickTop="1" x14ac:dyDescent="0.25">
      <c r="A1039" s="241">
        <v>2</v>
      </c>
      <c r="B1039" s="688" t="s">
        <v>229</v>
      </c>
      <c r="C1039" s="242" t="s">
        <v>230</v>
      </c>
      <c r="D1039" s="243">
        <v>0</v>
      </c>
      <c r="E1039" s="244" t="s">
        <v>231</v>
      </c>
      <c r="F1039" s="319">
        <v>0</v>
      </c>
      <c r="G1039" s="246"/>
      <c r="H1039" s="247"/>
      <c r="I1039" s="515"/>
    </row>
    <row r="1040" spans="1:9" ht="36.75" customHeight="1" thickBot="1" x14ac:dyDescent="0.3">
      <c r="A1040" s="248"/>
      <c r="B1040" s="689"/>
      <c r="C1040" s="249"/>
      <c r="D1040" s="250">
        <f>D1039</f>
        <v>0</v>
      </c>
      <c r="E1040" s="251"/>
      <c r="F1040" s="252">
        <f>F1039</f>
        <v>0</v>
      </c>
      <c r="G1040" s="250">
        <f>D1040-F1040</f>
        <v>0</v>
      </c>
      <c r="H1040" s="253"/>
      <c r="I1040" s="516">
        <f>G1040</f>
        <v>0</v>
      </c>
    </row>
    <row r="1041" spans="1:9" ht="15.75" thickTop="1" x14ac:dyDescent="0.25">
      <c r="A1041" s="241">
        <v>3</v>
      </c>
      <c r="B1041" s="682" t="s">
        <v>232</v>
      </c>
      <c r="C1041" s="254" t="s">
        <v>233</v>
      </c>
      <c r="D1041" s="255">
        <v>3826.9</v>
      </c>
      <c r="E1041" s="256" t="s">
        <v>234</v>
      </c>
      <c r="F1041" s="257">
        <v>3826.9</v>
      </c>
      <c r="G1041" s="258"/>
      <c r="H1041" s="259"/>
      <c r="I1041" s="517"/>
    </row>
    <row r="1042" spans="1:9" x14ac:dyDescent="0.25">
      <c r="A1042" s="260"/>
      <c r="B1042" s="683"/>
      <c r="C1042" s="261" t="s">
        <v>235</v>
      </c>
      <c r="D1042" s="255">
        <v>0</v>
      </c>
      <c r="E1042" s="262" t="s">
        <v>236</v>
      </c>
      <c r="F1042" s="255">
        <v>0</v>
      </c>
      <c r="G1042" s="263"/>
      <c r="H1042" s="264"/>
      <c r="I1042" s="517"/>
    </row>
    <row r="1043" spans="1:9" x14ac:dyDescent="0.25">
      <c r="A1043" s="260"/>
      <c r="B1043" s="683"/>
      <c r="C1043" s="254" t="s">
        <v>237</v>
      </c>
      <c r="D1043" s="255">
        <v>0</v>
      </c>
      <c r="E1043" s="262" t="s">
        <v>238</v>
      </c>
      <c r="F1043" s="255">
        <v>0</v>
      </c>
      <c r="G1043" s="265"/>
      <c r="H1043" s="266"/>
      <c r="I1043" s="517"/>
    </row>
    <row r="1044" spans="1:9" x14ac:dyDescent="0.25">
      <c r="A1044" s="260"/>
      <c r="B1044" s="683"/>
      <c r="C1044" s="261" t="s">
        <v>239</v>
      </c>
      <c r="D1044" s="255">
        <v>0</v>
      </c>
      <c r="E1044" s="267" t="s">
        <v>240</v>
      </c>
      <c r="F1044" s="257">
        <v>1741543.56</v>
      </c>
      <c r="G1044" s="265"/>
      <c r="H1044" s="266"/>
      <c r="I1044" s="517"/>
    </row>
    <row r="1045" spans="1:9" x14ac:dyDescent="0.25">
      <c r="A1045" s="260"/>
      <c r="B1045" s="683"/>
      <c r="C1045" s="254" t="s">
        <v>241</v>
      </c>
      <c r="D1045" s="255">
        <v>0</v>
      </c>
      <c r="E1045" s="267"/>
      <c r="F1045" s="255">
        <v>0</v>
      </c>
      <c r="G1045" s="265"/>
      <c r="H1045" s="266"/>
      <c r="I1045" s="517"/>
    </row>
    <row r="1046" spans="1:9" x14ac:dyDescent="0.25">
      <c r="A1046" s="260"/>
      <c r="B1046" s="683"/>
      <c r="C1046" s="261" t="s">
        <v>242</v>
      </c>
      <c r="D1046" s="255">
        <v>0</v>
      </c>
      <c r="E1046" s="267"/>
      <c r="F1046" s="255">
        <v>0</v>
      </c>
      <c r="G1046" s="265"/>
      <c r="H1046" s="266"/>
      <c r="I1046" s="517"/>
    </row>
    <row r="1047" spans="1:9" x14ac:dyDescent="0.25">
      <c r="A1047" s="260"/>
      <c r="B1047" s="683"/>
      <c r="C1047" s="261" t="s">
        <v>243</v>
      </c>
      <c r="D1047" s="255">
        <v>0</v>
      </c>
      <c r="E1047" s="267" t="s">
        <v>244</v>
      </c>
      <c r="F1047" s="255">
        <v>0</v>
      </c>
      <c r="G1047" s="265"/>
      <c r="H1047" s="266"/>
      <c r="I1047" s="517"/>
    </row>
    <row r="1048" spans="1:9" x14ac:dyDescent="0.25">
      <c r="A1048" s="260"/>
      <c r="B1048" s="683"/>
      <c r="C1048" s="254" t="s">
        <v>245</v>
      </c>
      <c r="D1048" s="255">
        <v>1741543.56</v>
      </c>
      <c r="E1048" s="267"/>
      <c r="F1048" s="255">
        <v>0</v>
      </c>
      <c r="G1048" s="265"/>
      <c r="H1048" s="266"/>
      <c r="I1048" s="517"/>
    </row>
    <row r="1049" spans="1:9" x14ac:dyDescent="0.25">
      <c r="A1049" s="260"/>
      <c r="B1049" s="683"/>
      <c r="C1049" s="261"/>
      <c r="D1049" s="255">
        <v>0</v>
      </c>
      <c r="E1049" s="267"/>
      <c r="F1049" s="255">
        <v>0</v>
      </c>
      <c r="G1049" s="265"/>
      <c r="H1049" s="266"/>
      <c r="I1049" s="517"/>
    </row>
    <row r="1050" spans="1:9" ht="15.75" thickBot="1" x14ac:dyDescent="0.3">
      <c r="A1050" s="248"/>
      <c r="B1050" s="684"/>
      <c r="C1050" s="249" t="s">
        <v>46</v>
      </c>
      <c r="D1050" s="250">
        <f>D1049+D1048+D1047+D1046+D1045+D1044+D1043+D1042+D1041</f>
        <v>1745370.46</v>
      </c>
      <c r="E1050" s="268" t="s">
        <v>46</v>
      </c>
      <c r="F1050" s="250">
        <f>F1049+F1048+F1047+F1046+F1045+F1044+F1043+F1042+F1041</f>
        <v>1745370.46</v>
      </c>
      <c r="G1050" s="250">
        <f>D1050-F1050</f>
        <v>0</v>
      </c>
      <c r="H1050" s="368">
        <f>H1041+H1042+H1043+H1044+H1045+H1046+H1047+H1048+H1049</f>
        <v>0</v>
      </c>
      <c r="I1050" s="518">
        <f>G1050-H1050</f>
        <v>0</v>
      </c>
    </row>
    <row r="1051" spans="1:9" ht="15.75" thickTop="1" x14ac:dyDescent="0.25">
      <c r="A1051" s="269">
        <v>4</v>
      </c>
      <c r="B1051" s="690" t="s">
        <v>246</v>
      </c>
      <c r="C1051" s="254" t="s">
        <v>247</v>
      </c>
      <c r="D1051" s="255">
        <v>0</v>
      </c>
      <c r="E1051" s="270" t="s">
        <v>248</v>
      </c>
      <c r="F1051" s="271">
        <v>0</v>
      </c>
      <c r="G1051" s="259"/>
      <c r="H1051" s="259"/>
      <c r="I1051" s="513"/>
    </row>
    <row r="1052" spans="1:9" x14ac:dyDescent="0.25">
      <c r="A1052" s="260"/>
      <c r="B1052" s="691"/>
      <c r="C1052" s="261" t="s">
        <v>249</v>
      </c>
      <c r="D1052" s="255">
        <v>0</v>
      </c>
      <c r="E1052" s="262" t="s">
        <v>250</v>
      </c>
      <c r="F1052" s="273">
        <v>0</v>
      </c>
      <c r="G1052" s="263"/>
      <c r="H1052" s="264"/>
      <c r="I1052" s="513"/>
    </row>
    <row r="1053" spans="1:9" x14ac:dyDescent="0.25">
      <c r="A1053" s="260"/>
      <c r="B1053" s="691"/>
      <c r="C1053" s="261" t="s">
        <v>251</v>
      </c>
      <c r="D1053" s="255">
        <v>0</v>
      </c>
      <c r="E1053" s="267" t="s">
        <v>252</v>
      </c>
      <c r="F1053" s="273">
        <v>0</v>
      </c>
      <c r="G1053" s="265"/>
      <c r="H1053" s="266"/>
      <c r="I1053" s="513"/>
    </row>
    <row r="1054" spans="1:9" ht="15.75" thickBot="1" x14ac:dyDescent="0.3">
      <c r="A1054" s="248"/>
      <c r="B1054" s="692"/>
      <c r="C1054" s="249" t="s">
        <v>46</v>
      </c>
      <c r="D1054" s="250">
        <f>SUM(D1051:D1053)</f>
        <v>0</v>
      </c>
      <c r="E1054" s="268" t="s">
        <v>46</v>
      </c>
      <c r="F1054" s="250">
        <f>SUM(F1051:F1053)</f>
        <v>0</v>
      </c>
      <c r="G1054" s="250">
        <f t="shared" ref="G1054:G1064" si="42">D1054-F1054</f>
        <v>0</v>
      </c>
      <c r="H1054" s="368">
        <f>H1053+H1052+H1051</f>
        <v>0</v>
      </c>
      <c r="I1054" s="518">
        <f>G1054-H1054</f>
        <v>0</v>
      </c>
    </row>
    <row r="1055" spans="1:9" ht="76.5" thickTop="1" thickBot="1" x14ac:dyDescent="0.3">
      <c r="A1055" s="274">
        <v>5</v>
      </c>
      <c r="B1055" s="275" t="s">
        <v>253</v>
      </c>
      <c r="C1055" s="236" t="s">
        <v>254</v>
      </c>
      <c r="D1055" s="243">
        <v>0</v>
      </c>
      <c r="E1055" s="238" t="s">
        <v>255</v>
      </c>
      <c r="F1055" s="245">
        <v>0</v>
      </c>
      <c r="G1055" s="276">
        <f t="shared" si="42"/>
        <v>0</v>
      </c>
      <c r="H1055" s="240"/>
      <c r="I1055" s="514">
        <f t="shared" ref="I1055:I1064" si="43">G1055</f>
        <v>0</v>
      </c>
    </row>
    <row r="1056" spans="1:9" ht="76.5" thickTop="1" thickBot="1" x14ac:dyDescent="0.3">
      <c r="A1056" s="274">
        <v>6</v>
      </c>
      <c r="B1056" s="275" t="s">
        <v>256</v>
      </c>
      <c r="C1056" s="236" t="s">
        <v>257</v>
      </c>
      <c r="D1056" s="243">
        <v>0</v>
      </c>
      <c r="E1056" s="238" t="s">
        <v>258</v>
      </c>
      <c r="F1056" s="245">
        <v>0</v>
      </c>
      <c r="G1056" s="276">
        <f t="shared" si="42"/>
        <v>0</v>
      </c>
      <c r="H1056" s="240"/>
      <c r="I1056" s="514">
        <f t="shared" si="43"/>
        <v>0</v>
      </c>
    </row>
    <row r="1057" spans="1:10" ht="76.5" thickTop="1" thickBot="1" x14ac:dyDescent="0.3">
      <c r="A1057" s="274">
        <v>7</v>
      </c>
      <c r="B1057" s="275" t="s">
        <v>259</v>
      </c>
      <c r="C1057" s="236" t="s">
        <v>260</v>
      </c>
      <c r="D1057" s="243">
        <v>0</v>
      </c>
      <c r="E1057" s="238" t="s">
        <v>261</v>
      </c>
      <c r="F1057" s="245">
        <v>0</v>
      </c>
      <c r="G1057" s="276">
        <f t="shared" si="42"/>
        <v>0</v>
      </c>
      <c r="H1057" s="240"/>
      <c r="I1057" s="514">
        <f t="shared" si="43"/>
        <v>0</v>
      </c>
    </row>
    <row r="1058" spans="1:10" ht="76.5" thickTop="1" thickBot="1" x14ac:dyDescent="0.3">
      <c r="A1058" s="274">
        <v>8</v>
      </c>
      <c r="B1058" s="275" t="s">
        <v>262</v>
      </c>
      <c r="C1058" s="236" t="s">
        <v>263</v>
      </c>
      <c r="D1058" s="243">
        <v>0</v>
      </c>
      <c r="E1058" s="238" t="s">
        <v>264</v>
      </c>
      <c r="F1058" s="245">
        <v>0</v>
      </c>
      <c r="G1058" s="276">
        <f t="shared" si="42"/>
        <v>0</v>
      </c>
      <c r="H1058" s="240"/>
      <c r="I1058" s="514">
        <f t="shared" si="43"/>
        <v>0</v>
      </c>
      <c r="J1058" s="474"/>
    </row>
    <row r="1059" spans="1:10" ht="76.5" thickTop="1" thickBot="1" x14ac:dyDescent="0.3">
      <c r="A1059" s="274">
        <v>9</v>
      </c>
      <c r="B1059" s="275" t="s">
        <v>265</v>
      </c>
      <c r="C1059" s="236" t="s">
        <v>266</v>
      </c>
      <c r="D1059" s="243">
        <v>0</v>
      </c>
      <c r="E1059" s="238" t="s">
        <v>267</v>
      </c>
      <c r="F1059" s="245">
        <v>0</v>
      </c>
      <c r="G1059" s="276">
        <f t="shared" si="42"/>
        <v>0</v>
      </c>
      <c r="H1059" s="240"/>
      <c r="I1059" s="514">
        <f t="shared" si="43"/>
        <v>0</v>
      </c>
    </row>
    <row r="1060" spans="1:10" ht="61.5" thickTop="1" thickBot="1" x14ac:dyDescent="0.3">
      <c r="A1060" s="274">
        <v>10</v>
      </c>
      <c r="B1060" s="275" t="s">
        <v>268</v>
      </c>
      <c r="C1060" s="236" t="s">
        <v>269</v>
      </c>
      <c r="D1060" s="243">
        <v>0</v>
      </c>
      <c r="E1060" s="238" t="s">
        <v>270</v>
      </c>
      <c r="F1060" s="245">
        <v>0</v>
      </c>
      <c r="G1060" s="276">
        <f t="shared" si="42"/>
        <v>0</v>
      </c>
      <c r="H1060" s="240"/>
      <c r="I1060" s="514">
        <f t="shared" si="43"/>
        <v>0</v>
      </c>
    </row>
    <row r="1061" spans="1:10" ht="91.5" thickTop="1" thickBot="1" x14ac:dyDescent="0.3">
      <c r="A1061" s="274">
        <v>11</v>
      </c>
      <c r="B1061" s="275" t="s">
        <v>271</v>
      </c>
      <c r="C1061" s="236" t="s">
        <v>272</v>
      </c>
      <c r="D1061" s="243">
        <v>0</v>
      </c>
      <c r="E1061" s="238" t="s">
        <v>273</v>
      </c>
      <c r="F1061" s="245">
        <v>0</v>
      </c>
      <c r="G1061" s="276">
        <f t="shared" si="42"/>
        <v>0</v>
      </c>
      <c r="H1061" s="240"/>
      <c r="I1061" s="514">
        <f t="shared" si="43"/>
        <v>0</v>
      </c>
    </row>
    <row r="1062" spans="1:10" ht="121.5" thickTop="1" thickBot="1" x14ac:dyDescent="0.3">
      <c r="A1062" s="274">
        <v>12</v>
      </c>
      <c r="B1062" s="275" t="s">
        <v>274</v>
      </c>
      <c r="C1062" s="236" t="s">
        <v>275</v>
      </c>
      <c r="D1062" s="243">
        <v>0</v>
      </c>
      <c r="E1062" s="238" t="s">
        <v>276</v>
      </c>
      <c r="F1062" s="245">
        <v>0</v>
      </c>
      <c r="G1062" s="276">
        <f t="shared" si="42"/>
        <v>0</v>
      </c>
      <c r="H1062" s="240"/>
      <c r="I1062" s="514">
        <f t="shared" si="43"/>
        <v>0</v>
      </c>
    </row>
    <row r="1063" spans="1:10" ht="76.5" thickTop="1" thickBot="1" x14ac:dyDescent="0.3">
      <c r="A1063" s="274">
        <v>13</v>
      </c>
      <c r="B1063" s="275" t="s">
        <v>277</v>
      </c>
      <c r="C1063" s="236" t="s">
        <v>278</v>
      </c>
      <c r="D1063" s="243">
        <v>0</v>
      </c>
      <c r="E1063" s="238" t="s">
        <v>279</v>
      </c>
      <c r="F1063" s="245">
        <v>0</v>
      </c>
      <c r="G1063" s="276">
        <f t="shared" si="42"/>
        <v>0</v>
      </c>
      <c r="H1063" s="240"/>
      <c r="I1063" s="514">
        <f t="shared" si="43"/>
        <v>0</v>
      </c>
    </row>
    <row r="1064" spans="1:10" ht="106.5" thickTop="1" thickBot="1" x14ac:dyDescent="0.3">
      <c r="A1064" s="274">
        <v>14</v>
      </c>
      <c r="B1064" s="275" t="s">
        <v>280</v>
      </c>
      <c r="C1064" s="236" t="s">
        <v>281</v>
      </c>
      <c r="D1064" s="277">
        <v>0</v>
      </c>
      <c r="E1064" s="238" t="s">
        <v>282</v>
      </c>
      <c r="F1064" s="278">
        <v>0</v>
      </c>
      <c r="G1064" s="276">
        <f t="shared" si="42"/>
        <v>0</v>
      </c>
      <c r="H1064" s="240"/>
      <c r="I1064" s="509">
        <f t="shared" si="43"/>
        <v>0</v>
      </c>
    </row>
    <row r="1065" spans="1:10" ht="15.75" thickTop="1" x14ac:dyDescent="0.25">
      <c r="A1065" s="269">
        <v>15</v>
      </c>
      <c r="B1065" s="693" t="s">
        <v>283</v>
      </c>
      <c r="C1065" s="254" t="s">
        <v>284</v>
      </c>
      <c r="D1065" s="255">
        <v>0</v>
      </c>
      <c r="E1065" s="259"/>
      <c r="F1065" s="273"/>
      <c r="G1065" s="259"/>
      <c r="H1065" s="385">
        <v>0</v>
      </c>
      <c r="I1065" s="481"/>
    </row>
    <row r="1066" spans="1:10" x14ac:dyDescent="0.25">
      <c r="A1066" s="260"/>
      <c r="B1066" s="694"/>
      <c r="C1066" s="254" t="s">
        <v>285</v>
      </c>
      <c r="D1066" s="255">
        <v>0</v>
      </c>
      <c r="E1066" s="262" t="s">
        <v>286</v>
      </c>
      <c r="F1066" s="273">
        <v>0</v>
      </c>
      <c r="G1066" s="263">
        <f>D1067-F1066</f>
        <v>0</v>
      </c>
      <c r="H1066" s="359">
        <v>0</v>
      </c>
      <c r="I1066" s="481"/>
    </row>
    <row r="1067" spans="1:10" ht="15.75" thickBot="1" x14ac:dyDescent="0.3">
      <c r="A1067" s="248"/>
      <c r="B1067" s="676"/>
      <c r="C1067" s="249" t="s">
        <v>46</v>
      </c>
      <c r="D1067" s="250">
        <f>D1066+D1065</f>
        <v>0</v>
      </c>
      <c r="E1067" s="268"/>
      <c r="F1067" s="279"/>
      <c r="G1067" s="268"/>
      <c r="H1067" s="250">
        <f>H1066+H1065</f>
        <v>0</v>
      </c>
      <c r="I1067" s="516">
        <f>G1066-H1067</f>
        <v>0</v>
      </c>
    </row>
    <row r="1068" spans="1:10" ht="15.75" thickTop="1" x14ac:dyDescent="0.25">
      <c r="A1068" s="269">
        <v>16</v>
      </c>
      <c r="B1068" s="682" t="s">
        <v>287</v>
      </c>
      <c r="C1068" s="254" t="s">
        <v>288</v>
      </c>
      <c r="D1068" s="255">
        <v>0</v>
      </c>
      <c r="E1068" s="256"/>
      <c r="F1068" s="280"/>
      <c r="G1068" s="258"/>
      <c r="H1068" s="385">
        <v>0</v>
      </c>
      <c r="I1068" s="513"/>
    </row>
    <row r="1069" spans="1:10" x14ac:dyDescent="0.25">
      <c r="A1069" s="260"/>
      <c r="B1069" s="683"/>
      <c r="C1069" s="261" t="s">
        <v>289</v>
      </c>
      <c r="D1069" s="255">
        <v>0</v>
      </c>
      <c r="E1069" s="262"/>
      <c r="F1069" s="281"/>
      <c r="G1069" s="263"/>
      <c r="H1069" s="359">
        <v>0</v>
      </c>
      <c r="I1069" s="513"/>
    </row>
    <row r="1070" spans="1:10" x14ac:dyDescent="0.25">
      <c r="A1070" s="260"/>
      <c r="B1070" s="683"/>
      <c r="C1070" s="254" t="s">
        <v>290</v>
      </c>
      <c r="D1070" s="255">
        <v>0</v>
      </c>
      <c r="E1070" s="262"/>
      <c r="F1070" s="281"/>
      <c r="G1070" s="265"/>
      <c r="H1070" s="361">
        <v>0</v>
      </c>
      <c r="I1070" s="513"/>
    </row>
    <row r="1071" spans="1:10" x14ac:dyDescent="0.25">
      <c r="A1071" s="260"/>
      <c r="B1071" s="683"/>
      <c r="C1071" s="261" t="s">
        <v>291</v>
      </c>
      <c r="D1071" s="255">
        <v>0</v>
      </c>
      <c r="E1071" s="262" t="s">
        <v>292</v>
      </c>
      <c r="F1071" s="273">
        <v>0</v>
      </c>
      <c r="G1071" s="265"/>
      <c r="H1071" s="361">
        <v>0</v>
      </c>
      <c r="I1071" s="513"/>
    </row>
    <row r="1072" spans="1:10" x14ac:dyDescent="0.25">
      <c r="A1072" s="260"/>
      <c r="B1072" s="683"/>
      <c r="C1072" s="254" t="s">
        <v>293</v>
      </c>
      <c r="D1072" s="255">
        <v>0</v>
      </c>
      <c r="E1072" s="267"/>
      <c r="F1072" s="282"/>
      <c r="G1072" s="265"/>
      <c r="H1072" s="361">
        <v>0</v>
      </c>
      <c r="I1072" s="513"/>
    </row>
    <row r="1073" spans="1:12" x14ac:dyDescent="0.25">
      <c r="A1073" s="260"/>
      <c r="B1073" s="683"/>
      <c r="C1073" s="261" t="s">
        <v>294</v>
      </c>
      <c r="D1073" s="255">
        <v>0</v>
      </c>
      <c r="E1073" s="267"/>
      <c r="F1073" s="282"/>
      <c r="G1073" s="265"/>
      <c r="H1073" s="361">
        <v>0</v>
      </c>
      <c r="I1073" s="513"/>
    </row>
    <row r="1074" spans="1:12" x14ac:dyDescent="0.25">
      <c r="A1074" s="260"/>
      <c r="B1074" s="683"/>
      <c r="C1074" s="261"/>
      <c r="D1074" s="255">
        <v>0</v>
      </c>
      <c r="E1074" s="267"/>
      <c r="F1074" s="282"/>
      <c r="G1074" s="265"/>
      <c r="H1074" s="361">
        <v>0</v>
      </c>
      <c r="I1074" s="513"/>
    </row>
    <row r="1075" spans="1:12" ht="15.75" thickBot="1" x14ac:dyDescent="0.3">
      <c r="A1075" s="248"/>
      <c r="B1075" s="684"/>
      <c r="C1075" s="249" t="s">
        <v>46</v>
      </c>
      <c r="D1075" s="250">
        <f>D1074+D1073+D1072+D1071+D1070+D1069+D1068</f>
        <v>0</v>
      </c>
      <c r="E1075" s="268" t="s">
        <v>46</v>
      </c>
      <c r="F1075" s="283">
        <f>F1071</f>
        <v>0</v>
      </c>
      <c r="G1075" s="250">
        <f>D1075-F1075</f>
        <v>0</v>
      </c>
      <c r="H1075" s="250">
        <f>H1074+H1073+H1072+H1071+H1070+H1069+H1068</f>
        <v>0</v>
      </c>
      <c r="I1075" s="518">
        <f>G1075-H1075</f>
        <v>0</v>
      </c>
    </row>
    <row r="1076" spans="1:12" ht="15.75" thickTop="1" x14ac:dyDescent="0.25">
      <c r="A1076" s="269">
        <v>17</v>
      </c>
      <c r="B1076" s="682" t="s">
        <v>295</v>
      </c>
      <c r="C1076" s="254" t="s">
        <v>296</v>
      </c>
      <c r="D1076" s="255">
        <v>0</v>
      </c>
      <c r="E1076" s="262" t="s">
        <v>297</v>
      </c>
      <c r="F1076" s="271">
        <v>0</v>
      </c>
      <c r="G1076" s="258"/>
      <c r="H1076" s="385">
        <v>0</v>
      </c>
      <c r="I1076" s="513"/>
    </row>
    <row r="1077" spans="1:12" x14ac:dyDescent="0.25">
      <c r="A1077" s="260"/>
      <c r="B1077" s="683"/>
      <c r="C1077" s="261" t="s">
        <v>298</v>
      </c>
      <c r="D1077" s="255">
        <v>0</v>
      </c>
      <c r="E1077" s="262" t="s">
        <v>299</v>
      </c>
      <c r="F1077" s="273">
        <v>0</v>
      </c>
      <c r="G1077" s="263"/>
      <c r="H1077" s="359">
        <v>0</v>
      </c>
      <c r="I1077" s="513"/>
    </row>
    <row r="1078" spans="1:12" x14ac:dyDescent="0.25">
      <c r="A1078" s="260"/>
      <c r="B1078" s="683"/>
      <c r="C1078" s="254" t="s">
        <v>300</v>
      </c>
      <c r="D1078" s="255">
        <v>0</v>
      </c>
      <c r="E1078" s="262"/>
      <c r="F1078" s="273">
        <v>0</v>
      </c>
      <c r="G1078" s="265"/>
      <c r="H1078" s="361">
        <v>0</v>
      </c>
      <c r="I1078" s="513"/>
      <c r="J1078" s="441" t="s">
        <v>678</v>
      </c>
      <c r="K1078" s="441"/>
      <c r="L1078" s="441"/>
    </row>
    <row r="1079" spans="1:12" x14ac:dyDescent="0.25">
      <c r="A1079" s="260"/>
      <c r="B1079" s="683"/>
      <c r="C1079" s="261" t="s">
        <v>301</v>
      </c>
      <c r="D1079" s="255">
        <v>0</v>
      </c>
      <c r="E1079" s="262"/>
      <c r="F1079" s="273">
        <v>0</v>
      </c>
      <c r="G1079" s="265"/>
      <c r="H1079" s="361">
        <v>0</v>
      </c>
      <c r="I1079" s="513"/>
    </row>
    <row r="1080" spans="1:12" x14ac:dyDescent="0.25">
      <c r="A1080" s="260"/>
      <c r="B1080" s="683"/>
      <c r="C1080" s="254" t="s">
        <v>302</v>
      </c>
      <c r="D1080" s="255">
        <v>0</v>
      </c>
      <c r="E1080" s="267"/>
      <c r="F1080" s="273">
        <v>0</v>
      </c>
      <c r="G1080" s="265"/>
      <c r="H1080" s="361">
        <v>0</v>
      </c>
      <c r="I1080" s="513"/>
    </row>
    <row r="1081" spans="1:12" x14ac:dyDescent="0.25">
      <c r="A1081" s="260"/>
      <c r="B1081" s="683"/>
      <c r="C1081" s="261" t="s">
        <v>303</v>
      </c>
      <c r="D1081" s="255">
        <v>0</v>
      </c>
      <c r="E1081" s="267"/>
      <c r="F1081" s="273">
        <v>0</v>
      </c>
      <c r="G1081" s="265"/>
      <c r="H1081" s="361">
        <v>0</v>
      </c>
      <c r="I1081" s="513"/>
    </row>
    <row r="1082" spans="1:12" x14ac:dyDescent="0.25">
      <c r="A1082" s="260"/>
      <c r="B1082" s="683"/>
      <c r="C1082" s="261"/>
      <c r="D1082" s="255">
        <v>0</v>
      </c>
      <c r="E1082" s="267"/>
      <c r="F1082" s="273">
        <v>0</v>
      </c>
      <c r="G1082" s="265"/>
      <c r="H1082" s="361">
        <v>0</v>
      </c>
      <c r="I1082" s="513"/>
    </row>
    <row r="1083" spans="1:12" ht="15.75" thickBot="1" x14ac:dyDescent="0.3">
      <c r="A1083" s="248"/>
      <c r="B1083" s="684"/>
      <c r="C1083" s="249" t="s">
        <v>46</v>
      </c>
      <c r="D1083" s="250">
        <f>SUM(D1076:D1082)</f>
        <v>0</v>
      </c>
      <c r="E1083" s="268" t="s">
        <v>46</v>
      </c>
      <c r="F1083" s="250">
        <f>F1077+F1076</f>
        <v>0</v>
      </c>
      <c r="G1083" s="250">
        <f>D1083-F1083</f>
        <v>0</v>
      </c>
      <c r="H1083" s="250">
        <f>H1082+H1081+H1080+H1079+H1078+H1077+H1076</f>
        <v>0</v>
      </c>
      <c r="I1083" s="518">
        <f>G1083-H1083</f>
        <v>0</v>
      </c>
    </row>
    <row r="1084" spans="1:12" ht="15.75" thickTop="1" x14ac:dyDescent="0.25">
      <c r="A1084" s="269">
        <v>18</v>
      </c>
      <c r="B1084" s="674" t="s">
        <v>304</v>
      </c>
      <c r="C1084" s="242" t="s">
        <v>305</v>
      </c>
      <c r="D1084" s="284">
        <v>0</v>
      </c>
      <c r="E1084" s="285"/>
      <c r="F1084" s="286"/>
      <c r="G1084" s="285"/>
      <c r="H1084" s="475">
        <v>0</v>
      </c>
      <c r="I1084" s="510"/>
    </row>
    <row r="1085" spans="1:12" x14ac:dyDescent="0.25">
      <c r="A1085" s="260"/>
      <c r="B1085" s="675"/>
      <c r="C1085" s="254" t="s">
        <v>306</v>
      </c>
      <c r="D1085" s="255">
        <v>0</v>
      </c>
      <c r="E1085" s="262" t="s">
        <v>307</v>
      </c>
      <c r="F1085" s="300">
        <v>0</v>
      </c>
      <c r="G1085" s="263">
        <f>D1086-F1085</f>
        <v>0</v>
      </c>
      <c r="H1085" s="359">
        <v>0</v>
      </c>
      <c r="I1085" s="513"/>
    </row>
    <row r="1086" spans="1:12" ht="15.75" thickBot="1" x14ac:dyDescent="0.3">
      <c r="A1086" s="248"/>
      <c r="B1086" s="676"/>
      <c r="C1086" s="249" t="s">
        <v>46</v>
      </c>
      <c r="D1086" s="479">
        <f>D1085+D1084</f>
        <v>0</v>
      </c>
      <c r="E1086" s="268" t="s">
        <v>46</v>
      </c>
      <c r="F1086" s="252"/>
      <c r="G1086" s="268"/>
      <c r="H1086" s="250">
        <f>H1085+H1084</f>
        <v>0</v>
      </c>
      <c r="I1086" s="518">
        <f>G1085-H1086</f>
        <v>0</v>
      </c>
    </row>
    <row r="1087" spans="1:12" ht="15.75" thickTop="1" x14ac:dyDescent="0.25">
      <c r="A1087" s="269">
        <v>19</v>
      </c>
      <c r="B1087" s="674" t="s">
        <v>308</v>
      </c>
      <c r="C1087" s="242"/>
      <c r="D1087" s="284">
        <v>0</v>
      </c>
      <c r="E1087" s="285"/>
      <c r="F1087" s="286"/>
      <c r="G1087" s="285"/>
      <c r="H1087" s="288">
        <v>0</v>
      </c>
      <c r="I1087" s="289" t="s">
        <v>309</v>
      </c>
    </row>
    <row r="1088" spans="1:12" ht="15.75" thickBot="1" x14ac:dyDescent="0.3">
      <c r="A1088" s="260"/>
      <c r="B1088" s="675"/>
      <c r="C1088" s="290">
        <v>4679</v>
      </c>
      <c r="D1088" s="255">
        <v>0</v>
      </c>
      <c r="E1088" s="262" t="s">
        <v>310</v>
      </c>
      <c r="F1088" s="291">
        <v>7689.64</v>
      </c>
      <c r="G1088" s="263">
        <f>D1088-F1088</f>
        <v>-7689.64</v>
      </c>
      <c r="H1088" s="292">
        <v>-7689.64</v>
      </c>
      <c r="I1088" s="177" t="s">
        <v>311</v>
      </c>
    </row>
    <row r="1089" spans="1:12" x14ac:dyDescent="0.25">
      <c r="A1089" s="260"/>
      <c r="B1089" s="677"/>
      <c r="C1089" s="261" t="s">
        <v>46</v>
      </c>
      <c r="D1089" s="263">
        <f>D1088+D1087</f>
        <v>0</v>
      </c>
      <c r="E1089" s="264" t="s">
        <v>46</v>
      </c>
      <c r="F1089" s="281"/>
      <c r="G1089" s="264"/>
      <c r="H1089" s="293">
        <f>H1088+H1087</f>
        <v>-7689.64</v>
      </c>
      <c r="I1089" s="519">
        <f>G1088-H1089</f>
        <v>0</v>
      </c>
    </row>
    <row r="1090" spans="1:12" ht="15.75" thickBot="1" x14ac:dyDescent="0.3">
      <c r="A1090" s="248"/>
      <c r="B1090" s="294"/>
      <c r="C1090" s="249"/>
      <c r="D1090" s="250"/>
      <c r="E1090" s="268"/>
      <c r="F1090" s="252"/>
      <c r="G1090" s="268"/>
      <c r="H1090" s="189"/>
      <c r="I1090" s="287"/>
    </row>
    <row r="1091" spans="1:12" ht="61.5" thickTop="1" thickBot="1" x14ac:dyDescent="0.3">
      <c r="A1091" s="295">
        <v>20</v>
      </c>
      <c r="B1091" s="296" t="s">
        <v>312</v>
      </c>
      <c r="C1091" s="297" t="s">
        <v>313</v>
      </c>
      <c r="D1091" s="298">
        <f>0</f>
        <v>0</v>
      </c>
      <c r="E1091" s="299" t="s">
        <v>314</v>
      </c>
      <c r="F1091" s="300">
        <v>0</v>
      </c>
      <c r="G1091" s="301">
        <v>0</v>
      </c>
      <c r="H1091" s="476"/>
      <c r="I1091" s="520">
        <f>G1091</f>
        <v>0</v>
      </c>
      <c r="J1091" s="442" t="s">
        <v>677</v>
      </c>
      <c r="K1091" s="442"/>
      <c r="L1091" s="443"/>
    </row>
    <row r="1092" spans="1:12" ht="76.5" thickTop="1" thickBot="1" x14ac:dyDescent="0.3">
      <c r="A1092" s="274">
        <v>21</v>
      </c>
      <c r="B1092" s="302" t="s">
        <v>315</v>
      </c>
      <c r="C1092" s="236" t="s">
        <v>316</v>
      </c>
      <c r="D1092" s="243">
        <v>0</v>
      </c>
      <c r="E1092" s="238" t="s">
        <v>317</v>
      </c>
      <c r="F1092" s="303">
        <v>0</v>
      </c>
      <c r="G1092" s="276">
        <f>D1092-F1092</f>
        <v>0</v>
      </c>
      <c r="H1092" s="477"/>
      <c r="I1092" s="520">
        <f>G1092</f>
        <v>0</v>
      </c>
    </row>
    <row r="1093" spans="1:12" ht="61.5" thickTop="1" thickBot="1" x14ac:dyDescent="0.3">
      <c r="A1093" s="274">
        <v>22</v>
      </c>
      <c r="B1093" s="304" t="s">
        <v>318</v>
      </c>
      <c r="C1093" s="236" t="s">
        <v>319</v>
      </c>
      <c r="D1093" s="277">
        <v>644835.59</v>
      </c>
      <c r="E1093" s="238" t="s">
        <v>320</v>
      </c>
      <c r="F1093" s="305">
        <v>644835.59</v>
      </c>
      <c r="G1093" s="276">
        <f>D1093-F1093</f>
        <v>0</v>
      </c>
      <c r="H1093" s="477"/>
      <c r="I1093" s="520">
        <f>G1093</f>
        <v>0</v>
      </c>
    </row>
    <row r="1094" spans="1:12" ht="61.5" thickTop="1" thickBot="1" x14ac:dyDescent="0.3">
      <c r="A1094" s="306">
        <v>23</v>
      </c>
      <c r="B1094" s="307" t="s">
        <v>321</v>
      </c>
      <c r="C1094" s="308" t="s">
        <v>322</v>
      </c>
      <c r="D1094" s="309">
        <v>0</v>
      </c>
      <c r="E1094" s="310" t="s">
        <v>323</v>
      </c>
      <c r="F1094" s="311">
        <v>0</v>
      </c>
      <c r="G1094" s="312">
        <f>D1094-F1094</f>
        <v>0</v>
      </c>
      <c r="H1094" s="478"/>
      <c r="I1094" s="520">
        <f>G1094</f>
        <v>0</v>
      </c>
    </row>
    <row r="1098" spans="1:12" ht="15.75" thickBot="1" x14ac:dyDescent="0.3">
      <c r="B1098" s="313" t="s">
        <v>675</v>
      </c>
      <c r="I1098" t="s">
        <v>676</v>
      </c>
    </row>
    <row r="1099" spans="1:12" x14ac:dyDescent="0.25">
      <c r="A1099" s="678" t="s">
        <v>21</v>
      </c>
      <c r="B1099" s="680" t="s">
        <v>22</v>
      </c>
      <c r="C1099" s="672" t="s">
        <v>23</v>
      </c>
      <c r="D1099" s="673"/>
      <c r="E1099" s="667" t="s">
        <v>24</v>
      </c>
      <c r="F1099" s="667"/>
      <c r="G1099" s="142" t="s">
        <v>25</v>
      </c>
      <c r="H1099" s="667" t="s">
        <v>26</v>
      </c>
      <c r="I1099" s="668"/>
    </row>
    <row r="1100" spans="1:12" x14ac:dyDescent="0.25">
      <c r="A1100" s="679"/>
      <c r="B1100" s="681"/>
      <c r="C1100" s="143" t="s">
        <v>27</v>
      </c>
      <c r="D1100" s="144" t="s">
        <v>28</v>
      </c>
      <c r="E1100" s="144" t="s">
        <v>29</v>
      </c>
      <c r="F1100" s="144" t="s">
        <v>28</v>
      </c>
      <c r="G1100" s="144" t="s">
        <v>30</v>
      </c>
      <c r="H1100" s="143" t="s">
        <v>27</v>
      </c>
      <c r="I1100" s="145" t="s">
        <v>28</v>
      </c>
    </row>
    <row r="1101" spans="1:12" ht="15.75" thickBot="1" x14ac:dyDescent="0.3">
      <c r="A1101" s="314">
        <v>1</v>
      </c>
      <c r="B1101" s="315">
        <v>2</v>
      </c>
      <c r="C1101" s="147">
        <v>3</v>
      </c>
      <c r="D1101" s="148">
        <v>4</v>
      </c>
      <c r="E1101" s="148">
        <v>5</v>
      </c>
      <c r="F1101" s="149">
        <v>6</v>
      </c>
      <c r="G1101" s="148">
        <v>7</v>
      </c>
      <c r="H1101" s="149">
        <v>8</v>
      </c>
      <c r="I1101" s="150">
        <v>9</v>
      </c>
    </row>
    <row r="1102" spans="1:12" x14ac:dyDescent="0.25">
      <c r="A1102" s="260">
        <v>1</v>
      </c>
      <c r="B1102" s="669" t="s">
        <v>326</v>
      </c>
      <c r="C1102" s="254" t="s">
        <v>327</v>
      </c>
      <c r="D1102" s="255"/>
      <c r="E1102" s="256" t="s">
        <v>328</v>
      </c>
      <c r="F1102" s="273">
        <v>770975</v>
      </c>
      <c r="G1102" s="259"/>
      <c r="H1102" s="176">
        <v>115571.45</v>
      </c>
      <c r="I1102" s="177" t="s">
        <v>329</v>
      </c>
    </row>
    <row r="1103" spans="1:12" x14ac:dyDescent="0.25">
      <c r="A1103" s="260"/>
      <c r="B1103" s="670"/>
      <c r="C1103" s="254" t="s">
        <v>330</v>
      </c>
      <c r="D1103" s="255">
        <v>945075.22</v>
      </c>
      <c r="E1103" s="262" t="s">
        <v>331</v>
      </c>
      <c r="F1103" s="273"/>
      <c r="G1103" s="264"/>
      <c r="H1103" s="176">
        <v>14534.46</v>
      </c>
      <c r="I1103" s="177" t="s">
        <v>332</v>
      </c>
    </row>
    <row r="1104" spans="1:12" x14ac:dyDescent="0.25">
      <c r="A1104" s="260"/>
      <c r="B1104" s="670"/>
      <c r="C1104" s="254" t="s">
        <v>333</v>
      </c>
      <c r="D1104" s="255">
        <v>0</v>
      </c>
      <c r="E1104" s="262" t="s">
        <v>334</v>
      </c>
      <c r="F1104" s="273"/>
      <c r="G1104" s="264"/>
      <c r="H1104" s="176">
        <v>14552.69</v>
      </c>
      <c r="I1104" s="177" t="s">
        <v>335</v>
      </c>
    </row>
    <row r="1105" spans="1:11" x14ac:dyDescent="0.25">
      <c r="A1105" s="260"/>
      <c r="B1105" s="670"/>
      <c r="C1105" s="254" t="s">
        <v>336</v>
      </c>
      <c r="D1105" s="255">
        <v>2692.97</v>
      </c>
      <c r="E1105" s="262" t="s">
        <v>337</v>
      </c>
      <c r="F1105" s="273">
        <v>2495</v>
      </c>
      <c r="G1105" s="264"/>
      <c r="H1105" s="176">
        <v>5429.09</v>
      </c>
      <c r="I1105" s="177" t="s">
        <v>338</v>
      </c>
    </row>
    <row r="1106" spans="1:11" x14ac:dyDescent="0.25">
      <c r="A1106" s="260"/>
      <c r="B1106" s="670"/>
      <c r="C1106" s="254" t="s">
        <v>339</v>
      </c>
      <c r="D1106" s="255"/>
      <c r="E1106" s="262" t="s">
        <v>340</v>
      </c>
      <c r="F1106" s="273">
        <v>7841</v>
      </c>
      <c r="G1106" s="264"/>
      <c r="H1106" s="176">
        <v>3151.44</v>
      </c>
      <c r="I1106" s="177" t="s">
        <v>341</v>
      </c>
    </row>
    <row r="1107" spans="1:11" x14ac:dyDescent="0.25">
      <c r="A1107" s="260"/>
      <c r="B1107" s="670"/>
      <c r="C1107" s="261"/>
      <c r="D1107" s="255"/>
      <c r="E1107" s="262"/>
      <c r="F1107" s="273">
        <v>0</v>
      </c>
      <c r="G1107" s="264"/>
      <c r="H1107" s="611">
        <f>-552.5+45</f>
        <v>-507.5</v>
      </c>
      <c r="I1107" s="177" t="s">
        <v>342</v>
      </c>
    </row>
    <row r="1108" spans="1:11" x14ac:dyDescent="0.25">
      <c r="A1108" s="260"/>
      <c r="B1108" s="670"/>
      <c r="C1108" s="261"/>
      <c r="D1108" s="255"/>
      <c r="E1108" s="262"/>
      <c r="F1108" s="273"/>
      <c r="G1108" s="264"/>
      <c r="H1108" s="176"/>
      <c r="I1108" s="177" t="s">
        <v>343</v>
      </c>
    </row>
    <row r="1109" spans="1:11" x14ac:dyDescent="0.25">
      <c r="A1109" s="260"/>
      <c r="B1109" s="670"/>
      <c r="C1109" s="316"/>
      <c r="D1109" s="255"/>
      <c r="E1109" s="262" t="s">
        <v>344</v>
      </c>
      <c r="F1109" s="273">
        <v>8505</v>
      </c>
      <c r="G1109" s="264"/>
      <c r="H1109" s="176"/>
      <c r="I1109" s="177"/>
    </row>
    <row r="1110" spans="1:11" x14ac:dyDescent="0.25">
      <c r="A1110" s="260"/>
      <c r="B1110" s="670"/>
      <c r="C1110" s="261" t="s">
        <v>345</v>
      </c>
      <c r="D1110" s="255">
        <v>0</v>
      </c>
      <c r="E1110" s="262" t="s">
        <v>346</v>
      </c>
      <c r="F1110" s="273">
        <v>5221</v>
      </c>
      <c r="G1110" s="263"/>
      <c r="H1110" s="176"/>
      <c r="I1110" s="177"/>
      <c r="K1110" s="29">
        <f>H1104+H1117+H1118</f>
        <v>40680.400000000001</v>
      </c>
    </row>
    <row r="1111" spans="1:11" x14ac:dyDescent="0.25">
      <c r="A1111" s="260"/>
      <c r="B1111" s="670"/>
      <c r="C1111" s="261" t="s">
        <v>347</v>
      </c>
      <c r="D1111" s="255"/>
      <c r="E1111" s="256"/>
      <c r="F1111" s="273">
        <v>0</v>
      </c>
      <c r="G1111" s="264"/>
      <c r="H1111" s="176"/>
      <c r="I1111" s="177"/>
    </row>
    <row r="1112" spans="1:11" x14ac:dyDescent="0.25">
      <c r="A1112" s="260"/>
      <c r="B1112" s="670"/>
      <c r="C1112" s="261" t="s">
        <v>348</v>
      </c>
      <c r="D1112" s="255">
        <v>0</v>
      </c>
      <c r="E1112" s="262"/>
      <c r="F1112" s="273">
        <v>0</v>
      </c>
      <c r="G1112" s="264"/>
      <c r="H1112" s="176"/>
      <c r="I1112" s="177"/>
      <c r="K1112" s="29">
        <f>H1105+H1120</f>
        <v>13569.07</v>
      </c>
    </row>
    <row r="1113" spans="1:11" x14ac:dyDescent="0.25">
      <c r="A1113" s="260"/>
      <c r="B1113" s="670"/>
      <c r="C1113" s="317" t="s">
        <v>349</v>
      </c>
      <c r="D1113" s="255">
        <v>0</v>
      </c>
      <c r="E1113" s="262"/>
      <c r="F1113" s="273">
        <v>0</v>
      </c>
      <c r="G1113" s="264"/>
      <c r="H1113" s="176"/>
      <c r="I1113" s="177"/>
    </row>
    <row r="1114" spans="1:11" x14ac:dyDescent="0.25">
      <c r="A1114" s="260"/>
      <c r="B1114" s="670"/>
      <c r="C1114" s="261"/>
      <c r="D1114" s="255">
        <v>0</v>
      </c>
      <c r="E1114" s="262"/>
      <c r="F1114" s="273">
        <v>0</v>
      </c>
      <c r="G1114" s="264"/>
      <c r="H1114" s="176"/>
      <c r="I1114" s="177"/>
    </row>
    <row r="1115" spans="1:11" x14ac:dyDescent="0.25">
      <c r="A1115" s="260"/>
      <c r="B1115" s="670"/>
      <c r="C1115" s="261"/>
      <c r="D1115" s="255">
        <v>0</v>
      </c>
      <c r="E1115" s="262"/>
      <c r="F1115" s="273">
        <v>0</v>
      </c>
      <c r="G1115" s="264"/>
      <c r="H1115" s="176"/>
      <c r="I1115" s="177"/>
      <c r="K1115" s="29">
        <f>H1106+H1123</f>
        <v>7162.3600000000006</v>
      </c>
    </row>
    <row r="1116" spans="1:11" ht="15.75" thickBot="1" x14ac:dyDescent="0.3">
      <c r="A1116" s="248"/>
      <c r="B1116" s="671"/>
      <c r="C1116" s="249" t="s">
        <v>46</v>
      </c>
      <c r="D1116" s="250">
        <f>SUM(D1102:D1115)</f>
        <v>947768.19</v>
      </c>
      <c r="E1116" s="268" t="s">
        <v>46</v>
      </c>
      <c r="F1116" s="283">
        <f>SUM(F1102:F1115)</f>
        <v>795037</v>
      </c>
      <c r="G1116" s="250">
        <f>D1116-F1116</f>
        <v>152731.18999999994</v>
      </c>
      <c r="H1116" s="189">
        <f>H1107+H1106+H1105+H1104+H1103+H1102+H1108+H1109+H1110+H1111+H1112+H1113+H1114+H1115</f>
        <v>152731.63</v>
      </c>
      <c r="I1116" s="521">
        <f>G1116-H1116</f>
        <v>-0.44000000006053597</v>
      </c>
    </row>
    <row r="1117" spans="1:11" ht="15.75" thickTop="1" x14ac:dyDescent="0.25">
      <c r="A1117" s="269">
        <v>2</v>
      </c>
      <c r="B1117" s="636" t="s">
        <v>350</v>
      </c>
      <c r="C1117" s="254" t="s">
        <v>351</v>
      </c>
      <c r="D1117" s="255">
        <v>145589.23000000001</v>
      </c>
      <c r="E1117" s="262" t="s">
        <v>352</v>
      </c>
      <c r="F1117" s="273">
        <v>91228</v>
      </c>
      <c r="G1117" s="258"/>
      <c r="H1117" s="176">
        <v>19784.52</v>
      </c>
      <c r="I1117" s="177" t="s">
        <v>353</v>
      </c>
    </row>
    <row r="1118" spans="1:11" x14ac:dyDescent="0.25">
      <c r="A1118" s="260"/>
      <c r="B1118" s="643"/>
      <c r="C1118" s="261"/>
      <c r="D1118" s="255">
        <v>0</v>
      </c>
      <c r="E1118" s="262" t="s">
        <v>354</v>
      </c>
      <c r="F1118" s="273">
        <v>28234</v>
      </c>
      <c r="G1118" s="263"/>
      <c r="H1118" s="176">
        <v>6343.19</v>
      </c>
      <c r="I1118" s="177" t="s">
        <v>355</v>
      </c>
    </row>
    <row r="1119" spans="1:11" ht="15.75" thickBot="1" x14ac:dyDescent="0.3">
      <c r="A1119" s="248"/>
      <c r="B1119" s="644"/>
      <c r="C1119" s="249" t="s">
        <v>46</v>
      </c>
      <c r="D1119" s="250">
        <f>D1117+D1118</f>
        <v>145589.23000000001</v>
      </c>
      <c r="E1119" s="268" t="s">
        <v>46</v>
      </c>
      <c r="F1119" s="283">
        <f>F1118+F1117</f>
        <v>119462</v>
      </c>
      <c r="G1119" s="250">
        <f>D1119-F1119</f>
        <v>26127.23000000001</v>
      </c>
      <c r="H1119" s="189">
        <f>H1117+H1118</f>
        <v>26127.71</v>
      </c>
      <c r="I1119" s="521">
        <f>G1119-H1119</f>
        <v>-0.47999999998864951</v>
      </c>
    </row>
    <row r="1120" spans="1:11" ht="39" thickTop="1" x14ac:dyDescent="0.25">
      <c r="A1120" s="269">
        <v>3</v>
      </c>
      <c r="B1120" s="318" t="s">
        <v>356</v>
      </c>
      <c r="C1120" s="242" t="s">
        <v>357</v>
      </c>
      <c r="D1120" s="243">
        <v>45676.22</v>
      </c>
      <c r="E1120" s="244" t="s">
        <v>358</v>
      </c>
      <c r="F1120" s="319">
        <v>37536</v>
      </c>
      <c r="G1120" s="246">
        <f>D1120-F1120</f>
        <v>8140.2200000000012</v>
      </c>
      <c r="H1120" s="176">
        <v>8139.98</v>
      </c>
      <c r="I1120" s="177" t="s">
        <v>359</v>
      </c>
    </row>
    <row r="1121" spans="1:9" x14ac:dyDescent="0.25">
      <c r="A1121" s="260"/>
      <c r="B1121" s="320"/>
      <c r="C1121" s="261"/>
      <c r="D1121" s="321"/>
      <c r="E1121" s="262"/>
      <c r="F1121" s="322"/>
      <c r="G1121" s="263"/>
      <c r="H1121" s="176"/>
      <c r="I1121" s="177" t="s">
        <v>355</v>
      </c>
    </row>
    <row r="1122" spans="1:9" ht="15.75" thickBot="1" x14ac:dyDescent="0.3">
      <c r="A1122" s="295"/>
      <c r="B1122" s="323"/>
      <c r="C1122" s="297"/>
      <c r="D1122" s="324"/>
      <c r="E1122" s="299"/>
      <c r="F1122" s="325"/>
      <c r="G1122" s="301"/>
      <c r="H1122" s="189">
        <f>H1120+H1121</f>
        <v>8139.98</v>
      </c>
      <c r="I1122" s="521">
        <f>G1120-H1122</f>
        <v>0.24000000000160071</v>
      </c>
    </row>
    <row r="1123" spans="1:9" ht="64.5" thickTop="1" x14ac:dyDescent="0.25">
      <c r="A1123" s="269">
        <v>4</v>
      </c>
      <c r="B1123" s="318" t="s">
        <v>360</v>
      </c>
      <c r="C1123" s="242" t="s">
        <v>361</v>
      </c>
      <c r="D1123" s="243">
        <v>22137.03</v>
      </c>
      <c r="E1123" s="244" t="s">
        <v>362</v>
      </c>
      <c r="F1123" s="319">
        <v>18126</v>
      </c>
      <c r="G1123" s="246">
        <f>D1123-F1123</f>
        <v>4011.0299999999988</v>
      </c>
      <c r="H1123" s="176">
        <v>4010.92</v>
      </c>
      <c r="I1123" s="177" t="s">
        <v>363</v>
      </c>
    </row>
    <row r="1124" spans="1:9" x14ac:dyDescent="0.25">
      <c r="A1124" s="241"/>
      <c r="B1124" s="326"/>
      <c r="C1124" s="254"/>
      <c r="D1124" s="298"/>
      <c r="E1124" s="256"/>
      <c r="F1124" s="300"/>
      <c r="G1124" s="258"/>
      <c r="H1124" s="176"/>
      <c r="I1124" s="177" t="s">
        <v>355</v>
      </c>
    </row>
    <row r="1125" spans="1:9" ht="15.75" thickBot="1" x14ac:dyDescent="0.3">
      <c r="A1125" s="295"/>
      <c r="B1125" s="323"/>
      <c r="C1125" s="297"/>
      <c r="D1125" s="324"/>
      <c r="E1125" s="299"/>
      <c r="F1125" s="325"/>
      <c r="G1125" s="301"/>
      <c r="H1125" s="186">
        <f>H1123</f>
        <v>4010.92</v>
      </c>
      <c r="I1125" s="521">
        <f>G1123-H1125</f>
        <v>0.10999999999876309</v>
      </c>
    </row>
    <row r="1126" spans="1:9" ht="90.75" thickTop="1" thickBot="1" x14ac:dyDescent="0.3">
      <c r="A1126" s="274">
        <v>5</v>
      </c>
      <c r="B1126" s="327" t="s">
        <v>364</v>
      </c>
      <c r="C1126" s="236" t="s">
        <v>365</v>
      </c>
      <c r="D1126" s="277">
        <v>0</v>
      </c>
      <c r="E1126" s="238" t="s">
        <v>366</v>
      </c>
      <c r="F1126" s="328">
        <v>0</v>
      </c>
      <c r="G1126" s="276">
        <f>D1126-F1126</f>
        <v>0</v>
      </c>
      <c r="H1126" s="240"/>
      <c r="I1126" s="509">
        <f>G1126</f>
        <v>0</v>
      </c>
    </row>
    <row r="1127" spans="1:9" ht="27" thickTop="1" x14ac:dyDescent="0.25">
      <c r="A1127" s="269">
        <v>6</v>
      </c>
      <c r="B1127" s="633" t="s">
        <v>367</v>
      </c>
      <c r="C1127" s="254" t="s">
        <v>368</v>
      </c>
      <c r="D1127" s="255">
        <v>17535.27</v>
      </c>
      <c r="E1127" s="256" t="s">
        <v>369</v>
      </c>
      <c r="F1127" s="273">
        <v>12756</v>
      </c>
      <c r="G1127" s="259"/>
      <c r="H1127" s="329">
        <v>0</v>
      </c>
      <c r="I1127" s="330" t="s">
        <v>370</v>
      </c>
    </row>
    <row r="1128" spans="1:9" ht="25.5" x14ac:dyDescent="0.25">
      <c r="A1128" s="260"/>
      <c r="B1128" s="634"/>
      <c r="C1128" s="254" t="s">
        <v>371</v>
      </c>
      <c r="D1128" s="255">
        <v>1247.58</v>
      </c>
      <c r="E1128" s="262" t="s">
        <v>372</v>
      </c>
      <c r="F1128" s="273">
        <v>126</v>
      </c>
      <c r="G1128" s="264"/>
      <c r="H1128" s="329">
        <v>0</v>
      </c>
      <c r="I1128" s="331" t="s">
        <v>373</v>
      </c>
    </row>
    <row r="1129" spans="1:9" ht="25.5" x14ac:dyDescent="0.25">
      <c r="A1129" s="260"/>
      <c r="B1129" s="634"/>
      <c r="C1129" s="254" t="s">
        <v>374</v>
      </c>
      <c r="D1129" s="255">
        <v>12756.19</v>
      </c>
      <c r="E1129" s="262" t="s">
        <v>375</v>
      </c>
      <c r="F1129" s="273">
        <v>0</v>
      </c>
      <c r="G1129" s="264"/>
      <c r="H1129" s="329">
        <v>-1720.07</v>
      </c>
      <c r="I1129" s="331" t="s">
        <v>376</v>
      </c>
    </row>
    <row r="1130" spans="1:9" ht="51.75" x14ac:dyDescent="0.25">
      <c r="A1130" s="260"/>
      <c r="B1130" s="634"/>
      <c r="C1130" s="254" t="s">
        <v>377</v>
      </c>
      <c r="D1130" s="224">
        <v>125.7</v>
      </c>
      <c r="E1130" s="262" t="s">
        <v>378</v>
      </c>
      <c r="F1130" s="273">
        <v>32432</v>
      </c>
      <c r="G1130" s="264"/>
      <c r="H1130" s="615">
        <v>-902.6</v>
      </c>
      <c r="I1130" s="333" t="s">
        <v>658</v>
      </c>
    </row>
    <row r="1131" spans="1:9" ht="26.25" x14ac:dyDescent="0.25">
      <c r="A1131" s="260"/>
      <c r="B1131" s="634"/>
      <c r="C1131" s="254" t="s">
        <v>379</v>
      </c>
      <c r="D1131" s="255">
        <v>32431.84</v>
      </c>
      <c r="E1131" s="262" t="s">
        <v>380</v>
      </c>
      <c r="F1131" s="273">
        <v>20363</v>
      </c>
      <c r="G1131" s="264"/>
      <c r="H1131" s="334">
        <v>30.17</v>
      </c>
      <c r="I1131" s="335" t="s">
        <v>659</v>
      </c>
    </row>
    <row r="1132" spans="1:9" ht="26.25" x14ac:dyDescent="0.25">
      <c r="A1132" s="260"/>
      <c r="B1132" s="634"/>
      <c r="C1132" s="254" t="s">
        <v>381</v>
      </c>
      <c r="D1132" s="255">
        <v>0</v>
      </c>
      <c r="E1132" s="262" t="s">
        <v>382</v>
      </c>
      <c r="F1132" s="273">
        <v>23766</v>
      </c>
      <c r="G1132" s="264"/>
      <c r="H1132" s="334">
        <v>0</v>
      </c>
      <c r="I1132" s="336" t="s">
        <v>660</v>
      </c>
    </row>
    <row r="1133" spans="1:9" x14ac:dyDescent="0.25">
      <c r="A1133" s="260"/>
      <c r="B1133" s="634"/>
      <c r="C1133" s="254" t="s">
        <v>383</v>
      </c>
      <c r="D1133" s="255">
        <v>0</v>
      </c>
      <c r="E1133" s="262"/>
      <c r="F1133" s="273">
        <v>0</v>
      </c>
      <c r="G1133" s="264"/>
      <c r="H1133" s="334">
        <v>-3680.89</v>
      </c>
      <c r="I1133" s="337" t="s">
        <v>661</v>
      </c>
    </row>
    <row r="1134" spans="1:9" ht="26.25" x14ac:dyDescent="0.25">
      <c r="A1134" s="260"/>
      <c r="B1134" s="634"/>
      <c r="C1134" s="254" t="s">
        <v>384</v>
      </c>
      <c r="D1134" s="255">
        <v>3119.12</v>
      </c>
      <c r="E1134" s="262"/>
      <c r="F1134" s="273">
        <v>0</v>
      </c>
      <c r="G1134" s="264"/>
      <c r="H1134" s="338">
        <v>0</v>
      </c>
      <c r="I1134" s="339" t="s">
        <v>385</v>
      </c>
    </row>
    <row r="1135" spans="1:9" ht="26.25" x14ac:dyDescent="0.25">
      <c r="A1135" s="260"/>
      <c r="B1135" s="634"/>
      <c r="C1135" s="254" t="s">
        <v>386</v>
      </c>
      <c r="D1135" s="255">
        <v>0</v>
      </c>
      <c r="E1135" s="262"/>
      <c r="F1135" s="273">
        <v>0</v>
      </c>
      <c r="G1135" s="263"/>
      <c r="H1135" s="338">
        <v>0</v>
      </c>
      <c r="I1135" s="336" t="s">
        <v>387</v>
      </c>
    </row>
    <row r="1136" spans="1:9" x14ac:dyDescent="0.25">
      <c r="A1136" s="260"/>
      <c r="B1136" s="634"/>
      <c r="C1136" s="254" t="s">
        <v>388</v>
      </c>
      <c r="D1136" s="255">
        <v>16016.29</v>
      </c>
      <c r="E1136" s="256"/>
      <c r="F1136" s="273">
        <v>0</v>
      </c>
      <c r="G1136" s="264"/>
      <c r="H1136" s="338">
        <v>0</v>
      </c>
      <c r="I1136" s="337" t="s">
        <v>389</v>
      </c>
    </row>
    <row r="1137" spans="1:9" ht="39" x14ac:dyDescent="0.25">
      <c r="A1137" s="260"/>
      <c r="B1137" s="634"/>
      <c r="C1137" s="254" t="s">
        <v>390</v>
      </c>
      <c r="D1137" s="255"/>
      <c r="E1137" s="262"/>
      <c r="F1137" s="273">
        <v>0</v>
      </c>
      <c r="G1137" s="264"/>
      <c r="H1137" s="338">
        <v>0</v>
      </c>
      <c r="I1137" s="340" t="s">
        <v>391</v>
      </c>
    </row>
    <row r="1138" spans="1:9" ht="26.25" x14ac:dyDescent="0.25">
      <c r="A1138" s="260"/>
      <c r="B1138" s="634"/>
      <c r="C1138" s="254" t="s">
        <v>392</v>
      </c>
      <c r="D1138" s="255">
        <v>0</v>
      </c>
      <c r="E1138" s="262"/>
      <c r="F1138" s="273">
        <v>0</v>
      </c>
      <c r="G1138" s="264"/>
      <c r="H1138" s="338">
        <v>0</v>
      </c>
      <c r="I1138" s="339" t="s">
        <v>393</v>
      </c>
    </row>
    <row r="1139" spans="1:9" x14ac:dyDescent="0.25">
      <c r="A1139" s="260"/>
      <c r="B1139" s="634"/>
      <c r="C1139" s="261" t="s">
        <v>394</v>
      </c>
      <c r="D1139" s="255">
        <v>-29952.240000000002</v>
      </c>
      <c r="E1139" s="262"/>
      <c r="F1139" s="273">
        <v>0</v>
      </c>
      <c r="G1139" s="264"/>
      <c r="H1139" s="338">
        <v>0</v>
      </c>
      <c r="I1139" s="339" t="s">
        <v>395</v>
      </c>
    </row>
    <row r="1140" spans="1:9" ht="38.25" x14ac:dyDescent="0.25">
      <c r="A1140" s="260"/>
      <c r="B1140" s="634"/>
      <c r="C1140" s="261" t="s">
        <v>396</v>
      </c>
      <c r="D1140" s="255">
        <v>29890.06</v>
      </c>
      <c r="E1140" s="262"/>
      <c r="F1140" s="273">
        <v>0</v>
      </c>
      <c r="G1140" s="264"/>
      <c r="H1140" s="341">
        <v>0</v>
      </c>
      <c r="I1140" s="342" t="s">
        <v>397</v>
      </c>
    </row>
    <row r="1141" spans="1:9" x14ac:dyDescent="0.25">
      <c r="A1141" s="343"/>
      <c r="B1141" s="634"/>
      <c r="C1141" s="261"/>
      <c r="D1141" s="255"/>
      <c r="E1141" s="262"/>
      <c r="F1141" s="273"/>
      <c r="G1141" s="264"/>
      <c r="H1141" s="341"/>
      <c r="I1141" s="344" t="s">
        <v>398</v>
      </c>
    </row>
    <row r="1142" spans="1:9" ht="25.5" x14ac:dyDescent="0.25">
      <c r="A1142" s="343"/>
      <c r="B1142" s="634"/>
      <c r="C1142" s="261"/>
      <c r="D1142" s="345"/>
      <c r="E1142" s="262"/>
      <c r="F1142" s="346"/>
      <c r="G1142" s="264"/>
      <c r="H1142" s="341">
        <v>0</v>
      </c>
      <c r="I1142" s="344" t="s">
        <v>399</v>
      </c>
    </row>
    <row r="1143" spans="1:9" ht="39" x14ac:dyDescent="0.25">
      <c r="A1143" s="343"/>
      <c r="B1143" s="634"/>
      <c r="C1143" s="347"/>
      <c r="D1143" s="348"/>
      <c r="E1143" s="267"/>
      <c r="F1143" s="349"/>
      <c r="G1143" s="266"/>
      <c r="H1143" s="350">
        <v>0</v>
      </c>
      <c r="I1143" s="337" t="s">
        <v>662</v>
      </c>
    </row>
    <row r="1144" spans="1:9" x14ac:dyDescent="0.25">
      <c r="A1144" s="343"/>
      <c r="B1144" s="634"/>
      <c r="C1144" s="347"/>
      <c r="D1144" s="348"/>
      <c r="E1144" s="267"/>
      <c r="F1144" s="349"/>
      <c r="G1144" s="266"/>
      <c r="H1144" s="350">
        <v>0</v>
      </c>
      <c r="I1144" s="351"/>
    </row>
    <row r="1145" spans="1:9" ht="15.75" thickBot="1" x14ac:dyDescent="0.3">
      <c r="A1145" s="248"/>
      <c r="B1145" s="635"/>
      <c r="C1145" s="249" t="s">
        <v>46</v>
      </c>
      <c r="D1145" s="250">
        <f>SUM(D1126:D1140)</f>
        <v>83169.809999999983</v>
      </c>
      <c r="E1145" s="268" t="s">
        <v>46</v>
      </c>
      <c r="F1145" s="250">
        <f>SUM(F1126:F1140)</f>
        <v>89443</v>
      </c>
      <c r="G1145" s="250">
        <f>D1145-F1145</f>
        <v>-6273.1900000000169</v>
      </c>
      <c r="H1145" s="352">
        <f>SUM(H1127:H1144)</f>
        <v>-6273.3899999999994</v>
      </c>
      <c r="I1145" s="518">
        <f>G1145-H1145</f>
        <v>0.1999999999825377</v>
      </c>
    </row>
    <row r="1146" spans="1:9" ht="27" thickTop="1" x14ac:dyDescent="0.25">
      <c r="A1146" s="269">
        <v>7</v>
      </c>
      <c r="B1146" s="633" t="s">
        <v>400</v>
      </c>
      <c r="C1146" s="254" t="s">
        <v>401</v>
      </c>
      <c r="D1146" s="255">
        <v>330</v>
      </c>
      <c r="E1146" s="256"/>
      <c r="F1146" s="280"/>
      <c r="G1146" s="259"/>
      <c r="H1146" s="353">
        <v>0</v>
      </c>
      <c r="I1146" s="333" t="s">
        <v>663</v>
      </c>
    </row>
    <row r="1147" spans="1:9" ht="26.25" x14ac:dyDescent="0.25">
      <c r="A1147" s="260"/>
      <c r="B1147" s="634"/>
      <c r="C1147" s="254" t="s">
        <v>402</v>
      </c>
      <c r="D1147" s="255">
        <v>947.04</v>
      </c>
      <c r="E1147" s="262"/>
      <c r="F1147" s="281"/>
      <c r="G1147" s="264"/>
      <c r="H1147" s="353">
        <v>0</v>
      </c>
      <c r="I1147" s="335" t="s">
        <v>659</v>
      </c>
    </row>
    <row r="1148" spans="1:9" ht="26.25" x14ac:dyDescent="0.25">
      <c r="A1148" s="260"/>
      <c r="B1148" s="634"/>
      <c r="C1148" s="254" t="s">
        <v>403</v>
      </c>
      <c r="D1148" s="255">
        <v>0</v>
      </c>
      <c r="E1148" s="262"/>
      <c r="F1148" s="281"/>
      <c r="G1148" s="264"/>
      <c r="H1148" s="353">
        <v>0</v>
      </c>
      <c r="I1148" s="336" t="s">
        <v>660</v>
      </c>
    </row>
    <row r="1149" spans="1:9" x14ac:dyDescent="0.25">
      <c r="A1149" s="260"/>
      <c r="B1149" s="634"/>
      <c r="C1149" s="254" t="s">
        <v>404</v>
      </c>
      <c r="D1149" s="255">
        <v>1287.8</v>
      </c>
      <c r="E1149" s="262"/>
      <c r="F1149" s="281"/>
      <c r="G1149" s="264"/>
      <c r="H1149" s="353">
        <v>0</v>
      </c>
      <c r="I1149" s="337" t="s">
        <v>661</v>
      </c>
    </row>
    <row r="1150" spans="1:9" ht="25.5" x14ac:dyDescent="0.25">
      <c r="A1150" s="260"/>
      <c r="B1150" s="634"/>
      <c r="C1150" s="254" t="s">
        <v>405</v>
      </c>
      <c r="D1150" s="255">
        <v>2701.41</v>
      </c>
      <c r="E1150" s="262"/>
      <c r="F1150" s="281"/>
      <c r="G1150" s="264"/>
      <c r="H1150" s="354">
        <v>0</v>
      </c>
      <c r="I1150" s="331" t="s">
        <v>406</v>
      </c>
    </row>
    <row r="1151" spans="1:9" ht="25.5" x14ac:dyDescent="0.25">
      <c r="A1151" s="260"/>
      <c r="B1151" s="634"/>
      <c r="C1151" s="254" t="s">
        <v>407</v>
      </c>
      <c r="D1151" s="255">
        <v>2500</v>
      </c>
      <c r="E1151" s="262"/>
      <c r="F1151" s="281"/>
      <c r="G1151" s="264"/>
      <c r="H1151" s="610">
        <v>-1539.81</v>
      </c>
      <c r="I1151" s="355" t="s">
        <v>408</v>
      </c>
    </row>
    <row r="1152" spans="1:9" ht="26.25" x14ac:dyDescent="0.25">
      <c r="A1152" s="260"/>
      <c r="B1152" s="634"/>
      <c r="C1152" s="254" t="s">
        <v>409</v>
      </c>
      <c r="D1152" s="255">
        <v>5868.38</v>
      </c>
      <c r="E1152" s="262" t="s">
        <v>410</v>
      </c>
      <c r="F1152" s="356">
        <v>15174</v>
      </c>
      <c r="G1152" s="264"/>
      <c r="H1152" s="354">
        <v>0</v>
      </c>
      <c r="I1152" s="336" t="s">
        <v>387</v>
      </c>
    </row>
    <row r="1153" spans="1:9" x14ac:dyDescent="0.25">
      <c r="A1153" s="260"/>
      <c r="B1153" s="634"/>
      <c r="C1153" s="254" t="s">
        <v>411</v>
      </c>
      <c r="D1153" s="255">
        <v>0</v>
      </c>
      <c r="E1153" s="262"/>
      <c r="F1153" s="281"/>
      <c r="G1153" s="264"/>
      <c r="H1153" s="354">
        <v>0</v>
      </c>
      <c r="I1153" s="339" t="s">
        <v>395</v>
      </c>
    </row>
    <row r="1154" spans="1:9" ht="26.25" x14ac:dyDescent="0.25">
      <c r="A1154" s="260"/>
      <c r="B1154" s="634"/>
      <c r="C1154" s="254" t="s">
        <v>412</v>
      </c>
      <c r="D1154" s="255">
        <v>0</v>
      </c>
      <c r="E1154" s="262"/>
      <c r="F1154" s="281"/>
      <c r="G1154" s="263"/>
      <c r="H1154" s="354">
        <v>0</v>
      </c>
      <c r="I1154" s="339" t="s">
        <v>413</v>
      </c>
    </row>
    <row r="1155" spans="1:9" ht="26.25" x14ac:dyDescent="0.25">
      <c r="A1155" s="260"/>
      <c r="B1155" s="634"/>
      <c r="C1155" s="254" t="s">
        <v>414</v>
      </c>
      <c r="D1155" s="255">
        <v>0</v>
      </c>
      <c r="E1155" s="256"/>
      <c r="F1155" s="281"/>
      <c r="G1155" s="264"/>
      <c r="H1155" s="354"/>
      <c r="I1155" s="335" t="s">
        <v>664</v>
      </c>
    </row>
    <row r="1156" spans="1:9" x14ac:dyDescent="0.25">
      <c r="A1156" s="260"/>
      <c r="B1156" s="634"/>
      <c r="C1156" s="254" t="s">
        <v>415</v>
      </c>
      <c r="D1156" s="255">
        <v>0</v>
      </c>
      <c r="E1156" s="262"/>
      <c r="F1156" s="281"/>
      <c r="G1156" s="264"/>
      <c r="H1156" s="354"/>
      <c r="I1156" s="272"/>
    </row>
    <row r="1157" spans="1:9" x14ac:dyDescent="0.25">
      <c r="A1157" s="260"/>
      <c r="B1157" s="634"/>
      <c r="C1157" s="254"/>
      <c r="D1157" s="255">
        <v>0</v>
      </c>
      <c r="E1157" s="262"/>
      <c r="F1157" s="281"/>
      <c r="G1157" s="264"/>
      <c r="H1157" s="354"/>
      <c r="I1157" s="272"/>
    </row>
    <row r="1158" spans="1:9" x14ac:dyDescent="0.25">
      <c r="A1158" s="260"/>
      <c r="B1158" s="634"/>
      <c r="C1158" s="261"/>
      <c r="D1158" s="255">
        <v>0</v>
      </c>
      <c r="E1158" s="262"/>
      <c r="F1158" s="281"/>
      <c r="G1158" s="264"/>
      <c r="H1158" s="354"/>
      <c r="I1158" s="272"/>
    </row>
    <row r="1159" spans="1:9" x14ac:dyDescent="0.25">
      <c r="A1159" s="260"/>
      <c r="B1159" s="634"/>
      <c r="C1159" s="261"/>
      <c r="D1159" s="255">
        <v>0</v>
      </c>
      <c r="E1159" s="262"/>
      <c r="F1159" s="281"/>
      <c r="G1159" s="264"/>
      <c r="H1159" s="354"/>
      <c r="I1159" s="272"/>
    </row>
    <row r="1160" spans="1:9" ht="15.75" thickBot="1" x14ac:dyDescent="0.3">
      <c r="A1160" s="248"/>
      <c r="B1160" s="635"/>
      <c r="C1160" s="249" t="s">
        <v>46</v>
      </c>
      <c r="D1160" s="250">
        <f>SUM(D1146:D1159)</f>
        <v>13634.630000000001</v>
      </c>
      <c r="E1160" s="268" t="s">
        <v>46</v>
      </c>
      <c r="F1160" s="283">
        <f>F1152</f>
        <v>15174</v>
      </c>
      <c r="G1160" s="250">
        <f>D1160-F1160</f>
        <v>-1539.369999999999</v>
      </c>
      <c r="H1160" s="357">
        <f>H1146+H1147+H1148+H1149+H1150+H1151+H1152+H1153+H1154</f>
        <v>-1539.81</v>
      </c>
      <c r="I1160" s="518">
        <f>G1160-H1160</f>
        <v>0.44000000000096406</v>
      </c>
    </row>
    <row r="1161" spans="1:9" ht="27" thickTop="1" x14ac:dyDescent="0.25">
      <c r="A1161" s="269">
        <v>8</v>
      </c>
      <c r="B1161" s="633" t="s">
        <v>416</v>
      </c>
      <c r="C1161" s="254" t="s">
        <v>417</v>
      </c>
      <c r="D1161" s="255">
        <v>19841.759999999998</v>
      </c>
      <c r="E1161" s="262"/>
      <c r="F1161" s="280"/>
      <c r="G1161" s="258"/>
      <c r="H1161" s="358">
        <v>0</v>
      </c>
      <c r="I1161" s="333" t="s">
        <v>665</v>
      </c>
    </row>
    <row r="1162" spans="1:9" ht="26.25" x14ac:dyDescent="0.25">
      <c r="A1162" s="260"/>
      <c r="B1162" s="634"/>
      <c r="C1162" s="261"/>
      <c r="D1162" s="359"/>
      <c r="E1162" s="262"/>
      <c r="F1162" s="281"/>
      <c r="G1162" s="263"/>
      <c r="H1162" s="360">
        <v>0</v>
      </c>
      <c r="I1162" s="335" t="s">
        <v>659</v>
      </c>
    </row>
    <row r="1163" spans="1:9" ht="26.25" x14ac:dyDescent="0.25">
      <c r="A1163" s="260"/>
      <c r="B1163" s="634"/>
      <c r="C1163" s="254"/>
      <c r="D1163" s="361"/>
      <c r="E1163" s="262"/>
      <c r="F1163" s="281"/>
      <c r="G1163" s="265"/>
      <c r="H1163" s="358">
        <v>0</v>
      </c>
      <c r="I1163" s="336" t="s">
        <v>660</v>
      </c>
    </row>
    <row r="1164" spans="1:9" x14ac:dyDescent="0.25">
      <c r="A1164" s="260"/>
      <c r="B1164" s="634"/>
      <c r="C1164" s="261"/>
      <c r="D1164" s="359"/>
      <c r="E1164" s="262" t="s">
        <v>418</v>
      </c>
      <c r="F1164" s="356">
        <v>19842</v>
      </c>
      <c r="G1164" s="265"/>
      <c r="H1164" s="360">
        <v>0</v>
      </c>
      <c r="I1164" s="337" t="s">
        <v>661</v>
      </c>
    </row>
    <row r="1165" spans="1:9" x14ac:dyDescent="0.25">
      <c r="A1165" s="260"/>
      <c r="B1165" s="634"/>
      <c r="C1165" s="254"/>
      <c r="D1165" s="361"/>
      <c r="E1165" s="267"/>
      <c r="F1165" s="282"/>
      <c r="G1165" s="265"/>
      <c r="H1165" s="362"/>
      <c r="I1165" s="272"/>
    </row>
    <row r="1166" spans="1:9" x14ac:dyDescent="0.25">
      <c r="A1166" s="260"/>
      <c r="B1166" s="634"/>
      <c r="C1166" s="261"/>
      <c r="D1166" s="359"/>
      <c r="E1166" s="267"/>
      <c r="F1166" s="282"/>
      <c r="G1166" s="265"/>
      <c r="H1166" s="362"/>
      <c r="I1166" s="272"/>
    </row>
    <row r="1167" spans="1:9" x14ac:dyDescent="0.25">
      <c r="A1167" s="260"/>
      <c r="B1167" s="634"/>
      <c r="C1167" s="261"/>
      <c r="D1167" s="361"/>
      <c r="E1167" s="267"/>
      <c r="F1167" s="282"/>
      <c r="G1167" s="265"/>
      <c r="H1167" s="362"/>
      <c r="I1167" s="272"/>
    </row>
    <row r="1168" spans="1:9" ht="15.75" thickBot="1" x14ac:dyDescent="0.3">
      <c r="A1168" s="248"/>
      <c r="B1168" s="635"/>
      <c r="C1168" s="249" t="s">
        <v>46</v>
      </c>
      <c r="D1168" s="250">
        <f>D1161</f>
        <v>19841.759999999998</v>
      </c>
      <c r="E1168" s="268" t="s">
        <v>46</v>
      </c>
      <c r="F1168" s="283">
        <f>F1164</f>
        <v>19842</v>
      </c>
      <c r="G1168" s="250">
        <f>D1168-F1168</f>
        <v>-0.24000000000160071</v>
      </c>
      <c r="H1168" s="352">
        <f>H1162+H1161+H1163</f>
        <v>0</v>
      </c>
      <c r="I1168" s="518">
        <f>G1168-H1168</f>
        <v>-0.24000000000160071</v>
      </c>
    </row>
    <row r="1169" spans="1:9" ht="15.75" thickTop="1" x14ac:dyDescent="0.25">
      <c r="A1169" s="269">
        <v>9</v>
      </c>
      <c r="B1169" s="645" t="s">
        <v>419</v>
      </c>
      <c r="C1169" s="190" t="s">
        <v>420</v>
      </c>
      <c r="D1169" s="192">
        <v>395</v>
      </c>
      <c r="E1169" s="244" t="s">
        <v>421</v>
      </c>
      <c r="F1169" s="319">
        <v>395</v>
      </c>
      <c r="G1169" s="246">
        <f>D1169-F1169</f>
        <v>0</v>
      </c>
      <c r="H1169" s="363">
        <v>0</v>
      </c>
      <c r="I1169" s="339" t="s">
        <v>395</v>
      </c>
    </row>
    <row r="1170" spans="1:9" x14ac:dyDescent="0.25">
      <c r="A1170" s="260"/>
      <c r="B1170" s="660"/>
      <c r="C1170" s="254"/>
      <c r="D1170" s="298"/>
      <c r="E1170" s="256"/>
      <c r="F1170" s="300"/>
      <c r="G1170" s="258"/>
      <c r="H1170" s="485">
        <v>0</v>
      </c>
      <c r="I1170" s="364"/>
    </row>
    <row r="1171" spans="1:9" ht="15.75" thickBot="1" x14ac:dyDescent="0.3">
      <c r="A1171" s="295"/>
      <c r="B1171" s="661"/>
      <c r="C1171" s="297"/>
      <c r="D1171" s="324"/>
      <c r="E1171" s="299"/>
      <c r="F1171" s="325"/>
      <c r="G1171" s="301">
        <f>G1169</f>
        <v>0</v>
      </c>
      <c r="H1171" s="365">
        <f>H1170+H1169</f>
        <v>0</v>
      </c>
      <c r="I1171" s="521">
        <f>G1171-H1171</f>
        <v>0</v>
      </c>
    </row>
    <row r="1172" spans="1:9" ht="27" thickTop="1" x14ac:dyDescent="0.25">
      <c r="A1172" s="241">
        <v>10</v>
      </c>
      <c r="B1172" s="662" t="s">
        <v>422</v>
      </c>
      <c r="C1172" s="254" t="s">
        <v>423</v>
      </c>
      <c r="D1172" s="255">
        <v>0</v>
      </c>
      <c r="E1172" s="262" t="s">
        <v>424</v>
      </c>
      <c r="F1172" s="273">
        <v>0</v>
      </c>
      <c r="G1172" s="258"/>
      <c r="H1172" s="366">
        <v>0</v>
      </c>
      <c r="I1172" s="336" t="s">
        <v>387</v>
      </c>
    </row>
    <row r="1173" spans="1:9" x14ac:dyDescent="0.25">
      <c r="A1173" s="260"/>
      <c r="B1173" s="643"/>
      <c r="C1173" s="261"/>
      <c r="D1173" s="255">
        <v>0</v>
      </c>
      <c r="E1173" s="262" t="s">
        <v>425</v>
      </c>
      <c r="F1173" s="273">
        <v>0</v>
      </c>
      <c r="G1173" s="263"/>
      <c r="H1173" s="264">
        <v>0</v>
      </c>
      <c r="I1173" s="367"/>
    </row>
    <row r="1174" spans="1:9" ht="15.75" thickBot="1" x14ac:dyDescent="0.3">
      <c r="A1174" s="248"/>
      <c r="B1174" s="644"/>
      <c r="C1174" s="249" t="s">
        <v>46</v>
      </c>
      <c r="D1174" s="250">
        <f>D1173+D1172</f>
        <v>0</v>
      </c>
      <c r="E1174" s="268" t="s">
        <v>46</v>
      </c>
      <c r="F1174" s="283">
        <f>F1173+F1172</f>
        <v>0</v>
      </c>
      <c r="G1174" s="250">
        <f>D1174-F1174</f>
        <v>0</v>
      </c>
      <c r="H1174" s="368">
        <f>H1173+H1172</f>
        <v>0</v>
      </c>
      <c r="I1174" s="521">
        <f>G1174-H1174</f>
        <v>0</v>
      </c>
    </row>
    <row r="1175" spans="1:9" ht="27" thickTop="1" x14ac:dyDescent="0.25">
      <c r="A1175" s="269">
        <v>11</v>
      </c>
      <c r="B1175" s="369" t="s">
        <v>426</v>
      </c>
      <c r="C1175" s="242" t="s">
        <v>427</v>
      </c>
      <c r="D1175" s="243">
        <v>95.01</v>
      </c>
      <c r="E1175" s="244" t="s">
        <v>428</v>
      </c>
      <c r="F1175" s="319">
        <v>95</v>
      </c>
      <c r="G1175" s="246">
        <f>D1175-F1175</f>
        <v>1.0000000000005116E-2</v>
      </c>
      <c r="H1175" s="370"/>
      <c r="I1175" s="333" t="s">
        <v>663</v>
      </c>
    </row>
    <row r="1176" spans="1:9" ht="26.25" x14ac:dyDescent="0.25">
      <c r="A1176" s="260"/>
      <c r="B1176" s="371"/>
      <c r="C1176" s="261"/>
      <c r="D1176" s="321"/>
      <c r="E1176" s="262"/>
      <c r="F1176" s="322"/>
      <c r="G1176" s="263"/>
      <c r="H1176" s="358"/>
      <c r="I1176" s="335" t="s">
        <v>659</v>
      </c>
    </row>
    <row r="1177" spans="1:9" ht="26.25" x14ac:dyDescent="0.25">
      <c r="A1177" s="343"/>
      <c r="B1177" s="372"/>
      <c r="C1177" s="347"/>
      <c r="D1177" s="373"/>
      <c r="E1177" s="267"/>
      <c r="F1177" s="374"/>
      <c r="G1177" s="265"/>
      <c r="H1177" s="353">
        <v>0</v>
      </c>
      <c r="I1177" s="336" t="s">
        <v>660</v>
      </c>
    </row>
    <row r="1178" spans="1:9" x14ac:dyDescent="0.25">
      <c r="A1178" s="343"/>
      <c r="B1178" s="372"/>
      <c r="C1178" s="347"/>
      <c r="D1178" s="373"/>
      <c r="E1178" s="267"/>
      <c r="F1178" s="374"/>
      <c r="G1178" s="265"/>
      <c r="H1178" s="358">
        <v>0</v>
      </c>
      <c r="I1178" s="337" t="s">
        <v>661</v>
      </c>
    </row>
    <row r="1179" spans="1:9" ht="15.75" thickBot="1" x14ac:dyDescent="0.3">
      <c r="A1179" s="248"/>
      <c r="B1179" s="375"/>
      <c r="C1179" s="249"/>
      <c r="D1179" s="376"/>
      <c r="E1179" s="251"/>
      <c r="F1179" s="377"/>
      <c r="G1179" s="250"/>
      <c r="H1179" s="378">
        <f>H1177+H1175+H1176+H1178</f>
        <v>0</v>
      </c>
      <c r="I1179" s="516">
        <f>G1175-H1179</f>
        <v>1.0000000000005116E-2</v>
      </c>
    </row>
    <row r="1180" spans="1:9" ht="15.75" thickTop="1" x14ac:dyDescent="0.25">
      <c r="A1180" s="241">
        <v>12</v>
      </c>
      <c r="B1180" s="646" t="s">
        <v>429</v>
      </c>
      <c r="C1180" s="254" t="s">
        <v>430</v>
      </c>
      <c r="D1180" s="255">
        <v>0</v>
      </c>
      <c r="E1180" s="256" t="s">
        <v>431</v>
      </c>
      <c r="F1180" s="273">
        <v>0</v>
      </c>
      <c r="G1180" s="259"/>
      <c r="H1180" s="259">
        <v>0</v>
      </c>
      <c r="I1180" s="272"/>
    </row>
    <row r="1181" spans="1:9" x14ac:dyDescent="0.25">
      <c r="A1181" s="260"/>
      <c r="B1181" s="663"/>
      <c r="C1181" s="261" t="s">
        <v>432</v>
      </c>
      <c r="D1181" s="255">
        <v>0</v>
      </c>
      <c r="E1181" s="262" t="s">
        <v>433</v>
      </c>
      <c r="F1181" s="273">
        <v>0</v>
      </c>
      <c r="G1181" s="263"/>
      <c r="H1181" s="264">
        <v>0</v>
      </c>
      <c r="I1181" s="272"/>
    </row>
    <row r="1182" spans="1:9" x14ac:dyDescent="0.25">
      <c r="A1182" s="260"/>
      <c r="B1182" s="663"/>
      <c r="C1182" s="261" t="s">
        <v>434</v>
      </c>
      <c r="D1182" s="255">
        <v>0</v>
      </c>
      <c r="E1182" s="267"/>
      <c r="F1182" s="273">
        <v>0</v>
      </c>
      <c r="G1182" s="265"/>
      <c r="H1182" s="266">
        <v>0</v>
      </c>
      <c r="I1182" s="272"/>
    </row>
    <row r="1183" spans="1:9" ht="15.75" thickBot="1" x14ac:dyDescent="0.3">
      <c r="A1183" s="248"/>
      <c r="B1183" s="664"/>
      <c r="C1183" s="249" t="s">
        <v>46</v>
      </c>
      <c r="D1183" s="250">
        <f>SUM(D1180:D1182)</f>
        <v>0</v>
      </c>
      <c r="E1183" s="268" t="s">
        <v>46</v>
      </c>
      <c r="F1183" s="283">
        <f>F1182+F1181+F1180</f>
        <v>0</v>
      </c>
      <c r="G1183" s="250">
        <f>D1183-F1183</f>
        <v>0</v>
      </c>
      <c r="H1183" s="368">
        <f>H1182+H1181+H1180</f>
        <v>0</v>
      </c>
      <c r="I1183" s="518">
        <f>G1183-H1183</f>
        <v>0</v>
      </c>
    </row>
    <row r="1184" spans="1:9" ht="15.75" thickTop="1" x14ac:dyDescent="0.25">
      <c r="A1184" s="269">
        <v>13</v>
      </c>
      <c r="B1184" s="645" t="s">
        <v>435</v>
      </c>
      <c r="C1184" s="254" t="s">
        <v>409</v>
      </c>
      <c r="D1184" s="255">
        <v>0</v>
      </c>
      <c r="E1184" s="262"/>
      <c r="F1184" s="273">
        <v>0</v>
      </c>
      <c r="G1184" s="258"/>
      <c r="H1184" s="386">
        <v>0</v>
      </c>
      <c r="I1184" s="272"/>
    </row>
    <row r="1185" spans="1:9" x14ac:dyDescent="0.25">
      <c r="A1185" s="260"/>
      <c r="B1185" s="646"/>
      <c r="C1185" s="261" t="s">
        <v>436</v>
      </c>
      <c r="D1185" s="255">
        <v>0</v>
      </c>
      <c r="E1185" s="262" t="s">
        <v>437</v>
      </c>
      <c r="F1185" s="273">
        <v>0</v>
      </c>
      <c r="G1185" s="263"/>
      <c r="H1185" s="264">
        <v>0</v>
      </c>
      <c r="I1185" s="272"/>
    </row>
    <row r="1186" spans="1:9" ht="15.75" thickBot="1" x14ac:dyDescent="0.3">
      <c r="A1186" s="260"/>
      <c r="B1186" s="662"/>
      <c r="C1186" s="249" t="s">
        <v>46</v>
      </c>
      <c r="D1186" s="250">
        <f>SUM(D1184:D1185)</f>
        <v>0</v>
      </c>
      <c r="E1186" s="268" t="s">
        <v>46</v>
      </c>
      <c r="F1186" s="283">
        <f>F1185+F1184</f>
        <v>0</v>
      </c>
      <c r="G1186" s="250">
        <f>D1186-F1186</f>
        <v>0</v>
      </c>
      <c r="H1186" s="368">
        <f>H1185+H1184</f>
        <v>0</v>
      </c>
      <c r="I1186" s="518">
        <f>G1186-H11888</f>
        <v>0</v>
      </c>
    </row>
    <row r="1187" spans="1:9" ht="27" thickTop="1" x14ac:dyDescent="0.25">
      <c r="A1187" s="241"/>
      <c r="B1187" s="665" t="s">
        <v>438</v>
      </c>
      <c r="C1187" s="254" t="s">
        <v>439</v>
      </c>
      <c r="D1187" s="255">
        <v>0</v>
      </c>
      <c r="E1187" s="262"/>
      <c r="F1187" s="280"/>
      <c r="G1187" s="259"/>
      <c r="H1187" s="353">
        <v>0</v>
      </c>
      <c r="I1187" s="333" t="s">
        <v>666</v>
      </c>
    </row>
    <row r="1188" spans="1:9" ht="26.25" x14ac:dyDescent="0.25">
      <c r="A1188" s="260">
        <v>14</v>
      </c>
      <c r="B1188" s="665"/>
      <c r="C1188" s="261" t="s">
        <v>440</v>
      </c>
      <c r="D1188" s="255"/>
      <c r="E1188" s="262"/>
      <c r="F1188" s="281"/>
      <c r="G1188" s="263"/>
      <c r="H1188" s="358">
        <v>0</v>
      </c>
      <c r="I1188" s="335" t="s">
        <v>659</v>
      </c>
    </row>
    <row r="1189" spans="1:9" ht="25.5" x14ac:dyDescent="0.25">
      <c r="A1189" s="260"/>
      <c r="B1189" s="665"/>
      <c r="C1189" s="261" t="s">
        <v>441</v>
      </c>
      <c r="D1189" s="255">
        <v>293.95999999999998</v>
      </c>
      <c r="E1189" s="262" t="s">
        <v>442</v>
      </c>
      <c r="F1189" s="273">
        <v>294</v>
      </c>
      <c r="G1189" s="265"/>
      <c r="H1189" s="362">
        <v>0</v>
      </c>
      <c r="I1189" s="331" t="s">
        <v>376</v>
      </c>
    </row>
    <row r="1190" spans="1:9" ht="26.25" x14ac:dyDescent="0.25">
      <c r="A1190" s="260"/>
      <c r="B1190" s="665"/>
      <c r="C1190" s="261" t="s">
        <v>443</v>
      </c>
      <c r="D1190" s="255">
        <v>0</v>
      </c>
      <c r="E1190" s="267"/>
      <c r="F1190" s="282"/>
      <c r="G1190" s="265"/>
      <c r="H1190" s="362"/>
      <c r="I1190" s="339" t="s">
        <v>444</v>
      </c>
    </row>
    <row r="1191" spans="1:9" ht="15.75" thickBot="1" x14ac:dyDescent="0.3">
      <c r="A1191" s="248"/>
      <c r="B1191" s="666"/>
      <c r="C1191" s="249" t="s">
        <v>46</v>
      </c>
      <c r="D1191" s="250">
        <f>SUM(D1187:D1190)</f>
        <v>293.95999999999998</v>
      </c>
      <c r="E1191" s="268" t="s">
        <v>46</v>
      </c>
      <c r="F1191" s="283">
        <f>SUM(F1189:F1190)</f>
        <v>294</v>
      </c>
      <c r="G1191" s="250">
        <f>D1191-F1191</f>
        <v>-4.0000000000020464E-2</v>
      </c>
      <c r="H1191" s="368">
        <f>H1190+H1189+H1188+H1187</f>
        <v>0</v>
      </c>
      <c r="I1191" s="518">
        <f>G1191-H1191</f>
        <v>-4.0000000000020464E-2</v>
      </c>
    </row>
    <row r="1192" spans="1:9" ht="30.75" thickTop="1" x14ac:dyDescent="0.25">
      <c r="A1192" s="269">
        <v>15</v>
      </c>
      <c r="B1192" s="636" t="s">
        <v>445</v>
      </c>
      <c r="C1192" s="254" t="s">
        <v>446</v>
      </c>
      <c r="D1192" s="255">
        <v>0</v>
      </c>
      <c r="E1192" s="262"/>
      <c r="F1192" s="273">
        <v>0</v>
      </c>
      <c r="G1192" s="258"/>
      <c r="H1192" s="379">
        <v>0</v>
      </c>
      <c r="I1192" s="380" t="s">
        <v>447</v>
      </c>
    </row>
    <row r="1193" spans="1:9" ht="26.25" x14ac:dyDescent="0.25">
      <c r="A1193" s="260"/>
      <c r="B1193" s="643"/>
      <c r="C1193" s="261" t="s">
        <v>448</v>
      </c>
      <c r="D1193" s="255">
        <v>0</v>
      </c>
      <c r="E1193" s="262" t="s">
        <v>449</v>
      </c>
      <c r="F1193" s="273">
        <v>0</v>
      </c>
      <c r="G1193" s="263"/>
      <c r="H1193" s="381"/>
      <c r="I1193" s="335" t="s">
        <v>667</v>
      </c>
    </row>
    <row r="1194" spans="1:9" ht="15.75" thickBot="1" x14ac:dyDescent="0.3">
      <c r="A1194" s="248"/>
      <c r="B1194" s="644"/>
      <c r="C1194" s="249" t="s">
        <v>46</v>
      </c>
      <c r="D1194" s="250">
        <f>SUM(D1192:D1193)</f>
        <v>0</v>
      </c>
      <c r="E1194" s="268" t="s">
        <v>46</v>
      </c>
      <c r="F1194" s="283">
        <f>SUM(F1192:F1193)</f>
        <v>0</v>
      </c>
      <c r="G1194" s="250">
        <f>D1194-F1194</f>
        <v>0</v>
      </c>
      <c r="H1194" s="357">
        <f>H1193+H1192</f>
        <v>0</v>
      </c>
      <c r="I1194" s="518">
        <f>G1194-H1194</f>
        <v>0</v>
      </c>
    </row>
    <row r="1195" spans="1:9" ht="27" thickTop="1" x14ac:dyDescent="0.25">
      <c r="A1195" s="269">
        <v>16</v>
      </c>
      <c r="B1195" s="633" t="s">
        <v>450</v>
      </c>
      <c r="C1195" s="261" t="s">
        <v>451</v>
      </c>
      <c r="D1195" s="255">
        <v>64</v>
      </c>
      <c r="E1195" s="262"/>
      <c r="F1195" s="273">
        <v>0</v>
      </c>
      <c r="G1195" s="259"/>
      <c r="H1195" s="379">
        <v>0</v>
      </c>
      <c r="I1195" s="333" t="s">
        <v>668</v>
      </c>
    </row>
    <row r="1196" spans="1:9" x14ac:dyDescent="0.25">
      <c r="A1196" s="260"/>
      <c r="B1196" s="631"/>
      <c r="C1196" s="261" t="s">
        <v>452</v>
      </c>
      <c r="D1196" s="255">
        <v>0</v>
      </c>
      <c r="E1196" s="262"/>
      <c r="F1196" s="273">
        <v>0</v>
      </c>
      <c r="G1196" s="263"/>
      <c r="H1196" s="381">
        <v>0</v>
      </c>
      <c r="I1196" s="642" t="s">
        <v>667</v>
      </c>
    </row>
    <row r="1197" spans="1:9" x14ac:dyDescent="0.25">
      <c r="A1197" s="260"/>
      <c r="B1197" s="631"/>
      <c r="C1197" s="261" t="s">
        <v>453</v>
      </c>
      <c r="D1197" s="255">
        <v>0</v>
      </c>
      <c r="E1197" s="262" t="s">
        <v>454</v>
      </c>
      <c r="F1197" s="273">
        <v>64</v>
      </c>
      <c r="G1197" s="265"/>
      <c r="H1197" s="382">
        <v>0</v>
      </c>
      <c r="I1197" s="642"/>
    </row>
    <row r="1198" spans="1:9" x14ac:dyDescent="0.25">
      <c r="A1198" s="260"/>
      <c r="B1198" s="631"/>
      <c r="C1198" s="261" t="s">
        <v>441</v>
      </c>
      <c r="D1198" s="255">
        <v>0</v>
      </c>
      <c r="E1198" s="267"/>
      <c r="F1198" s="273">
        <v>0</v>
      </c>
      <c r="G1198" s="265"/>
      <c r="H1198" s="381">
        <v>0</v>
      </c>
      <c r="I1198" s="642" t="s">
        <v>669</v>
      </c>
    </row>
    <row r="1199" spans="1:9" x14ac:dyDescent="0.25">
      <c r="A1199" s="260"/>
      <c r="B1199" s="631"/>
      <c r="C1199" s="347" t="s">
        <v>455</v>
      </c>
      <c r="D1199" s="255">
        <v>0</v>
      </c>
      <c r="E1199" s="267"/>
      <c r="F1199" s="273">
        <v>0</v>
      </c>
      <c r="G1199" s="265"/>
      <c r="H1199" s="382">
        <v>0</v>
      </c>
      <c r="I1199" s="642"/>
    </row>
    <row r="1200" spans="1:9" x14ac:dyDescent="0.25">
      <c r="A1200" s="260"/>
      <c r="B1200" s="631"/>
      <c r="C1200" s="347" t="s">
        <v>456</v>
      </c>
      <c r="D1200" s="255">
        <v>0</v>
      </c>
      <c r="E1200" s="267"/>
      <c r="F1200" s="273">
        <v>0</v>
      </c>
      <c r="G1200" s="265"/>
      <c r="H1200" s="382">
        <v>0</v>
      </c>
      <c r="I1200" s="272"/>
    </row>
    <row r="1201" spans="1:9" ht="15.75" thickBot="1" x14ac:dyDescent="0.3">
      <c r="A1201" s="248"/>
      <c r="B1201" s="632"/>
      <c r="C1201" s="249" t="s">
        <v>46</v>
      </c>
      <c r="D1201" s="250">
        <f>SUM(D1195:D1200)</f>
        <v>64</v>
      </c>
      <c r="E1201" s="268" t="s">
        <v>46</v>
      </c>
      <c r="F1201" s="283">
        <f>SUM(F1195:F1200)</f>
        <v>64</v>
      </c>
      <c r="G1201" s="250">
        <f>D1201-F1201</f>
        <v>0</v>
      </c>
      <c r="H1201" s="357">
        <f>H1200+H1199+H1198+H1197+H1196+H1195</f>
        <v>0</v>
      </c>
      <c r="I1201" s="518">
        <f>G1201-H1201</f>
        <v>0</v>
      </c>
    </row>
    <row r="1202" spans="1:9" ht="15.75" thickTop="1" x14ac:dyDescent="0.25">
      <c r="A1202" s="269">
        <v>17</v>
      </c>
      <c r="B1202" s="636" t="s">
        <v>457</v>
      </c>
      <c r="C1202" s="261" t="s">
        <v>458</v>
      </c>
      <c r="D1202" s="255">
        <v>2811</v>
      </c>
      <c r="E1202" s="262"/>
      <c r="F1202" s="356">
        <v>0</v>
      </c>
      <c r="G1202" s="259"/>
      <c r="H1202" s="379">
        <v>0</v>
      </c>
      <c r="I1202" s="272"/>
    </row>
    <row r="1203" spans="1:9" x14ac:dyDescent="0.25">
      <c r="A1203" s="260"/>
      <c r="B1203" s="643"/>
      <c r="C1203" s="261" t="s">
        <v>459</v>
      </c>
      <c r="D1203" s="255">
        <v>37.049999999999997</v>
      </c>
      <c r="E1203" s="262"/>
      <c r="F1203" s="356">
        <v>0</v>
      </c>
      <c r="G1203" s="263"/>
      <c r="H1203" s="381">
        <v>0</v>
      </c>
      <c r="I1203" s="272"/>
    </row>
    <row r="1204" spans="1:9" x14ac:dyDescent="0.25">
      <c r="A1204" s="260"/>
      <c r="B1204" s="643"/>
      <c r="C1204" s="261" t="s">
        <v>441</v>
      </c>
      <c r="D1204" s="255">
        <v>0</v>
      </c>
      <c r="E1204" s="262" t="s">
        <v>460</v>
      </c>
      <c r="F1204" s="356">
        <v>2848</v>
      </c>
      <c r="G1204" s="265"/>
      <c r="H1204" s="361">
        <v>0</v>
      </c>
      <c r="I1204" s="272"/>
    </row>
    <row r="1205" spans="1:9" x14ac:dyDescent="0.25">
      <c r="A1205" s="260"/>
      <c r="B1205" s="643"/>
      <c r="C1205" s="261" t="s">
        <v>461</v>
      </c>
      <c r="D1205" s="255">
        <v>0</v>
      </c>
      <c r="E1205" s="267"/>
      <c r="F1205" s="273">
        <v>0</v>
      </c>
      <c r="G1205" s="265"/>
      <c r="H1205" s="361">
        <v>0</v>
      </c>
      <c r="I1205" s="272"/>
    </row>
    <row r="1206" spans="1:9" ht="15.75" thickBot="1" x14ac:dyDescent="0.3">
      <c r="A1206" s="248"/>
      <c r="B1206" s="644"/>
      <c r="C1206" s="249" t="s">
        <v>46</v>
      </c>
      <c r="D1206" s="250">
        <f>SUM(D1202:D1205)</f>
        <v>2848.05</v>
      </c>
      <c r="E1206" s="268" t="s">
        <v>46</v>
      </c>
      <c r="F1206" s="283">
        <f>SUM(F1202:F1205)</f>
        <v>2848</v>
      </c>
      <c r="G1206" s="250">
        <f>D1206-F1206</f>
        <v>5.0000000000181899E-2</v>
      </c>
      <c r="H1206" s="250">
        <f>H1205+H1204+H1203+H1202</f>
        <v>0</v>
      </c>
      <c r="I1206" s="518">
        <f>G1206-H1206</f>
        <v>5.0000000000181899E-2</v>
      </c>
    </row>
    <row r="1207" spans="1:9" ht="15.75" thickTop="1" x14ac:dyDescent="0.25">
      <c r="A1207" s="269">
        <v>18</v>
      </c>
      <c r="B1207" s="636" t="s">
        <v>462</v>
      </c>
      <c r="C1207" s="261" t="s">
        <v>463</v>
      </c>
      <c r="D1207" s="255">
        <v>0</v>
      </c>
      <c r="E1207" s="262"/>
      <c r="F1207" s="273">
        <v>0</v>
      </c>
      <c r="G1207" s="259"/>
      <c r="H1207" s="379">
        <v>0</v>
      </c>
      <c r="I1207" s="272"/>
    </row>
    <row r="1208" spans="1:9" x14ac:dyDescent="0.25">
      <c r="A1208" s="260"/>
      <c r="B1208" s="643"/>
      <c r="C1208" s="261" t="s">
        <v>464</v>
      </c>
      <c r="D1208" s="255">
        <v>0</v>
      </c>
      <c r="E1208" s="262"/>
      <c r="F1208" s="273">
        <v>0</v>
      </c>
      <c r="G1208" s="263"/>
      <c r="H1208" s="381">
        <v>0</v>
      </c>
      <c r="I1208" s="272"/>
    </row>
    <row r="1209" spans="1:9" x14ac:dyDescent="0.25">
      <c r="A1209" s="260"/>
      <c r="B1209" s="643"/>
      <c r="C1209" s="261" t="s">
        <v>465</v>
      </c>
      <c r="D1209" s="255">
        <v>0</v>
      </c>
      <c r="E1209" s="262" t="s">
        <v>466</v>
      </c>
      <c r="F1209" s="273">
        <v>0</v>
      </c>
      <c r="G1209" s="265"/>
      <c r="H1209" s="361">
        <v>0</v>
      </c>
      <c r="I1209" s="272"/>
    </row>
    <row r="1210" spans="1:9" x14ac:dyDescent="0.25">
      <c r="A1210" s="260"/>
      <c r="B1210" s="643"/>
      <c r="C1210" s="261" t="s">
        <v>441</v>
      </c>
      <c r="D1210" s="255">
        <v>0</v>
      </c>
      <c r="E1210" s="267"/>
      <c r="F1210" s="273">
        <v>0</v>
      </c>
      <c r="G1210" s="265"/>
      <c r="H1210" s="361">
        <v>0</v>
      </c>
      <c r="I1210" s="272"/>
    </row>
    <row r="1211" spans="1:9" x14ac:dyDescent="0.25">
      <c r="A1211" s="260"/>
      <c r="B1211" s="643"/>
      <c r="C1211" s="261" t="s">
        <v>467</v>
      </c>
      <c r="D1211" s="255">
        <v>0</v>
      </c>
      <c r="E1211" s="267"/>
      <c r="F1211" s="273">
        <v>0</v>
      </c>
      <c r="G1211" s="265"/>
      <c r="H1211" s="361">
        <v>0</v>
      </c>
      <c r="I1211" s="272"/>
    </row>
    <row r="1212" spans="1:9" ht="15.75" thickBot="1" x14ac:dyDescent="0.3">
      <c r="A1212" s="248"/>
      <c r="B1212" s="644"/>
      <c r="C1212" s="249" t="s">
        <v>46</v>
      </c>
      <c r="D1212" s="250">
        <f>D1211+D1210+D1209+D1208+D1207</f>
        <v>0</v>
      </c>
      <c r="E1212" s="268" t="s">
        <v>46</v>
      </c>
      <c r="F1212" s="283">
        <f>F1211+F1210+F1209+F1208+F1207</f>
        <v>0</v>
      </c>
      <c r="G1212" s="250">
        <f>D1212-F1212</f>
        <v>0</v>
      </c>
      <c r="H1212" s="250">
        <f>H1211+H1210+H1209+H1208+H1207</f>
        <v>0</v>
      </c>
      <c r="I1212" s="518">
        <f>G1212-H1212</f>
        <v>0</v>
      </c>
    </row>
    <row r="1213" spans="1:9" ht="15.75" thickTop="1" x14ac:dyDescent="0.25">
      <c r="A1213" s="269">
        <v>19</v>
      </c>
      <c r="B1213" s="657" t="s">
        <v>468</v>
      </c>
      <c r="C1213" s="261" t="s">
        <v>469</v>
      </c>
      <c r="D1213" s="255">
        <v>0</v>
      </c>
      <c r="E1213" s="262" t="s">
        <v>470</v>
      </c>
      <c r="F1213" s="273">
        <v>0</v>
      </c>
      <c r="G1213" s="259"/>
      <c r="H1213" s="379">
        <v>0</v>
      </c>
      <c r="I1213" s="272"/>
    </row>
    <row r="1214" spans="1:9" x14ac:dyDescent="0.25">
      <c r="A1214" s="260"/>
      <c r="B1214" s="658"/>
      <c r="C1214" s="261" t="s">
        <v>471</v>
      </c>
      <c r="D1214" s="255">
        <v>0</v>
      </c>
      <c r="E1214" s="262" t="s">
        <v>472</v>
      </c>
      <c r="F1214" s="273">
        <v>0</v>
      </c>
      <c r="G1214" s="263"/>
      <c r="H1214" s="381">
        <v>0</v>
      </c>
      <c r="I1214" s="272"/>
    </row>
    <row r="1215" spans="1:9" x14ac:dyDescent="0.25">
      <c r="A1215" s="260"/>
      <c r="B1215" s="658"/>
      <c r="C1215" s="261" t="s">
        <v>473</v>
      </c>
      <c r="D1215" s="255">
        <v>0</v>
      </c>
      <c r="E1215" s="262"/>
      <c r="F1215" s="273">
        <v>0</v>
      </c>
      <c r="G1215" s="265"/>
      <c r="H1215" s="361">
        <v>0</v>
      </c>
      <c r="I1215" s="272"/>
    </row>
    <row r="1216" spans="1:9" x14ac:dyDescent="0.25">
      <c r="A1216" s="260"/>
      <c r="B1216" s="658"/>
      <c r="C1216" s="261" t="s">
        <v>474</v>
      </c>
      <c r="D1216" s="255">
        <v>0</v>
      </c>
      <c r="E1216" s="267"/>
      <c r="F1216" s="273">
        <v>0</v>
      </c>
      <c r="G1216" s="265"/>
      <c r="H1216" s="361">
        <v>0</v>
      </c>
      <c r="I1216" s="272"/>
    </row>
    <row r="1217" spans="1:9" x14ac:dyDescent="0.25">
      <c r="A1217" s="260"/>
      <c r="B1217" s="658"/>
      <c r="C1217" s="261" t="s">
        <v>475</v>
      </c>
      <c r="D1217" s="255">
        <v>0</v>
      </c>
      <c r="E1217" s="267"/>
      <c r="F1217" s="273">
        <v>0</v>
      </c>
      <c r="G1217" s="265"/>
      <c r="H1217" s="361">
        <v>0</v>
      </c>
      <c r="I1217" s="272"/>
    </row>
    <row r="1218" spans="1:9" x14ac:dyDescent="0.25">
      <c r="A1218" s="260"/>
      <c r="B1218" s="658"/>
      <c r="C1218" s="347" t="s">
        <v>476</v>
      </c>
      <c r="D1218" s="255">
        <v>0</v>
      </c>
      <c r="E1218" s="267"/>
      <c r="F1218" s="273">
        <v>0</v>
      </c>
      <c r="G1218" s="265"/>
      <c r="H1218" s="361">
        <v>0</v>
      </c>
      <c r="I1218" s="272"/>
    </row>
    <row r="1219" spans="1:9" ht="15.75" thickBot="1" x14ac:dyDescent="0.3">
      <c r="A1219" s="248"/>
      <c r="B1219" s="659"/>
      <c r="C1219" s="249" t="s">
        <v>46</v>
      </c>
      <c r="D1219" s="250">
        <f>D1218+D1217+D1216+D1215+D1214+D1213</f>
        <v>0</v>
      </c>
      <c r="E1219" s="268" t="s">
        <v>46</v>
      </c>
      <c r="F1219" s="283">
        <f>F1218+F1217+F1216+F1215+F1214+F1213</f>
        <v>0</v>
      </c>
      <c r="G1219" s="250">
        <f>D1219-F1219</f>
        <v>0</v>
      </c>
      <c r="H1219" s="250">
        <f>H1218+H1217+H1216+H1215+H1214+H1213</f>
        <v>0</v>
      </c>
      <c r="I1219" s="518">
        <f>G1219-H1219</f>
        <v>0</v>
      </c>
    </row>
    <row r="1220" spans="1:9" ht="15.75" thickTop="1" x14ac:dyDescent="0.25">
      <c r="A1220" s="269">
        <v>20</v>
      </c>
      <c r="B1220" s="648" t="s">
        <v>477</v>
      </c>
      <c r="C1220" s="254" t="s">
        <v>478</v>
      </c>
      <c r="D1220" s="255">
        <v>0</v>
      </c>
      <c r="E1220" s="262"/>
      <c r="F1220" s="273">
        <v>0</v>
      </c>
      <c r="G1220" s="258"/>
      <c r="H1220" s="379">
        <v>0</v>
      </c>
      <c r="I1220" s="272"/>
    </row>
    <row r="1221" spans="1:9" x14ac:dyDescent="0.25">
      <c r="A1221" s="260"/>
      <c r="B1221" s="649"/>
      <c r="C1221" s="261" t="s">
        <v>479</v>
      </c>
      <c r="D1221" s="255">
        <v>0</v>
      </c>
      <c r="E1221" s="262" t="s">
        <v>480</v>
      </c>
      <c r="F1221" s="273">
        <v>0</v>
      </c>
      <c r="G1221" s="263"/>
      <c r="H1221" s="359">
        <v>0</v>
      </c>
      <c r="I1221" s="272"/>
    </row>
    <row r="1222" spans="1:9" x14ac:dyDescent="0.25">
      <c r="A1222" s="260"/>
      <c r="B1222" s="649"/>
      <c r="C1222" s="261" t="s">
        <v>481</v>
      </c>
      <c r="D1222" s="255">
        <v>0</v>
      </c>
      <c r="E1222" s="267"/>
      <c r="F1222" s="273">
        <v>0</v>
      </c>
      <c r="G1222" s="263"/>
      <c r="H1222" s="361">
        <v>0</v>
      </c>
      <c r="I1222" s="272"/>
    </row>
    <row r="1223" spans="1:9" ht="15.75" thickBot="1" x14ac:dyDescent="0.3">
      <c r="A1223" s="248"/>
      <c r="B1223" s="650"/>
      <c r="C1223" s="249" t="s">
        <v>46</v>
      </c>
      <c r="D1223" s="250">
        <f>D1222+D1221+D1220</f>
        <v>0</v>
      </c>
      <c r="E1223" s="268" t="s">
        <v>46</v>
      </c>
      <c r="F1223" s="283">
        <f>F1222+F1221+F1220</f>
        <v>0</v>
      </c>
      <c r="G1223" s="250">
        <v>0</v>
      </c>
      <c r="H1223" s="250">
        <f>H1222+H1221+H1220</f>
        <v>0</v>
      </c>
      <c r="I1223" s="518">
        <f>G1223-H1223</f>
        <v>0</v>
      </c>
    </row>
    <row r="1224" spans="1:9" ht="39.75" thickTop="1" thickBot="1" x14ac:dyDescent="0.3">
      <c r="A1224" s="274">
        <v>21</v>
      </c>
      <c r="B1224" s="383" t="s">
        <v>482</v>
      </c>
      <c r="C1224" s="236" t="s">
        <v>483</v>
      </c>
      <c r="D1224" s="277">
        <v>0</v>
      </c>
      <c r="E1224" s="299" t="s">
        <v>484</v>
      </c>
      <c r="F1224" s="328">
        <v>0</v>
      </c>
      <c r="G1224" s="301">
        <f>D1224-F1224</f>
        <v>0</v>
      </c>
      <c r="H1224" s="476"/>
      <c r="I1224" s="509">
        <f>G1224</f>
        <v>0</v>
      </c>
    </row>
    <row r="1225" spans="1:9" ht="15.75" thickTop="1" x14ac:dyDescent="0.25">
      <c r="A1225" s="269">
        <v>22</v>
      </c>
      <c r="B1225" s="645" t="s">
        <v>485</v>
      </c>
      <c r="C1225" s="254" t="s">
        <v>486</v>
      </c>
      <c r="D1225" s="255">
        <v>0</v>
      </c>
      <c r="E1225" s="262"/>
      <c r="F1225" s="273">
        <v>0</v>
      </c>
      <c r="G1225" s="258"/>
      <c r="H1225" s="379">
        <v>0</v>
      </c>
      <c r="I1225" s="272"/>
    </row>
    <row r="1226" spans="1:9" x14ac:dyDescent="0.25">
      <c r="A1226" s="260"/>
      <c r="B1226" s="646"/>
      <c r="C1226" s="261" t="s">
        <v>487</v>
      </c>
      <c r="D1226" s="255">
        <v>0</v>
      </c>
      <c r="E1226" s="262" t="s">
        <v>488</v>
      </c>
      <c r="F1226" s="273">
        <v>0</v>
      </c>
      <c r="G1226" s="263"/>
      <c r="H1226" s="359">
        <v>0</v>
      </c>
      <c r="I1226" s="272"/>
    </row>
    <row r="1227" spans="1:9" x14ac:dyDescent="0.25">
      <c r="A1227" s="260"/>
      <c r="B1227" s="646"/>
      <c r="C1227" s="261" t="s">
        <v>489</v>
      </c>
      <c r="D1227" s="255">
        <v>0</v>
      </c>
      <c r="E1227" s="267"/>
      <c r="F1227" s="273">
        <v>0</v>
      </c>
      <c r="G1227" s="263"/>
      <c r="H1227" s="361">
        <v>0</v>
      </c>
      <c r="I1227" s="272"/>
    </row>
    <row r="1228" spans="1:9" ht="15.75" thickBot="1" x14ac:dyDescent="0.3">
      <c r="A1228" s="248"/>
      <c r="B1228" s="647"/>
      <c r="C1228" s="249" t="s">
        <v>46</v>
      </c>
      <c r="D1228" s="250">
        <f>D1227+D1226+D1225</f>
        <v>0</v>
      </c>
      <c r="E1228" s="268" t="s">
        <v>46</v>
      </c>
      <c r="F1228" s="283">
        <f>F1227+F1226+F1225</f>
        <v>0</v>
      </c>
      <c r="G1228" s="250">
        <v>0</v>
      </c>
      <c r="H1228" s="250">
        <f>H1227+H1226+H1225</f>
        <v>0</v>
      </c>
      <c r="I1228" s="518">
        <f>G1228-H1228</f>
        <v>0</v>
      </c>
    </row>
    <row r="1229" spans="1:9" ht="15.75" thickTop="1" x14ac:dyDescent="0.25">
      <c r="A1229" s="269">
        <v>23</v>
      </c>
      <c r="B1229" s="651" t="s">
        <v>490</v>
      </c>
      <c r="C1229" s="254" t="s">
        <v>491</v>
      </c>
      <c r="D1229" s="255">
        <v>0</v>
      </c>
      <c r="E1229" s="262"/>
      <c r="F1229" s="273">
        <v>0</v>
      </c>
      <c r="G1229" s="258"/>
      <c r="H1229" s="379">
        <v>0</v>
      </c>
      <c r="I1229" s="272"/>
    </row>
    <row r="1230" spans="1:9" x14ac:dyDescent="0.25">
      <c r="A1230" s="260"/>
      <c r="B1230" s="652"/>
      <c r="C1230" s="261" t="s">
        <v>492</v>
      </c>
      <c r="D1230" s="255">
        <v>0</v>
      </c>
      <c r="E1230" s="262" t="s">
        <v>115</v>
      </c>
      <c r="F1230" s="273">
        <v>0</v>
      </c>
      <c r="G1230" s="263"/>
      <c r="H1230" s="359">
        <v>0</v>
      </c>
      <c r="I1230" s="272"/>
    </row>
    <row r="1231" spans="1:9" x14ac:dyDescent="0.25">
      <c r="A1231" s="260"/>
      <c r="B1231" s="652"/>
      <c r="C1231" s="261" t="s">
        <v>493</v>
      </c>
      <c r="D1231" s="255">
        <v>0</v>
      </c>
      <c r="E1231" s="267"/>
      <c r="F1231" s="273">
        <v>0</v>
      </c>
      <c r="G1231" s="263"/>
      <c r="H1231" s="361">
        <v>0</v>
      </c>
      <c r="I1231" s="272"/>
    </row>
    <row r="1232" spans="1:9" ht="15.75" thickBot="1" x14ac:dyDescent="0.3">
      <c r="A1232" s="248"/>
      <c r="B1232" s="653"/>
      <c r="C1232" s="249" t="s">
        <v>46</v>
      </c>
      <c r="D1232" s="250">
        <f>D1231+D1230+D1229</f>
        <v>0</v>
      </c>
      <c r="E1232" s="268" t="s">
        <v>46</v>
      </c>
      <c r="F1232" s="283">
        <f>F1231+F1230+F1229</f>
        <v>0</v>
      </c>
      <c r="G1232" s="250">
        <v>0</v>
      </c>
      <c r="H1232" s="250">
        <f>H1231+H1230+H1229</f>
        <v>0</v>
      </c>
      <c r="I1232" s="518">
        <f>G1232-H1232</f>
        <v>0</v>
      </c>
    </row>
    <row r="1233" spans="1:9" ht="15.75" thickTop="1" x14ac:dyDescent="0.25">
      <c r="A1233" s="241">
        <v>24</v>
      </c>
      <c r="B1233" s="654" t="s">
        <v>494</v>
      </c>
      <c r="C1233" s="254" t="s">
        <v>495</v>
      </c>
      <c r="D1233" s="255">
        <v>0</v>
      </c>
      <c r="E1233" s="262"/>
      <c r="F1233" s="273">
        <v>0</v>
      </c>
      <c r="G1233" s="258"/>
      <c r="H1233" s="379">
        <v>0</v>
      </c>
      <c r="I1233" s="272"/>
    </row>
    <row r="1234" spans="1:9" x14ac:dyDescent="0.25">
      <c r="A1234" s="260"/>
      <c r="B1234" s="655"/>
      <c r="C1234" s="261" t="s">
        <v>496</v>
      </c>
      <c r="D1234" s="255">
        <v>0</v>
      </c>
      <c r="E1234" s="262" t="s">
        <v>497</v>
      </c>
      <c r="F1234" s="273">
        <v>0</v>
      </c>
      <c r="G1234" s="263"/>
      <c r="H1234" s="359">
        <v>0</v>
      </c>
      <c r="I1234" s="272"/>
    </row>
    <row r="1235" spans="1:9" x14ac:dyDescent="0.25">
      <c r="A1235" s="260"/>
      <c r="B1235" s="655"/>
      <c r="C1235" s="261" t="s">
        <v>498</v>
      </c>
      <c r="D1235" s="255">
        <v>0</v>
      </c>
      <c r="E1235" s="267"/>
      <c r="F1235" s="273">
        <v>0</v>
      </c>
      <c r="G1235" s="263"/>
      <c r="H1235" s="361">
        <v>0</v>
      </c>
      <c r="I1235" s="272"/>
    </row>
    <row r="1236" spans="1:9" ht="15.75" thickBot="1" x14ac:dyDescent="0.3">
      <c r="A1236" s="248"/>
      <c r="B1236" s="656"/>
      <c r="C1236" s="249" t="s">
        <v>46</v>
      </c>
      <c r="D1236" s="250">
        <f>D1235+D1234+D1233</f>
        <v>0</v>
      </c>
      <c r="E1236" s="268" t="s">
        <v>46</v>
      </c>
      <c r="F1236" s="283">
        <f>F1235+F1234+F1233</f>
        <v>0</v>
      </c>
      <c r="G1236" s="250">
        <v>0</v>
      </c>
      <c r="H1236" s="250">
        <f>H1235+H1234+H1233</f>
        <v>0</v>
      </c>
      <c r="I1236" s="518">
        <f>G1236-H1236</f>
        <v>0</v>
      </c>
    </row>
    <row r="1237" spans="1:9" ht="15.75" thickTop="1" x14ac:dyDescent="0.25">
      <c r="A1237" s="269">
        <v>25</v>
      </c>
      <c r="B1237" s="633" t="s">
        <v>499</v>
      </c>
      <c r="C1237" s="254" t="s">
        <v>500</v>
      </c>
      <c r="D1237" s="255">
        <v>0</v>
      </c>
      <c r="E1237" s="262" t="s">
        <v>501</v>
      </c>
      <c r="F1237" s="273">
        <v>0</v>
      </c>
      <c r="G1237" s="258"/>
      <c r="H1237" s="255">
        <v>0</v>
      </c>
      <c r="I1237" s="272"/>
    </row>
    <row r="1238" spans="1:9" x14ac:dyDescent="0.25">
      <c r="A1238" s="260"/>
      <c r="B1238" s="634"/>
      <c r="C1238" s="254" t="s">
        <v>502</v>
      </c>
      <c r="D1238" s="255">
        <v>0</v>
      </c>
      <c r="E1238" s="264"/>
      <c r="F1238" s="384"/>
      <c r="G1238" s="263"/>
      <c r="H1238" s="255">
        <v>0</v>
      </c>
      <c r="I1238" s="272"/>
    </row>
    <row r="1239" spans="1:9" x14ac:dyDescent="0.25">
      <c r="A1239" s="260"/>
      <c r="B1239" s="634"/>
      <c r="C1239" s="254" t="s">
        <v>503</v>
      </c>
      <c r="D1239" s="255">
        <v>0</v>
      </c>
      <c r="E1239" s="264"/>
      <c r="F1239" s="384"/>
      <c r="G1239" s="263"/>
      <c r="H1239" s="255">
        <v>0</v>
      </c>
      <c r="I1239" s="272"/>
    </row>
    <row r="1240" spans="1:9" x14ac:dyDescent="0.25">
      <c r="A1240" s="260"/>
      <c r="B1240" s="634"/>
      <c r="C1240" s="254" t="s">
        <v>504</v>
      </c>
      <c r="D1240" s="255">
        <v>0</v>
      </c>
      <c r="E1240" s="262"/>
      <c r="F1240" s="281"/>
      <c r="G1240" s="264"/>
      <c r="H1240" s="255">
        <v>0</v>
      </c>
      <c r="I1240" s="272"/>
    </row>
    <row r="1241" spans="1:9" x14ac:dyDescent="0.25">
      <c r="A1241" s="260"/>
      <c r="B1241" s="634"/>
      <c r="C1241" s="254" t="s">
        <v>505</v>
      </c>
      <c r="D1241" s="255">
        <v>0</v>
      </c>
      <c r="E1241" s="262"/>
      <c r="F1241" s="281"/>
      <c r="G1241" s="264"/>
      <c r="H1241" s="255">
        <v>0</v>
      </c>
      <c r="I1241" s="272"/>
    </row>
    <row r="1242" spans="1:9" x14ac:dyDescent="0.25">
      <c r="A1242" s="260"/>
      <c r="B1242" s="634"/>
      <c r="C1242" s="254" t="s">
        <v>506</v>
      </c>
      <c r="D1242" s="255">
        <v>0</v>
      </c>
      <c r="E1242" s="262"/>
      <c r="F1242" s="281"/>
      <c r="G1242" s="264"/>
      <c r="H1242" s="255">
        <v>0</v>
      </c>
      <c r="I1242" s="272"/>
    </row>
    <row r="1243" spans="1:9" x14ac:dyDescent="0.25">
      <c r="A1243" s="260"/>
      <c r="B1243" s="634"/>
      <c r="C1243" s="254" t="s">
        <v>507</v>
      </c>
      <c r="D1243" s="255">
        <v>0</v>
      </c>
      <c r="E1243" s="262"/>
      <c r="F1243" s="281"/>
      <c r="G1243" s="264"/>
      <c r="H1243" s="255">
        <v>0</v>
      </c>
      <c r="I1243" s="272"/>
    </row>
    <row r="1244" spans="1:9" x14ac:dyDescent="0.25">
      <c r="A1244" s="260"/>
      <c r="B1244" s="634"/>
      <c r="C1244" s="254" t="s">
        <v>508</v>
      </c>
      <c r="D1244" s="255">
        <v>0</v>
      </c>
      <c r="E1244" s="262"/>
      <c r="F1244" s="281"/>
      <c r="G1244" s="264"/>
      <c r="H1244" s="255">
        <v>0</v>
      </c>
      <c r="I1244" s="272"/>
    </row>
    <row r="1245" spans="1:9" x14ac:dyDescent="0.25">
      <c r="A1245" s="260"/>
      <c r="B1245" s="634"/>
      <c r="C1245" s="254" t="s">
        <v>509</v>
      </c>
      <c r="D1245" s="255">
        <v>0</v>
      </c>
      <c r="E1245" s="262"/>
      <c r="F1245" s="281"/>
      <c r="G1245" s="264"/>
      <c r="H1245" s="255">
        <v>0</v>
      </c>
      <c r="I1245" s="272"/>
    </row>
    <row r="1246" spans="1:9" x14ac:dyDescent="0.25">
      <c r="A1246" s="260"/>
      <c r="B1246" s="634"/>
      <c r="C1246" s="254" t="s">
        <v>510</v>
      </c>
      <c r="D1246" s="255">
        <v>0</v>
      </c>
      <c r="E1246" s="262"/>
      <c r="F1246" s="281"/>
      <c r="G1246" s="264"/>
      <c r="H1246" s="255">
        <v>0</v>
      </c>
      <c r="I1246" s="272"/>
    </row>
    <row r="1247" spans="1:9" x14ac:dyDescent="0.25">
      <c r="A1247" s="260"/>
      <c r="B1247" s="634"/>
      <c r="C1247" s="254" t="s">
        <v>511</v>
      </c>
      <c r="D1247" s="255">
        <v>0</v>
      </c>
      <c r="E1247" s="262"/>
      <c r="F1247" s="281"/>
      <c r="G1247" s="264"/>
      <c r="H1247" s="255">
        <v>0</v>
      </c>
      <c r="I1247" s="272"/>
    </row>
    <row r="1248" spans="1:9" x14ac:dyDescent="0.25">
      <c r="A1248" s="260"/>
      <c r="B1248" s="634"/>
      <c r="C1248" s="254" t="s">
        <v>512</v>
      </c>
      <c r="D1248" s="255">
        <v>0</v>
      </c>
      <c r="E1248" s="262"/>
      <c r="F1248" s="281"/>
      <c r="G1248" s="263"/>
      <c r="H1248" s="255">
        <v>0</v>
      </c>
      <c r="I1248" s="272"/>
    </row>
    <row r="1249" spans="1:9" x14ac:dyDescent="0.25">
      <c r="A1249" s="260"/>
      <c r="B1249" s="634"/>
      <c r="C1249" s="254" t="s">
        <v>513</v>
      </c>
      <c r="D1249" s="255">
        <v>0</v>
      </c>
      <c r="E1249" s="256"/>
      <c r="F1249" s="281"/>
      <c r="G1249" s="264"/>
      <c r="H1249" s="255">
        <v>0</v>
      </c>
      <c r="I1249" s="272"/>
    </row>
    <row r="1250" spans="1:9" x14ac:dyDescent="0.25">
      <c r="A1250" s="260"/>
      <c r="B1250" s="634"/>
      <c r="C1250" s="254" t="s">
        <v>514</v>
      </c>
      <c r="D1250" s="255">
        <v>0</v>
      </c>
      <c r="E1250" s="262"/>
      <c r="F1250" s="281"/>
      <c r="G1250" s="264"/>
      <c r="H1250" s="255">
        <v>0</v>
      </c>
      <c r="I1250" s="272"/>
    </row>
    <row r="1251" spans="1:9" x14ac:dyDescent="0.25">
      <c r="A1251" s="260"/>
      <c r="B1251" s="634"/>
      <c r="C1251" s="254" t="s">
        <v>515</v>
      </c>
      <c r="D1251" s="255">
        <v>0</v>
      </c>
      <c r="E1251" s="262"/>
      <c r="F1251" s="281"/>
      <c r="G1251" s="264"/>
      <c r="H1251" s="255">
        <v>0</v>
      </c>
      <c r="I1251" s="272"/>
    </row>
    <row r="1252" spans="1:9" x14ac:dyDescent="0.25">
      <c r="A1252" s="260"/>
      <c r="B1252" s="634"/>
      <c r="C1252" s="261" t="s">
        <v>516</v>
      </c>
      <c r="D1252" s="255">
        <v>0</v>
      </c>
      <c r="E1252" s="262"/>
      <c r="F1252" s="281"/>
      <c r="G1252" s="264"/>
      <c r="H1252" s="255">
        <v>0</v>
      </c>
      <c r="I1252" s="272"/>
    </row>
    <row r="1253" spans="1:9" x14ac:dyDescent="0.25">
      <c r="A1253" s="260"/>
      <c r="B1253" s="634"/>
      <c r="C1253" s="261"/>
      <c r="D1253" s="255">
        <v>0</v>
      </c>
      <c r="E1253" s="262"/>
      <c r="F1253" s="281"/>
      <c r="G1253" s="264"/>
      <c r="H1253" s="255">
        <v>0</v>
      </c>
      <c r="I1253" s="272"/>
    </row>
    <row r="1254" spans="1:9" ht="15.75" thickBot="1" x14ac:dyDescent="0.3">
      <c r="A1254" s="248"/>
      <c r="B1254" s="635"/>
      <c r="C1254" s="249" t="s">
        <v>46</v>
      </c>
      <c r="D1254" s="250">
        <f>SUM(D1237:D1253)</f>
        <v>0</v>
      </c>
      <c r="E1254" s="268" t="s">
        <v>46</v>
      </c>
      <c r="F1254" s="283">
        <f>F1237</f>
        <v>0</v>
      </c>
      <c r="G1254" s="250">
        <f>D1254-F1254</f>
        <v>0</v>
      </c>
      <c r="H1254" s="250">
        <f>SUM(H1237:H1253)</f>
        <v>0</v>
      </c>
      <c r="I1254" s="518">
        <f>G1254-H1254</f>
        <v>0</v>
      </c>
    </row>
    <row r="1255" spans="1:9" ht="39.75" thickTop="1" thickBot="1" x14ac:dyDescent="0.3">
      <c r="A1255" s="274">
        <v>26</v>
      </c>
      <c r="B1255" s="327" t="s">
        <v>517</v>
      </c>
      <c r="C1255" s="236" t="s">
        <v>518</v>
      </c>
      <c r="D1255" s="277">
        <v>0</v>
      </c>
      <c r="E1255" s="238" t="s">
        <v>519</v>
      </c>
      <c r="F1255" s="278">
        <v>0</v>
      </c>
      <c r="G1255" s="276">
        <f>D1255-F1255</f>
        <v>0</v>
      </c>
      <c r="H1255" s="477"/>
      <c r="I1255" s="509">
        <f>G1255</f>
        <v>0</v>
      </c>
    </row>
    <row r="1256" spans="1:9" ht="15.75" thickTop="1" x14ac:dyDescent="0.25">
      <c r="A1256" s="269">
        <v>27</v>
      </c>
      <c r="B1256" s="636" t="s">
        <v>520</v>
      </c>
      <c r="C1256" s="254" t="s">
        <v>521</v>
      </c>
      <c r="D1256" s="255">
        <v>0</v>
      </c>
      <c r="E1256" s="256"/>
      <c r="F1256" s="273">
        <v>0</v>
      </c>
      <c r="G1256" s="258"/>
      <c r="H1256" s="379">
        <v>0</v>
      </c>
      <c r="I1256" s="272"/>
    </row>
    <row r="1257" spans="1:9" x14ac:dyDescent="0.25">
      <c r="A1257" s="260"/>
      <c r="B1257" s="643"/>
      <c r="C1257" s="254" t="s">
        <v>522</v>
      </c>
      <c r="D1257" s="255">
        <v>0</v>
      </c>
      <c r="E1257" s="262" t="s">
        <v>523</v>
      </c>
      <c r="F1257" s="273">
        <v>0</v>
      </c>
      <c r="G1257" s="263"/>
      <c r="H1257" s="359">
        <v>0</v>
      </c>
      <c r="I1257" s="272"/>
    </row>
    <row r="1258" spans="1:9" x14ac:dyDescent="0.25">
      <c r="A1258" s="260"/>
      <c r="B1258" s="643"/>
      <c r="C1258" s="254" t="s">
        <v>524</v>
      </c>
      <c r="D1258" s="255">
        <v>0</v>
      </c>
      <c r="E1258" s="267"/>
      <c r="F1258" s="273">
        <v>0</v>
      </c>
      <c r="G1258" s="263"/>
      <c r="H1258" s="361">
        <v>0</v>
      </c>
      <c r="I1258" s="272"/>
    </row>
    <row r="1259" spans="1:9" ht="15.75" thickBot="1" x14ac:dyDescent="0.3">
      <c r="A1259" s="248"/>
      <c r="B1259" s="644"/>
      <c r="C1259" s="249" t="s">
        <v>46</v>
      </c>
      <c r="D1259" s="250">
        <f>D1258+D1257+D1256</f>
        <v>0</v>
      </c>
      <c r="E1259" s="268" t="s">
        <v>46</v>
      </c>
      <c r="F1259" s="283">
        <f>F1258+F1257+F1256</f>
        <v>0</v>
      </c>
      <c r="G1259" s="250">
        <v>0</v>
      </c>
      <c r="H1259" s="250">
        <f>H1258+H1257+H1256</f>
        <v>0</v>
      </c>
      <c r="I1259" s="518">
        <f>G1259-H1259</f>
        <v>0</v>
      </c>
    </row>
    <row r="1260" spans="1:9" ht="15.75" thickTop="1" x14ac:dyDescent="0.25">
      <c r="A1260" s="269">
        <v>28</v>
      </c>
      <c r="B1260" s="633" t="s">
        <v>525</v>
      </c>
      <c r="C1260" s="254" t="s">
        <v>526</v>
      </c>
      <c r="D1260" s="255">
        <v>0</v>
      </c>
      <c r="E1260" s="262" t="s">
        <v>527</v>
      </c>
      <c r="F1260" s="273">
        <v>0</v>
      </c>
      <c r="G1260" s="385">
        <f>D1260-F1260</f>
        <v>0</v>
      </c>
      <c r="H1260" s="255">
        <v>0</v>
      </c>
      <c r="I1260" s="272" t="s">
        <v>670</v>
      </c>
    </row>
    <row r="1261" spans="1:9" x14ac:dyDescent="0.25">
      <c r="A1261" s="260"/>
      <c r="B1261" s="634"/>
      <c r="C1261" s="254" t="s">
        <v>528</v>
      </c>
      <c r="D1261" s="255">
        <v>0</v>
      </c>
      <c r="E1261" s="264"/>
      <c r="F1261" s="273">
        <v>0</v>
      </c>
      <c r="G1261" s="263"/>
      <c r="H1261" s="255">
        <v>0</v>
      </c>
      <c r="I1261" s="272" t="s">
        <v>529</v>
      </c>
    </row>
    <row r="1262" spans="1:9" x14ac:dyDescent="0.25">
      <c r="A1262" s="260"/>
      <c r="B1262" s="634"/>
      <c r="C1262" s="254" t="s">
        <v>530</v>
      </c>
      <c r="D1262" s="255">
        <v>0</v>
      </c>
      <c r="E1262" s="264"/>
      <c r="F1262" s="273">
        <v>0</v>
      </c>
      <c r="G1262" s="263"/>
      <c r="H1262" s="255">
        <v>0</v>
      </c>
      <c r="I1262" s="272"/>
    </row>
    <row r="1263" spans="1:9" x14ac:dyDescent="0.25">
      <c r="A1263" s="260"/>
      <c r="B1263" s="634"/>
      <c r="C1263" s="254" t="s">
        <v>531</v>
      </c>
      <c r="D1263" s="255">
        <v>0</v>
      </c>
      <c r="E1263" s="262"/>
      <c r="F1263" s="273">
        <v>0</v>
      </c>
      <c r="G1263" s="264"/>
      <c r="H1263" s="255">
        <v>0</v>
      </c>
      <c r="I1263" s="272"/>
    </row>
    <row r="1264" spans="1:9" x14ac:dyDescent="0.25">
      <c r="A1264" s="260"/>
      <c r="B1264" s="634"/>
      <c r="C1264" s="254" t="s">
        <v>532</v>
      </c>
      <c r="D1264" s="255">
        <v>0</v>
      </c>
      <c r="E1264" s="262"/>
      <c r="F1264" s="273">
        <v>0</v>
      </c>
      <c r="G1264" s="264"/>
      <c r="H1264" s="255">
        <v>0</v>
      </c>
      <c r="I1264" s="272"/>
    </row>
    <row r="1265" spans="1:9" x14ac:dyDescent="0.25">
      <c r="A1265" s="260"/>
      <c r="B1265" s="634"/>
      <c r="C1265" s="254" t="s">
        <v>533</v>
      </c>
      <c r="D1265" s="255">
        <v>0</v>
      </c>
      <c r="E1265" s="262"/>
      <c r="F1265" s="273">
        <v>0</v>
      </c>
      <c r="G1265" s="264"/>
      <c r="H1265" s="255">
        <v>0</v>
      </c>
      <c r="I1265" s="272"/>
    </row>
    <row r="1266" spans="1:9" x14ac:dyDescent="0.25">
      <c r="A1266" s="260"/>
      <c r="B1266" s="634"/>
      <c r="C1266" s="254" t="s">
        <v>534</v>
      </c>
      <c r="D1266" s="255">
        <v>0</v>
      </c>
      <c r="E1266" s="262"/>
      <c r="F1266" s="273">
        <v>0</v>
      </c>
      <c r="G1266" s="264"/>
      <c r="H1266" s="255">
        <v>0</v>
      </c>
      <c r="I1266" s="272"/>
    </row>
    <row r="1267" spans="1:9" x14ac:dyDescent="0.25">
      <c r="A1267" s="260"/>
      <c r="B1267" s="634"/>
      <c r="C1267" s="254" t="s">
        <v>535</v>
      </c>
      <c r="D1267" s="255">
        <v>0</v>
      </c>
      <c r="E1267" s="262"/>
      <c r="F1267" s="273">
        <v>0</v>
      </c>
      <c r="G1267" s="264"/>
      <c r="H1267" s="255">
        <v>0</v>
      </c>
      <c r="I1267" s="272"/>
    </row>
    <row r="1268" spans="1:9" x14ac:dyDescent="0.25">
      <c r="A1268" s="260"/>
      <c r="B1268" s="634"/>
      <c r="C1268" s="254" t="s">
        <v>536</v>
      </c>
      <c r="D1268" s="255">
        <v>0</v>
      </c>
      <c r="E1268" s="262"/>
      <c r="F1268" s="273">
        <v>0</v>
      </c>
      <c r="G1268" s="264"/>
      <c r="H1268" s="255">
        <v>0</v>
      </c>
      <c r="I1268" s="272"/>
    </row>
    <row r="1269" spans="1:9" x14ac:dyDescent="0.25">
      <c r="A1269" s="260"/>
      <c r="B1269" s="634"/>
      <c r="C1269" s="254" t="s">
        <v>537</v>
      </c>
      <c r="D1269" s="255">
        <v>0</v>
      </c>
      <c r="E1269" s="262"/>
      <c r="F1269" s="273">
        <v>0</v>
      </c>
      <c r="G1269" s="264"/>
      <c r="H1269" s="255">
        <v>0</v>
      </c>
      <c r="I1269" s="272"/>
    </row>
    <row r="1270" spans="1:9" x14ac:dyDescent="0.25">
      <c r="A1270" s="260"/>
      <c r="B1270" s="634"/>
      <c r="C1270" s="254"/>
      <c r="D1270" s="255">
        <v>0</v>
      </c>
      <c r="E1270" s="262"/>
      <c r="F1270" s="273">
        <v>0</v>
      </c>
      <c r="G1270" s="264"/>
      <c r="H1270" s="255">
        <v>0</v>
      </c>
      <c r="I1270" s="272"/>
    </row>
    <row r="1271" spans="1:9" x14ac:dyDescent="0.25">
      <c r="A1271" s="260"/>
      <c r="B1271" s="634"/>
      <c r="C1271" s="254"/>
      <c r="D1271" s="255">
        <v>0</v>
      </c>
      <c r="E1271" s="262"/>
      <c r="F1271" s="273">
        <v>0</v>
      </c>
      <c r="G1271" s="263"/>
      <c r="H1271" s="255">
        <v>0</v>
      </c>
      <c r="I1271" s="272"/>
    </row>
    <row r="1272" spans="1:9" x14ac:dyDescent="0.25">
      <c r="A1272" s="260"/>
      <c r="B1272" s="634"/>
      <c r="C1272" s="254"/>
      <c r="D1272" s="255">
        <v>0</v>
      </c>
      <c r="E1272" s="256"/>
      <c r="F1272" s="273">
        <v>0</v>
      </c>
      <c r="G1272" s="264"/>
      <c r="H1272" s="255">
        <v>0</v>
      </c>
      <c r="I1272" s="272"/>
    </row>
    <row r="1273" spans="1:9" x14ac:dyDescent="0.25">
      <c r="A1273" s="260"/>
      <c r="B1273" s="634"/>
      <c r="C1273" s="254"/>
      <c r="D1273" s="255">
        <v>0</v>
      </c>
      <c r="E1273" s="262"/>
      <c r="F1273" s="273">
        <v>0</v>
      </c>
      <c r="G1273" s="264"/>
      <c r="H1273" s="255">
        <v>0</v>
      </c>
      <c r="I1273" s="272"/>
    </row>
    <row r="1274" spans="1:9" x14ac:dyDescent="0.25">
      <c r="A1274" s="260"/>
      <c r="B1274" s="634"/>
      <c r="C1274" s="254"/>
      <c r="D1274" s="255">
        <v>0</v>
      </c>
      <c r="E1274" s="262"/>
      <c r="F1274" s="273">
        <v>0</v>
      </c>
      <c r="G1274" s="264"/>
      <c r="H1274" s="255">
        <v>0</v>
      </c>
      <c r="I1274" s="272"/>
    </row>
    <row r="1275" spans="1:9" x14ac:dyDescent="0.25">
      <c r="A1275" s="260"/>
      <c r="B1275" s="634"/>
      <c r="C1275" s="261"/>
      <c r="D1275" s="255">
        <v>0</v>
      </c>
      <c r="E1275" s="262"/>
      <c r="F1275" s="273">
        <v>0</v>
      </c>
      <c r="G1275" s="264"/>
      <c r="H1275" s="255">
        <v>0</v>
      </c>
      <c r="I1275" s="272"/>
    </row>
    <row r="1276" spans="1:9" x14ac:dyDescent="0.25">
      <c r="A1276" s="260"/>
      <c r="B1276" s="634"/>
      <c r="C1276" s="261"/>
      <c r="D1276" s="255">
        <v>0</v>
      </c>
      <c r="E1276" s="262"/>
      <c r="F1276" s="273">
        <v>0</v>
      </c>
      <c r="G1276" s="264"/>
      <c r="H1276" s="255">
        <v>0</v>
      </c>
      <c r="I1276" s="272"/>
    </row>
    <row r="1277" spans="1:9" ht="15.75" thickBot="1" x14ac:dyDescent="0.3">
      <c r="A1277" s="248"/>
      <c r="B1277" s="635"/>
      <c r="C1277" s="249" t="s">
        <v>46</v>
      </c>
      <c r="D1277" s="250">
        <f>SUM(D1260:D1276)</f>
        <v>0</v>
      </c>
      <c r="E1277" s="268" t="s">
        <v>46</v>
      </c>
      <c r="F1277" s="283">
        <f>SUM(F1254:F1276)</f>
        <v>0</v>
      </c>
      <c r="G1277" s="250">
        <f>G1260</f>
        <v>0</v>
      </c>
      <c r="H1277" s="250">
        <f>SUM(H1260:H1276)</f>
        <v>0</v>
      </c>
      <c r="I1277" s="518">
        <f>G1277-H1277</f>
        <v>0</v>
      </c>
    </row>
    <row r="1278" spans="1:9" ht="15.75" thickTop="1" x14ac:dyDescent="0.25">
      <c r="A1278" s="269">
        <v>29</v>
      </c>
      <c r="B1278" s="636" t="s">
        <v>538</v>
      </c>
      <c r="C1278" s="387" t="s">
        <v>539</v>
      </c>
      <c r="D1278" s="388">
        <v>0</v>
      </c>
      <c r="E1278" s="389" t="s">
        <v>215</v>
      </c>
      <c r="F1278" s="390">
        <v>0</v>
      </c>
      <c r="G1278" s="391"/>
      <c r="H1278" s="388">
        <v>0</v>
      </c>
      <c r="I1278" s="392"/>
    </row>
    <row r="1279" spans="1:9" x14ac:dyDescent="0.25">
      <c r="A1279" s="260"/>
      <c r="B1279" s="643"/>
      <c r="C1279" s="254" t="s">
        <v>540</v>
      </c>
      <c r="D1279" s="255">
        <v>0</v>
      </c>
      <c r="E1279" s="264"/>
      <c r="F1279" s="273">
        <v>0</v>
      </c>
      <c r="G1279" s="263"/>
      <c r="H1279" s="255">
        <v>0</v>
      </c>
      <c r="I1279" s="272"/>
    </row>
    <row r="1280" spans="1:9" x14ac:dyDescent="0.25">
      <c r="A1280" s="260"/>
      <c r="B1280" s="643"/>
      <c r="C1280" s="254" t="s">
        <v>541</v>
      </c>
      <c r="D1280" s="255">
        <v>0</v>
      </c>
      <c r="E1280" s="264"/>
      <c r="F1280" s="273">
        <v>0</v>
      </c>
      <c r="G1280" s="263"/>
      <c r="H1280" s="255">
        <v>0</v>
      </c>
      <c r="I1280" s="272"/>
    </row>
    <row r="1281" spans="1:9" x14ac:dyDescent="0.25">
      <c r="A1281" s="260"/>
      <c r="B1281" s="643"/>
      <c r="C1281" s="254" t="s">
        <v>542</v>
      </c>
      <c r="D1281" s="255">
        <v>0</v>
      </c>
      <c r="E1281" s="262"/>
      <c r="F1281" s="273">
        <v>0</v>
      </c>
      <c r="G1281" s="264"/>
      <c r="H1281" s="255">
        <v>0</v>
      </c>
      <c r="I1281" s="272"/>
    </row>
    <row r="1282" spans="1:9" x14ac:dyDescent="0.25">
      <c r="A1282" s="260"/>
      <c r="B1282" s="643"/>
      <c r="C1282" s="254" t="s">
        <v>543</v>
      </c>
      <c r="D1282" s="255">
        <v>0</v>
      </c>
      <c r="E1282" s="262"/>
      <c r="F1282" s="273">
        <v>0</v>
      </c>
      <c r="G1282" s="264"/>
      <c r="H1282" s="255">
        <v>0</v>
      </c>
      <c r="I1282" s="272"/>
    </row>
    <row r="1283" spans="1:9" x14ac:dyDescent="0.25">
      <c r="A1283" s="260"/>
      <c r="B1283" s="643"/>
      <c r="C1283" s="254" t="s">
        <v>544</v>
      </c>
      <c r="D1283" s="255">
        <v>0</v>
      </c>
      <c r="E1283" s="262"/>
      <c r="F1283" s="273">
        <v>0</v>
      </c>
      <c r="G1283" s="264"/>
      <c r="H1283" s="255">
        <v>0</v>
      </c>
      <c r="I1283" s="272"/>
    </row>
    <row r="1284" spans="1:9" x14ac:dyDescent="0.25">
      <c r="A1284" s="260"/>
      <c r="B1284" s="643"/>
      <c r="C1284" s="254" t="s">
        <v>545</v>
      </c>
      <c r="D1284" s="255">
        <v>0</v>
      </c>
      <c r="E1284" s="262"/>
      <c r="F1284" s="273">
        <v>0</v>
      </c>
      <c r="G1284" s="264"/>
      <c r="H1284" s="255">
        <v>0</v>
      </c>
      <c r="I1284" s="272"/>
    </row>
    <row r="1285" spans="1:9" x14ac:dyDescent="0.25">
      <c r="A1285" s="260"/>
      <c r="B1285" s="643"/>
      <c r="C1285" s="254" t="s">
        <v>546</v>
      </c>
      <c r="D1285" s="255">
        <v>0</v>
      </c>
      <c r="E1285" s="262"/>
      <c r="F1285" s="273">
        <v>0</v>
      </c>
      <c r="G1285" s="264"/>
      <c r="H1285" s="255">
        <v>0</v>
      </c>
      <c r="I1285" s="272"/>
    </row>
    <row r="1286" spans="1:9" ht="15.75" thickBot="1" x14ac:dyDescent="0.3">
      <c r="A1286" s="248"/>
      <c r="B1286" s="644"/>
      <c r="C1286" s="249" t="s">
        <v>46</v>
      </c>
      <c r="D1286" s="250">
        <f>SUM(D1278:D1285)</f>
        <v>0</v>
      </c>
      <c r="E1286" s="268" t="s">
        <v>46</v>
      </c>
      <c r="F1286" s="283">
        <f>SUM(F1278:F1285)</f>
        <v>0</v>
      </c>
      <c r="G1286" s="250">
        <f>D1286-F1286</f>
        <v>0</v>
      </c>
      <c r="H1286" s="250">
        <f>SUM(H1278:H1285)</f>
        <v>0</v>
      </c>
      <c r="I1286" s="518">
        <f>G1286-H1286</f>
        <v>0</v>
      </c>
    </row>
    <row r="1287" spans="1:9" ht="27" thickTop="1" x14ac:dyDescent="0.25">
      <c r="A1287" s="269">
        <v>30</v>
      </c>
      <c r="B1287" s="626" t="s">
        <v>547</v>
      </c>
      <c r="C1287" s="254" t="s">
        <v>548</v>
      </c>
      <c r="D1287" s="255">
        <v>0</v>
      </c>
      <c r="E1287" s="262"/>
      <c r="F1287" s="356">
        <v>0</v>
      </c>
      <c r="G1287" s="258"/>
      <c r="H1287" s="379">
        <v>0</v>
      </c>
      <c r="I1287" s="333" t="s">
        <v>671</v>
      </c>
    </row>
    <row r="1288" spans="1:9" ht="26.25" x14ac:dyDescent="0.25">
      <c r="A1288" s="260"/>
      <c r="B1288" s="627"/>
      <c r="C1288" s="254" t="s">
        <v>549</v>
      </c>
      <c r="D1288" s="255">
        <v>0</v>
      </c>
      <c r="E1288" s="262" t="s">
        <v>550</v>
      </c>
      <c r="F1288" s="273">
        <v>0</v>
      </c>
      <c r="G1288" s="263"/>
      <c r="H1288" s="381">
        <v>0</v>
      </c>
      <c r="I1288" s="333" t="s">
        <v>659</v>
      </c>
    </row>
    <row r="1289" spans="1:9" ht="15.75" thickBot="1" x14ac:dyDescent="0.3">
      <c r="A1289" s="248"/>
      <c r="B1289" s="628"/>
      <c r="C1289" s="249" t="s">
        <v>46</v>
      </c>
      <c r="D1289" s="250">
        <f>D1288+D1287</f>
        <v>0</v>
      </c>
      <c r="E1289" s="268" t="s">
        <v>46</v>
      </c>
      <c r="F1289" s="283">
        <f>F1288+F1287</f>
        <v>0</v>
      </c>
      <c r="G1289" s="250">
        <f>D1289-F1289</f>
        <v>0</v>
      </c>
      <c r="H1289" s="357">
        <f>H1287+H1288</f>
        <v>0</v>
      </c>
      <c r="I1289" s="518">
        <f>G1289-H1289</f>
        <v>0</v>
      </c>
    </row>
    <row r="1290" spans="1:9" ht="39.75" thickTop="1" thickBot="1" x14ac:dyDescent="0.3">
      <c r="A1290" s="274">
        <v>31</v>
      </c>
      <c r="B1290" s="393" t="s">
        <v>551</v>
      </c>
      <c r="C1290" s="236" t="s">
        <v>552</v>
      </c>
      <c r="D1290" s="277">
        <v>0</v>
      </c>
      <c r="E1290" s="238" t="s">
        <v>553</v>
      </c>
      <c r="F1290" s="328">
        <v>0</v>
      </c>
      <c r="G1290" s="276">
        <f>D1290-F1290</f>
        <v>0</v>
      </c>
      <c r="H1290" s="477"/>
      <c r="I1290" s="509">
        <f>G1290</f>
        <v>0</v>
      </c>
    </row>
    <row r="1291" spans="1:9" ht="39.75" thickTop="1" thickBot="1" x14ac:dyDescent="0.3">
      <c r="A1291" s="274">
        <v>32</v>
      </c>
      <c r="B1291" s="327" t="s">
        <v>554</v>
      </c>
      <c r="C1291" s="236" t="s">
        <v>555</v>
      </c>
      <c r="D1291" s="277">
        <v>0</v>
      </c>
      <c r="E1291" s="238" t="s">
        <v>556</v>
      </c>
      <c r="F1291" s="278">
        <v>0</v>
      </c>
      <c r="G1291" s="276">
        <f>D1291-F1291</f>
        <v>0</v>
      </c>
      <c r="H1291" s="477"/>
      <c r="I1291" s="509">
        <f>D1291-G1291</f>
        <v>0</v>
      </c>
    </row>
    <row r="1292" spans="1:9" ht="39.75" thickTop="1" thickBot="1" x14ac:dyDescent="0.3">
      <c r="A1292" s="274">
        <v>33</v>
      </c>
      <c r="B1292" s="327" t="s">
        <v>557</v>
      </c>
      <c r="C1292" s="297" t="s">
        <v>558</v>
      </c>
      <c r="D1292" s="324">
        <v>0</v>
      </c>
      <c r="E1292" s="299" t="s">
        <v>559</v>
      </c>
      <c r="F1292" s="328">
        <v>0</v>
      </c>
      <c r="G1292" s="301">
        <f>D1292-F1292</f>
        <v>0</v>
      </c>
      <c r="H1292" s="476"/>
      <c r="I1292" s="521">
        <f>G1292</f>
        <v>0</v>
      </c>
    </row>
    <row r="1293" spans="1:9" ht="78" thickTop="1" thickBot="1" x14ac:dyDescent="0.3">
      <c r="A1293" s="274">
        <v>34</v>
      </c>
      <c r="B1293" s="327" t="s">
        <v>560</v>
      </c>
      <c r="C1293" s="236" t="s">
        <v>561</v>
      </c>
      <c r="D1293" s="277">
        <v>0</v>
      </c>
      <c r="E1293" s="299" t="s">
        <v>562</v>
      </c>
      <c r="F1293" s="278">
        <v>0</v>
      </c>
      <c r="G1293" s="301">
        <f>D1293-F1293</f>
        <v>0</v>
      </c>
      <c r="H1293" s="476"/>
      <c r="I1293" s="509">
        <f>G1293</f>
        <v>0</v>
      </c>
    </row>
    <row r="1294" spans="1:9" ht="15.75" thickTop="1" x14ac:dyDescent="0.25">
      <c r="A1294" s="269">
        <v>35</v>
      </c>
      <c r="B1294" s="645" t="s">
        <v>563</v>
      </c>
      <c r="C1294" s="254" t="s">
        <v>564</v>
      </c>
      <c r="D1294" s="255">
        <v>0</v>
      </c>
      <c r="E1294" s="262"/>
      <c r="F1294" s="273">
        <v>0</v>
      </c>
      <c r="G1294" s="258"/>
      <c r="H1294" s="379">
        <v>0</v>
      </c>
      <c r="I1294" s="272"/>
    </row>
    <row r="1295" spans="1:9" x14ac:dyDescent="0.25">
      <c r="A1295" s="260"/>
      <c r="B1295" s="646"/>
      <c r="C1295" s="254" t="s">
        <v>565</v>
      </c>
      <c r="D1295" s="255">
        <v>0</v>
      </c>
      <c r="E1295" s="262" t="s">
        <v>566</v>
      </c>
      <c r="F1295" s="273">
        <v>0</v>
      </c>
      <c r="G1295" s="263"/>
      <c r="H1295" s="359">
        <v>0</v>
      </c>
      <c r="I1295" s="272"/>
    </row>
    <row r="1296" spans="1:9" x14ac:dyDescent="0.25">
      <c r="A1296" s="260"/>
      <c r="B1296" s="646"/>
      <c r="C1296" s="254" t="s">
        <v>567</v>
      </c>
      <c r="D1296" s="255">
        <v>0</v>
      </c>
      <c r="E1296" s="267"/>
      <c r="F1296" s="273">
        <v>0</v>
      </c>
      <c r="G1296" s="263"/>
      <c r="H1296" s="361">
        <v>0</v>
      </c>
      <c r="I1296" s="272"/>
    </row>
    <row r="1297" spans="1:9" ht="15.75" thickBot="1" x14ac:dyDescent="0.3">
      <c r="A1297" s="248"/>
      <c r="B1297" s="647"/>
      <c r="C1297" s="249" t="s">
        <v>46</v>
      </c>
      <c r="D1297" s="250">
        <f>D1296+D1295+D1294</f>
        <v>0</v>
      </c>
      <c r="E1297" s="268" t="s">
        <v>46</v>
      </c>
      <c r="F1297" s="283">
        <f>F1296+F1295+F1294</f>
        <v>0</v>
      </c>
      <c r="G1297" s="250">
        <f>D1297-F1297</f>
        <v>0</v>
      </c>
      <c r="H1297" s="250">
        <f>H1296+H1295+H1294</f>
        <v>0</v>
      </c>
      <c r="I1297" s="518">
        <f>G1297-H1297</f>
        <v>0</v>
      </c>
    </row>
    <row r="1298" spans="1:9" ht="15.75" thickTop="1" x14ac:dyDescent="0.25">
      <c r="A1298" s="269">
        <v>36</v>
      </c>
      <c r="B1298" s="645" t="s">
        <v>568</v>
      </c>
      <c r="C1298" s="254" t="s">
        <v>569</v>
      </c>
      <c r="D1298" s="255">
        <v>0</v>
      </c>
      <c r="E1298" s="262"/>
      <c r="F1298" s="273">
        <v>0</v>
      </c>
      <c r="G1298" s="258"/>
      <c r="H1298" s="379">
        <v>0</v>
      </c>
      <c r="I1298" s="272"/>
    </row>
    <row r="1299" spans="1:9" x14ac:dyDescent="0.25">
      <c r="A1299" s="260"/>
      <c r="B1299" s="646"/>
      <c r="C1299" s="254" t="s">
        <v>570</v>
      </c>
      <c r="D1299" s="255">
        <v>0</v>
      </c>
      <c r="E1299" s="262" t="s">
        <v>571</v>
      </c>
      <c r="F1299" s="273">
        <v>0</v>
      </c>
      <c r="G1299" s="263"/>
      <c r="H1299" s="359">
        <v>0</v>
      </c>
      <c r="I1299" s="272"/>
    </row>
    <row r="1300" spans="1:9" x14ac:dyDescent="0.25">
      <c r="A1300" s="260"/>
      <c r="B1300" s="646"/>
      <c r="C1300" s="254" t="s">
        <v>572</v>
      </c>
      <c r="D1300" s="255">
        <v>0</v>
      </c>
      <c r="E1300" s="267"/>
      <c r="F1300" s="273">
        <v>0</v>
      </c>
      <c r="G1300" s="263"/>
      <c r="H1300" s="361">
        <v>0</v>
      </c>
      <c r="I1300" s="272"/>
    </row>
    <row r="1301" spans="1:9" ht="15.75" thickBot="1" x14ac:dyDescent="0.3">
      <c r="A1301" s="248"/>
      <c r="B1301" s="647"/>
      <c r="C1301" s="249" t="s">
        <v>46</v>
      </c>
      <c r="D1301" s="250">
        <v>0</v>
      </c>
      <c r="E1301" s="268" t="s">
        <v>46</v>
      </c>
      <c r="F1301" s="283">
        <v>0</v>
      </c>
      <c r="G1301" s="250">
        <f>D1301-F1301</f>
        <v>0</v>
      </c>
      <c r="H1301" s="250">
        <f>H1300+H1299+H1298</f>
        <v>0</v>
      </c>
      <c r="I1301" s="518">
        <f>G1301-H1301</f>
        <v>0</v>
      </c>
    </row>
    <row r="1302" spans="1:9" ht="15.75" thickTop="1" x14ac:dyDescent="0.25">
      <c r="A1302" s="269">
        <v>37</v>
      </c>
      <c r="B1302" s="645" t="s">
        <v>573</v>
      </c>
      <c r="C1302" s="254" t="s">
        <v>574</v>
      </c>
      <c r="D1302" s="255">
        <v>0</v>
      </c>
      <c r="E1302" s="262"/>
      <c r="F1302" s="273">
        <v>0</v>
      </c>
      <c r="G1302" s="258"/>
      <c r="H1302" s="379">
        <v>0</v>
      </c>
      <c r="I1302" s="272"/>
    </row>
    <row r="1303" spans="1:9" x14ac:dyDescent="0.25">
      <c r="A1303" s="260"/>
      <c r="B1303" s="646"/>
      <c r="C1303" s="394" t="s">
        <v>575</v>
      </c>
      <c r="D1303" s="395"/>
      <c r="E1303" s="262" t="s">
        <v>576</v>
      </c>
      <c r="F1303" s="273">
        <v>0</v>
      </c>
      <c r="G1303" s="263"/>
      <c r="H1303" s="359">
        <v>0</v>
      </c>
      <c r="I1303" s="272"/>
    </row>
    <row r="1304" spans="1:9" ht="39" x14ac:dyDescent="0.25">
      <c r="A1304" s="343"/>
      <c r="B1304" s="646"/>
      <c r="C1304" s="396"/>
      <c r="D1304" s="255">
        <v>0</v>
      </c>
      <c r="E1304" s="267"/>
      <c r="F1304" s="273">
        <v>0</v>
      </c>
      <c r="G1304" s="265"/>
      <c r="H1304" s="361">
        <v>0</v>
      </c>
      <c r="I1304" s="336" t="s">
        <v>577</v>
      </c>
    </row>
    <row r="1305" spans="1:9" ht="15.75" thickBot="1" x14ac:dyDescent="0.3">
      <c r="A1305" s="248"/>
      <c r="B1305" s="647"/>
      <c r="C1305" s="249" t="s">
        <v>46</v>
      </c>
      <c r="D1305" s="250">
        <f>D1304+D1303+D1302</f>
        <v>0</v>
      </c>
      <c r="E1305" s="268" t="s">
        <v>46</v>
      </c>
      <c r="F1305" s="283">
        <f>F1304+F1303+F1302</f>
        <v>0</v>
      </c>
      <c r="G1305" s="250">
        <f>D1305-F1305</f>
        <v>0</v>
      </c>
      <c r="H1305" s="250">
        <f>H1304+H1303+H1302</f>
        <v>0</v>
      </c>
      <c r="I1305" s="518">
        <f>G1305-H1305</f>
        <v>0</v>
      </c>
    </row>
    <row r="1306" spans="1:9" ht="15.75" thickTop="1" x14ac:dyDescent="0.25">
      <c r="A1306" s="241">
        <v>38</v>
      </c>
      <c r="B1306" s="629" t="s">
        <v>578</v>
      </c>
      <c r="C1306" s="242" t="s">
        <v>579</v>
      </c>
      <c r="D1306" s="255">
        <v>20402.23</v>
      </c>
      <c r="E1306" s="244" t="s">
        <v>580</v>
      </c>
      <c r="F1306" s="273">
        <v>3344</v>
      </c>
      <c r="G1306" s="246"/>
      <c r="H1306" s="381">
        <v>0</v>
      </c>
      <c r="I1306" s="339" t="s">
        <v>581</v>
      </c>
    </row>
    <row r="1307" spans="1:9" ht="26.25" x14ac:dyDescent="0.25">
      <c r="A1307" s="260"/>
      <c r="B1307" s="629"/>
      <c r="C1307" s="261"/>
      <c r="D1307" s="255">
        <v>0</v>
      </c>
      <c r="E1307" s="264"/>
      <c r="F1307" s="273">
        <v>0</v>
      </c>
      <c r="G1307" s="264"/>
      <c r="H1307" s="381">
        <v>0</v>
      </c>
      <c r="I1307" s="333" t="s">
        <v>671</v>
      </c>
    </row>
    <row r="1308" spans="1:9" ht="26.25" x14ac:dyDescent="0.25">
      <c r="A1308" s="260"/>
      <c r="B1308" s="629"/>
      <c r="C1308" s="261"/>
      <c r="D1308" s="255">
        <v>0</v>
      </c>
      <c r="E1308" s="264"/>
      <c r="F1308" s="273">
        <v>0</v>
      </c>
      <c r="G1308" s="264"/>
      <c r="H1308" s="381"/>
      <c r="I1308" s="333" t="s">
        <v>659</v>
      </c>
    </row>
    <row r="1309" spans="1:9" x14ac:dyDescent="0.25">
      <c r="A1309" s="260"/>
      <c r="B1309" s="629"/>
      <c r="C1309" s="261"/>
      <c r="D1309" s="255">
        <v>0</v>
      </c>
      <c r="E1309" s="264"/>
      <c r="F1309" s="273">
        <v>0</v>
      </c>
      <c r="G1309" s="264"/>
      <c r="H1309" s="381">
        <v>0</v>
      </c>
      <c r="I1309" s="397" t="s">
        <v>582</v>
      </c>
    </row>
    <row r="1310" spans="1:9" ht="26.25" x14ac:dyDescent="0.25">
      <c r="A1310" s="260"/>
      <c r="B1310" s="398"/>
      <c r="C1310" s="261"/>
      <c r="D1310" s="255">
        <v>0</v>
      </c>
      <c r="E1310" s="264"/>
      <c r="F1310" s="273">
        <v>0</v>
      </c>
      <c r="G1310" s="264"/>
      <c r="H1310" s="381">
        <v>0</v>
      </c>
      <c r="I1310" s="339" t="s">
        <v>583</v>
      </c>
    </row>
    <row r="1311" spans="1:9" ht="26.25" x14ac:dyDescent="0.25">
      <c r="A1311" s="343"/>
      <c r="B1311" s="399"/>
      <c r="C1311" s="261"/>
      <c r="D1311" s="255"/>
      <c r="E1311" s="400"/>
      <c r="F1311" s="273"/>
      <c r="G1311" s="264"/>
      <c r="H1311" s="495">
        <v>0</v>
      </c>
      <c r="I1311" s="339" t="s">
        <v>584</v>
      </c>
    </row>
    <row r="1312" spans="1:9" ht="26.25" x14ac:dyDescent="0.25">
      <c r="A1312" s="343"/>
      <c r="B1312" s="399"/>
      <c r="C1312" s="261"/>
      <c r="D1312" s="345"/>
      <c r="E1312" s="400"/>
      <c r="F1312" s="346"/>
      <c r="G1312" s="264"/>
      <c r="H1312" s="495">
        <v>0</v>
      </c>
      <c r="I1312" s="339" t="s">
        <v>585</v>
      </c>
    </row>
    <row r="1313" spans="1:10" x14ac:dyDescent="0.25">
      <c r="A1313" s="343"/>
      <c r="B1313" s="399"/>
      <c r="C1313" s="396"/>
      <c r="D1313" s="401"/>
      <c r="E1313" s="402"/>
      <c r="F1313" s="403"/>
      <c r="G1313" s="404"/>
      <c r="H1313" s="496">
        <v>17057.759999999998</v>
      </c>
      <c r="I1313" s="337" t="s">
        <v>586</v>
      </c>
      <c r="J1313" t="s">
        <v>707</v>
      </c>
    </row>
    <row r="1314" spans="1:10" ht="15.75" thickBot="1" x14ac:dyDescent="0.3">
      <c r="A1314" s="248"/>
      <c r="B1314" s="405"/>
      <c r="C1314" s="249" t="s">
        <v>46</v>
      </c>
      <c r="D1314" s="250">
        <f>SUM(D1306:D1313)</f>
        <v>20402.23</v>
      </c>
      <c r="E1314" s="249" t="s">
        <v>46</v>
      </c>
      <c r="F1314" s="283">
        <f>F1306</f>
        <v>3344</v>
      </c>
      <c r="G1314" s="250">
        <f>D1314-F1314</f>
        <v>17058.23</v>
      </c>
      <c r="H1314" s="406">
        <f>H1307+H1306+H1308+H1309+H1310+H1312+H1313+H1311</f>
        <v>17057.759999999998</v>
      </c>
      <c r="I1314" s="518">
        <f>G1314-H1314</f>
        <v>0.47000000000116415</v>
      </c>
    </row>
    <row r="1315" spans="1:10" ht="15.75" thickTop="1" x14ac:dyDescent="0.25">
      <c r="A1315" s="269">
        <v>39</v>
      </c>
      <c r="B1315" s="630" t="s">
        <v>587</v>
      </c>
      <c r="C1315" s="242" t="s">
        <v>588</v>
      </c>
      <c r="D1315" s="255">
        <v>0</v>
      </c>
      <c r="E1315" s="244" t="s">
        <v>589</v>
      </c>
      <c r="F1315" s="273">
        <v>0</v>
      </c>
      <c r="G1315" s="246"/>
      <c r="H1315" s="381">
        <v>0</v>
      </c>
      <c r="I1315" s="337" t="s">
        <v>590</v>
      </c>
    </row>
    <row r="1316" spans="1:10" ht="30" x14ac:dyDescent="0.25">
      <c r="A1316" s="260"/>
      <c r="B1316" s="631"/>
      <c r="C1316" s="261" t="s">
        <v>591</v>
      </c>
      <c r="D1316" s="255">
        <v>0</v>
      </c>
      <c r="E1316" s="264"/>
      <c r="F1316" s="273">
        <v>0</v>
      </c>
      <c r="G1316" s="264"/>
      <c r="H1316" s="381">
        <v>0</v>
      </c>
      <c r="I1316" s="380" t="s">
        <v>592</v>
      </c>
    </row>
    <row r="1317" spans="1:10" x14ac:dyDescent="0.25">
      <c r="A1317" s="260"/>
      <c r="B1317" s="631"/>
      <c r="C1317" s="261" t="s">
        <v>593</v>
      </c>
      <c r="D1317" s="255">
        <v>0</v>
      </c>
      <c r="E1317" s="264"/>
      <c r="F1317" s="273">
        <v>0</v>
      </c>
      <c r="G1317" s="264"/>
      <c r="H1317" s="381"/>
      <c r="I1317" s="272"/>
    </row>
    <row r="1318" spans="1:10" x14ac:dyDescent="0.25">
      <c r="A1318" s="260"/>
      <c r="B1318" s="631"/>
      <c r="C1318" s="254" t="s">
        <v>594</v>
      </c>
      <c r="D1318" s="255">
        <v>0</v>
      </c>
      <c r="E1318" s="264"/>
      <c r="F1318" s="273">
        <v>0</v>
      </c>
      <c r="G1318" s="264"/>
      <c r="H1318" s="381"/>
      <c r="I1318" s="336"/>
    </row>
    <row r="1319" spans="1:10" x14ac:dyDescent="0.25">
      <c r="A1319" s="260"/>
      <c r="B1319" s="631"/>
      <c r="C1319" s="261"/>
      <c r="D1319" s="255">
        <v>0</v>
      </c>
      <c r="E1319" s="264"/>
      <c r="F1319" s="273">
        <v>0</v>
      </c>
      <c r="G1319" s="264"/>
      <c r="H1319" s="381"/>
      <c r="I1319" s="272"/>
    </row>
    <row r="1320" spans="1:10" x14ac:dyDescent="0.25">
      <c r="A1320" s="260"/>
      <c r="B1320" s="631"/>
      <c r="C1320" s="261"/>
      <c r="D1320" s="255">
        <v>0</v>
      </c>
      <c r="E1320" s="264"/>
      <c r="F1320" s="273">
        <v>0</v>
      </c>
      <c r="G1320" s="264"/>
      <c r="H1320" s="381"/>
      <c r="I1320" s="272"/>
    </row>
    <row r="1321" spans="1:10" x14ac:dyDescent="0.25">
      <c r="A1321" s="260"/>
      <c r="B1321" s="631"/>
      <c r="C1321" s="347"/>
      <c r="D1321" s="255">
        <v>0</v>
      </c>
      <c r="E1321" s="407"/>
      <c r="F1321" s="273">
        <v>0</v>
      </c>
      <c r="G1321" s="266"/>
      <c r="H1321" s="497"/>
      <c r="I1321" s="272"/>
    </row>
    <row r="1322" spans="1:10" ht="15.75" thickBot="1" x14ac:dyDescent="0.3">
      <c r="A1322" s="248"/>
      <c r="B1322" s="632"/>
      <c r="C1322" s="249" t="s">
        <v>46</v>
      </c>
      <c r="D1322" s="250">
        <f>D1318+D1315+D1316</f>
        <v>0</v>
      </c>
      <c r="E1322" s="249" t="s">
        <v>46</v>
      </c>
      <c r="F1322" s="283">
        <f>SUM(F1315:F1321)</f>
        <v>0</v>
      </c>
      <c r="G1322" s="250">
        <f>D1322-F1322</f>
        <v>0</v>
      </c>
      <c r="H1322" s="408">
        <f>H1316+H1315+H1317</f>
        <v>0</v>
      </c>
      <c r="I1322" s="518">
        <f>G1322-H1322</f>
        <v>0</v>
      </c>
    </row>
    <row r="1323" spans="1:10" ht="15.75" thickTop="1" x14ac:dyDescent="0.25">
      <c r="A1323" s="269">
        <v>40</v>
      </c>
      <c r="B1323" s="633" t="s">
        <v>595</v>
      </c>
      <c r="C1323" s="254" t="s">
        <v>596</v>
      </c>
      <c r="D1323" s="255">
        <v>0</v>
      </c>
      <c r="E1323" s="270" t="s">
        <v>597</v>
      </c>
      <c r="F1323" s="273">
        <v>0</v>
      </c>
      <c r="G1323" s="385"/>
      <c r="H1323" s="255">
        <v>0</v>
      </c>
      <c r="I1323" s="337" t="s">
        <v>590</v>
      </c>
    </row>
    <row r="1324" spans="1:10" ht="26.25" x14ac:dyDescent="0.25">
      <c r="A1324" s="260"/>
      <c r="B1324" s="634"/>
      <c r="C1324" s="261"/>
      <c r="D1324" s="255">
        <v>0</v>
      </c>
      <c r="E1324" s="264"/>
      <c r="F1324" s="273">
        <v>0</v>
      </c>
      <c r="G1324" s="359"/>
      <c r="H1324" s="255">
        <v>0</v>
      </c>
      <c r="I1324" s="333" t="s">
        <v>671</v>
      </c>
    </row>
    <row r="1325" spans="1:10" ht="26.25" x14ac:dyDescent="0.25">
      <c r="A1325" s="260"/>
      <c r="B1325" s="634"/>
      <c r="C1325" s="261"/>
      <c r="D1325" s="255">
        <v>0</v>
      </c>
      <c r="E1325" s="264"/>
      <c r="F1325" s="273">
        <v>0</v>
      </c>
      <c r="G1325" s="359"/>
      <c r="H1325" s="255">
        <v>0</v>
      </c>
      <c r="I1325" s="333" t="s">
        <v>659</v>
      </c>
    </row>
    <row r="1326" spans="1:10" ht="26.25" x14ac:dyDescent="0.25">
      <c r="A1326" s="260"/>
      <c r="B1326" s="634"/>
      <c r="C1326" s="261"/>
      <c r="D1326" s="255">
        <v>0</v>
      </c>
      <c r="E1326" s="264"/>
      <c r="F1326" s="273">
        <v>0</v>
      </c>
      <c r="G1326" s="359"/>
      <c r="H1326" s="255">
        <v>0</v>
      </c>
      <c r="I1326" s="333" t="s">
        <v>672</v>
      </c>
    </row>
    <row r="1327" spans="1:10" ht="25.5" x14ac:dyDescent="0.25">
      <c r="A1327" s="260"/>
      <c r="B1327" s="634"/>
      <c r="C1327" s="261"/>
      <c r="D1327" s="255">
        <v>0</v>
      </c>
      <c r="E1327" s="264"/>
      <c r="F1327" s="273">
        <v>0</v>
      </c>
      <c r="G1327" s="359"/>
      <c r="H1327" s="255">
        <v>0</v>
      </c>
      <c r="I1327" s="409" t="s">
        <v>598</v>
      </c>
    </row>
    <row r="1328" spans="1:10" ht="30" x14ac:dyDescent="0.25">
      <c r="A1328" s="260"/>
      <c r="B1328" s="634"/>
      <c r="C1328" s="261"/>
      <c r="D1328" s="255">
        <v>0</v>
      </c>
      <c r="E1328" s="264"/>
      <c r="F1328" s="273">
        <v>0</v>
      </c>
      <c r="G1328" s="359"/>
      <c r="H1328" s="255">
        <v>0</v>
      </c>
      <c r="I1328" s="380" t="s">
        <v>599</v>
      </c>
    </row>
    <row r="1329" spans="1:9" x14ac:dyDescent="0.25">
      <c r="A1329" s="260"/>
      <c r="B1329" s="634"/>
      <c r="C1329" s="261"/>
      <c r="D1329" s="255">
        <v>0</v>
      </c>
      <c r="E1329" s="264"/>
      <c r="F1329" s="273">
        <v>0</v>
      </c>
      <c r="G1329" s="359"/>
      <c r="H1329" s="255">
        <v>0</v>
      </c>
      <c r="I1329" s="272" t="s">
        <v>600</v>
      </c>
    </row>
    <row r="1330" spans="1:9" ht="30" x14ac:dyDescent="0.25">
      <c r="A1330" s="260"/>
      <c r="B1330" s="634"/>
      <c r="C1330" s="261"/>
      <c r="D1330" s="255">
        <v>0</v>
      </c>
      <c r="E1330" s="264"/>
      <c r="F1330" s="273">
        <v>0</v>
      </c>
      <c r="G1330" s="359"/>
      <c r="H1330" s="255">
        <v>0</v>
      </c>
      <c r="I1330" s="380" t="s">
        <v>601</v>
      </c>
    </row>
    <row r="1331" spans="1:9" x14ac:dyDescent="0.25">
      <c r="A1331" s="260"/>
      <c r="B1331" s="634"/>
      <c r="C1331" s="261"/>
      <c r="D1331" s="255">
        <v>0</v>
      </c>
      <c r="E1331" s="264"/>
      <c r="F1331" s="273">
        <v>0</v>
      </c>
      <c r="G1331" s="359"/>
      <c r="H1331" s="255">
        <v>0</v>
      </c>
      <c r="I1331" s="272"/>
    </row>
    <row r="1332" spans="1:9" x14ac:dyDescent="0.25">
      <c r="A1332" s="260"/>
      <c r="B1332" s="634"/>
      <c r="C1332" s="261"/>
      <c r="D1332" s="255">
        <v>0</v>
      </c>
      <c r="E1332" s="264"/>
      <c r="F1332" s="273">
        <v>0</v>
      </c>
      <c r="G1332" s="359"/>
      <c r="H1332" s="255">
        <v>0</v>
      </c>
      <c r="I1332" s="272"/>
    </row>
    <row r="1333" spans="1:9" x14ac:dyDescent="0.25">
      <c r="A1333" s="260"/>
      <c r="B1333" s="634"/>
      <c r="C1333" s="261"/>
      <c r="D1333" s="255">
        <v>0</v>
      </c>
      <c r="E1333" s="264"/>
      <c r="F1333" s="273">
        <v>0</v>
      </c>
      <c r="G1333" s="359"/>
      <c r="H1333" s="255">
        <v>0</v>
      </c>
      <c r="I1333" s="272"/>
    </row>
    <row r="1334" spans="1:9" ht="15.75" thickBot="1" x14ac:dyDescent="0.3">
      <c r="A1334" s="248"/>
      <c r="B1334" s="635"/>
      <c r="C1334" s="249" t="s">
        <v>46</v>
      </c>
      <c r="D1334" s="250">
        <f>D1323</f>
        <v>0</v>
      </c>
      <c r="E1334" s="268"/>
      <c r="F1334" s="283">
        <f>SUM(F1323:F1333)</f>
        <v>0</v>
      </c>
      <c r="G1334" s="250">
        <f>D1334-F1334</f>
        <v>0</v>
      </c>
      <c r="H1334" s="250">
        <f>H1323</f>
        <v>0</v>
      </c>
      <c r="I1334" s="518">
        <f>G1334-H1334</f>
        <v>0</v>
      </c>
    </row>
    <row r="1335" spans="1:9" ht="26.25" thickTop="1" x14ac:dyDescent="0.25">
      <c r="A1335" s="269">
        <v>41</v>
      </c>
      <c r="B1335" s="636" t="s">
        <v>602</v>
      </c>
      <c r="C1335" s="254" t="s">
        <v>603</v>
      </c>
      <c r="D1335" s="255">
        <v>0</v>
      </c>
      <c r="E1335" s="256"/>
      <c r="F1335" s="273">
        <v>0</v>
      </c>
      <c r="G1335" s="258"/>
      <c r="H1335" s="379">
        <v>0</v>
      </c>
      <c r="I1335" s="409" t="s">
        <v>598</v>
      </c>
    </row>
    <row r="1336" spans="1:9" ht="30" x14ac:dyDescent="0.25">
      <c r="A1336" s="260"/>
      <c r="B1336" s="637"/>
      <c r="C1336" s="254" t="s">
        <v>604</v>
      </c>
      <c r="D1336" s="255">
        <v>0</v>
      </c>
      <c r="E1336" s="262" t="s">
        <v>605</v>
      </c>
      <c r="F1336" s="273">
        <v>0</v>
      </c>
      <c r="G1336" s="263"/>
      <c r="H1336" s="381">
        <v>0</v>
      </c>
      <c r="I1336" s="380" t="s">
        <v>606</v>
      </c>
    </row>
    <row r="1337" spans="1:9" ht="15.75" thickBot="1" x14ac:dyDescent="0.3">
      <c r="A1337" s="248"/>
      <c r="B1337" s="638"/>
      <c r="C1337" s="249" t="s">
        <v>46</v>
      </c>
      <c r="D1337" s="250">
        <f>D1336+D1335</f>
        <v>0</v>
      </c>
      <c r="E1337" s="268" t="s">
        <v>46</v>
      </c>
      <c r="F1337" s="283">
        <f>F1336+F1335</f>
        <v>0</v>
      </c>
      <c r="G1337" s="250">
        <f>D1337-F1337</f>
        <v>0</v>
      </c>
      <c r="H1337" s="250">
        <f>H1336+H1335</f>
        <v>0</v>
      </c>
      <c r="I1337" s="518">
        <f>G1337-H1337</f>
        <v>0</v>
      </c>
    </row>
    <row r="1338" spans="1:9" ht="39" thickTop="1" x14ac:dyDescent="0.25">
      <c r="A1338" s="269">
        <v>42</v>
      </c>
      <c r="B1338" s="410" t="s">
        <v>607</v>
      </c>
      <c r="C1338" s="242" t="s">
        <v>608</v>
      </c>
      <c r="D1338" s="255">
        <v>0</v>
      </c>
      <c r="E1338" s="244" t="s">
        <v>609</v>
      </c>
      <c r="F1338" s="273">
        <v>0</v>
      </c>
      <c r="G1338" s="246"/>
      <c r="H1338" s="498">
        <v>0</v>
      </c>
      <c r="I1338" s="337" t="s">
        <v>586</v>
      </c>
    </row>
    <row r="1339" spans="1:9" x14ac:dyDescent="0.25">
      <c r="A1339" s="241"/>
      <c r="B1339" s="411"/>
      <c r="C1339" s="254"/>
      <c r="D1339" s="255">
        <v>0</v>
      </c>
      <c r="E1339" s="256"/>
      <c r="F1339" s="273">
        <v>0</v>
      </c>
      <c r="G1339" s="258"/>
      <c r="H1339" s="379"/>
      <c r="I1339" s="412"/>
    </row>
    <row r="1340" spans="1:9" x14ac:dyDescent="0.25">
      <c r="A1340" s="260"/>
      <c r="B1340" s="413"/>
      <c r="C1340" s="261"/>
      <c r="D1340" s="359">
        <f>D1339+D1338</f>
        <v>0</v>
      </c>
      <c r="E1340" s="262"/>
      <c r="F1340" s="281">
        <f>F1339+F1338</f>
        <v>0</v>
      </c>
      <c r="G1340" s="263"/>
      <c r="H1340" s="381"/>
      <c r="I1340" s="335"/>
    </row>
    <row r="1341" spans="1:9" ht="15.75" thickBot="1" x14ac:dyDescent="0.3">
      <c r="A1341" s="295"/>
      <c r="B1341" s="414"/>
      <c r="C1341" s="297"/>
      <c r="D1341" s="324">
        <f>D1338+D1339+D1340</f>
        <v>0</v>
      </c>
      <c r="E1341" s="299"/>
      <c r="F1341" s="325">
        <f>F1338+F1339+F1340</f>
        <v>0</v>
      </c>
      <c r="G1341" s="250">
        <f>D1341-F1341</f>
        <v>0</v>
      </c>
      <c r="H1341" s="415">
        <f>H1338+H1339+H1340</f>
        <v>0</v>
      </c>
      <c r="I1341" s="518">
        <f>G1341-H1341</f>
        <v>0</v>
      </c>
    </row>
    <row r="1342" spans="1:9" ht="39" thickTop="1" x14ac:dyDescent="0.25">
      <c r="A1342" s="269">
        <v>43</v>
      </c>
      <c r="B1342" s="410" t="s">
        <v>610</v>
      </c>
      <c r="C1342" s="242" t="s">
        <v>611</v>
      </c>
      <c r="D1342" s="243"/>
      <c r="E1342" s="244" t="s">
        <v>612</v>
      </c>
      <c r="F1342" s="319"/>
      <c r="G1342" s="246"/>
      <c r="H1342" s="499"/>
      <c r="I1342" s="416"/>
    </row>
    <row r="1343" spans="1:9" ht="15.75" thickBot="1" x14ac:dyDescent="0.3">
      <c r="A1343" s="248"/>
      <c r="B1343" s="523"/>
      <c r="C1343" s="249"/>
      <c r="D1343" s="376">
        <f>D1342</f>
        <v>0</v>
      </c>
      <c r="E1343" s="251"/>
      <c r="F1343" s="377">
        <f>F1342</f>
        <v>0</v>
      </c>
      <c r="G1343" s="250">
        <f>D1343-F1343</f>
        <v>0</v>
      </c>
      <c r="H1343" s="357"/>
      <c r="I1343" s="524">
        <f>G1343</f>
        <v>0</v>
      </c>
    </row>
    <row r="1344" spans="1:9" ht="26.25" thickTop="1" x14ac:dyDescent="0.25">
      <c r="A1344" s="269">
        <v>44</v>
      </c>
      <c r="B1344" s="483" t="s">
        <v>613</v>
      </c>
      <c r="C1344" s="242" t="s">
        <v>614</v>
      </c>
      <c r="D1344" s="243">
        <v>0</v>
      </c>
      <c r="E1344" s="244" t="s">
        <v>615</v>
      </c>
      <c r="F1344" s="319">
        <v>0</v>
      </c>
      <c r="G1344" s="246">
        <f>D1344-F1344</f>
        <v>0</v>
      </c>
      <c r="H1344" s="499">
        <v>0</v>
      </c>
      <c r="I1344" s="525" t="s">
        <v>586</v>
      </c>
    </row>
    <row r="1345" spans="1:9" ht="15.75" thickBot="1" x14ac:dyDescent="0.3">
      <c r="A1345" s="295"/>
      <c r="B1345" s="484"/>
      <c r="C1345" s="297"/>
      <c r="D1345" s="324"/>
      <c r="E1345" s="299"/>
      <c r="F1345" s="325"/>
      <c r="G1345" s="301"/>
      <c r="H1345" s="415"/>
      <c r="I1345" s="526">
        <f>G1344</f>
        <v>0</v>
      </c>
    </row>
    <row r="1346" spans="1:9" ht="15.75" thickTop="1" x14ac:dyDescent="0.25">
      <c r="A1346" s="241">
        <v>45</v>
      </c>
      <c r="B1346" s="634" t="s">
        <v>616</v>
      </c>
      <c r="C1346" s="254" t="s">
        <v>617</v>
      </c>
      <c r="D1346" s="255">
        <v>0</v>
      </c>
      <c r="E1346" s="256"/>
      <c r="F1346" s="273">
        <v>0</v>
      </c>
      <c r="G1346" s="258"/>
      <c r="H1346" s="522">
        <v>0</v>
      </c>
      <c r="I1346" s="417"/>
    </row>
    <row r="1347" spans="1:9" x14ac:dyDescent="0.25">
      <c r="A1347" s="260"/>
      <c r="B1347" s="634"/>
      <c r="C1347" s="254"/>
      <c r="D1347" s="255">
        <v>0</v>
      </c>
      <c r="E1347" s="262" t="s">
        <v>618</v>
      </c>
      <c r="F1347" s="273">
        <v>0</v>
      </c>
      <c r="G1347" s="263"/>
      <c r="H1347" s="381">
        <v>0</v>
      </c>
      <c r="I1347" s="272"/>
    </row>
    <row r="1348" spans="1:9" ht="15.75" thickBot="1" x14ac:dyDescent="0.3">
      <c r="A1348" s="248"/>
      <c r="B1348" s="635"/>
      <c r="C1348" s="249" t="s">
        <v>46</v>
      </c>
      <c r="D1348" s="250">
        <f>D1346+D1347</f>
        <v>0</v>
      </c>
      <c r="E1348" s="268" t="s">
        <v>46</v>
      </c>
      <c r="F1348" s="283">
        <f>F1347+F1346</f>
        <v>0</v>
      </c>
      <c r="G1348" s="250">
        <f>D1348-F1348</f>
        <v>0</v>
      </c>
      <c r="H1348" s="250">
        <f>H1346+H1347</f>
        <v>0</v>
      </c>
      <c r="I1348" s="518">
        <f>G1348-H1348</f>
        <v>0</v>
      </c>
    </row>
    <row r="1349" spans="1:9" ht="15.75" thickTop="1" x14ac:dyDescent="0.25">
      <c r="A1349" s="269">
        <v>46</v>
      </c>
      <c r="B1349" s="639" t="s">
        <v>619</v>
      </c>
      <c r="C1349" s="254" t="s">
        <v>620</v>
      </c>
      <c r="D1349" s="255">
        <v>0</v>
      </c>
      <c r="E1349" s="262"/>
      <c r="F1349" s="273">
        <v>0</v>
      </c>
      <c r="G1349" s="258"/>
      <c r="H1349" s="522">
        <v>0</v>
      </c>
      <c r="I1349" s="417"/>
    </row>
    <row r="1350" spans="1:9" x14ac:dyDescent="0.25">
      <c r="A1350" s="260"/>
      <c r="B1350" s="640"/>
      <c r="C1350" s="254" t="s">
        <v>621</v>
      </c>
      <c r="D1350" s="255">
        <v>0</v>
      </c>
      <c r="E1350" s="262" t="s">
        <v>622</v>
      </c>
      <c r="F1350" s="273">
        <v>0</v>
      </c>
      <c r="G1350" s="263"/>
      <c r="H1350" s="381">
        <v>0</v>
      </c>
      <c r="I1350" s="272"/>
    </row>
    <row r="1351" spans="1:9" ht="15.75" thickBot="1" x14ac:dyDescent="0.3">
      <c r="A1351" s="248"/>
      <c r="B1351" s="641"/>
      <c r="C1351" s="249" t="s">
        <v>46</v>
      </c>
      <c r="D1351" s="250">
        <f>D1349+D1350</f>
        <v>0</v>
      </c>
      <c r="E1351" s="268" t="s">
        <v>46</v>
      </c>
      <c r="F1351" s="283">
        <f>F1350+F1349</f>
        <v>0</v>
      </c>
      <c r="G1351" s="250">
        <f>D1351-F1351</f>
        <v>0</v>
      </c>
      <c r="H1351" s="250">
        <f>H1349+H1350</f>
        <v>0</v>
      </c>
      <c r="I1351" s="518">
        <f>G1351-H1351</f>
        <v>0</v>
      </c>
    </row>
    <row r="1352" spans="1:9" ht="15.75" thickTop="1" x14ac:dyDescent="0.25">
      <c r="A1352" s="269">
        <v>47</v>
      </c>
      <c r="B1352" s="623" t="s">
        <v>623</v>
      </c>
      <c r="C1352" s="242" t="s">
        <v>624</v>
      </c>
      <c r="D1352" s="255">
        <v>0</v>
      </c>
      <c r="E1352" s="262"/>
      <c r="F1352" s="273">
        <v>0</v>
      </c>
      <c r="G1352" s="246"/>
      <c r="H1352" s="498">
        <v>0</v>
      </c>
      <c r="I1352" s="272"/>
    </row>
    <row r="1353" spans="1:9" x14ac:dyDescent="0.25">
      <c r="A1353" s="260"/>
      <c r="B1353" s="624"/>
      <c r="C1353" s="261" t="s">
        <v>625</v>
      </c>
      <c r="D1353" s="255">
        <v>0</v>
      </c>
      <c r="E1353" s="262" t="s">
        <v>626</v>
      </c>
      <c r="F1353" s="273">
        <v>0</v>
      </c>
      <c r="G1353" s="258"/>
      <c r="H1353" s="379">
        <v>0</v>
      </c>
      <c r="I1353" s="272"/>
    </row>
    <row r="1354" spans="1:9" x14ac:dyDescent="0.25">
      <c r="A1354" s="260"/>
      <c r="B1354" s="624"/>
      <c r="C1354" s="261" t="s">
        <v>627</v>
      </c>
      <c r="D1354" s="359">
        <f>D1353+D1352</f>
        <v>0</v>
      </c>
      <c r="E1354" s="267"/>
      <c r="F1354" s="281">
        <f>F1353+F1352</f>
        <v>0</v>
      </c>
      <c r="G1354" s="263"/>
      <c r="H1354" s="381">
        <v>0</v>
      </c>
      <c r="I1354" s="412" t="s">
        <v>628</v>
      </c>
    </row>
    <row r="1355" spans="1:9" ht="15.75" thickBot="1" x14ac:dyDescent="0.3">
      <c r="A1355" s="248"/>
      <c r="B1355" s="625"/>
      <c r="C1355" s="297" t="s">
        <v>46</v>
      </c>
      <c r="D1355" s="324">
        <f>D1352+D1353+D1354</f>
        <v>0</v>
      </c>
      <c r="E1355" s="268" t="s">
        <v>46</v>
      </c>
      <c r="F1355" s="325">
        <f>F1352+F1353+F1354</f>
        <v>0</v>
      </c>
      <c r="G1355" s="250">
        <f>D1355-F1355</f>
        <v>0</v>
      </c>
      <c r="H1355" s="415">
        <f>H1352+H1353+H1354</f>
        <v>0</v>
      </c>
      <c r="I1355" s="518">
        <f>G1355-H1355</f>
        <v>0</v>
      </c>
    </row>
    <row r="1356" spans="1:9" ht="52.5" thickTop="1" thickBot="1" x14ac:dyDescent="0.3">
      <c r="A1356" s="274">
        <v>48</v>
      </c>
      <c r="B1356" s="393" t="s">
        <v>629</v>
      </c>
      <c r="C1356" s="236" t="s">
        <v>630</v>
      </c>
      <c r="D1356" s="277">
        <v>0</v>
      </c>
      <c r="E1356" s="299" t="s">
        <v>631</v>
      </c>
      <c r="F1356" s="328">
        <v>0</v>
      </c>
      <c r="G1356" s="301">
        <v>0</v>
      </c>
      <c r="H1356" s="476"/>
      <c r="I1356" s="509">
        <f>G1356</f>
        <v>0</v>
      </c>
    </row>
    <row r="1357" spans="1:9" ht="52.5" thickTop="1" thickBot="1" x14ac:dyDescent="0.3">
      <c r="A1357" s="274">
        <v>49</v>
      </c>
      <c r="B1357" s="393" t="s">
        <v>632</v>
      </c>
      <c r="C1357" s="236" t="s">
        <v>633</v>
      </c>
      <c r="D1357" s="277">
        <v>0</v>
      </c>
      <c r="E1357" s="299" t="s">
        <v>634</v>
      </c>
      <c r="F1357" s="328">
        <v>0</v>
      </c>
      <c r="G1357" s="301">
        <v>0</v>
      </c>
      <c r="H1357" s="476"/>
      <c r="I1357" s="509">
        <f>G1357</f>
        <v>0</v>
      </c>
    </row>
    <row r="1358" spans="1:9" ht="52.5" thickTop="1" thickBot="1" x14ac:dyDescent="0.3">
      <c r="A1358" s="274">
        <v>50</v>
      </c>
      <c r="B1358" s="393" t="s">
        <v>635</v>
      </c>
      <c r="C1358" s="236" t="s">
        <v>636</v>
      </c>
      <c r="D1358" s="277">
        <v>0</v>
      </c>
      <c r="E1358" s="299" t="s">
        <v>637</v>
      </c>
      <c r="F1358" s="328">
        <v>0</v>
      </c>
      <c r="G1358" s="301">
        <v>0</v>
      </c>
      <c r="H1358" s="476"/>
      <c r="I1358" s="509">
        <f>G1358</f>
        <v>0</v>
      </c>
    </row>
    <row r="1359" spans="1:9" ht="15.75" thickTop="1" x14ac:dyDescent="0.25">
      <c r="A1359" s="269">
        <v>51</v>
      </c>
      <c r="B1359" s="626" t="s">
        <v>638</v>
      </c>
      <c r="C1359" s="242" t="s">
        <v>639</v>
      </c>
      <c r="D1359" s="255">
        <v>0</v>
      </c>
      <c r="E1359" s="262"/>
      <c r="F1359" s="273">
        <v>0</v>
      </c>
      <c r="G1359" s="258"/>
      <c r="H1359" s="522">
        <v>0</v>
      </c>
      <c r="I1359" s="417"/>
    </row>
    <row r="1360" spans="1:9" x14ac:dyDescent="0.25">
      <c r="A1360" s="260"/>
      <c r="B1360" s="627"/>
      <c r="C1360" s="261" t="s">
        <v>640</v>
      </c>
      <c r="D1360" s="255">
        <v>0</v>
      </c>
      <c r="E1360" s="262" t="s">
        <v>641</v>
      </c>
      <c r="F1360" s="273">
        <v>0</v>
      </c>
      <c r="G1360" s="263"/>
      <c r="H1360" s="381">
        <v>0</v>
      </c>
      <c r="I1360" s="272"/>
    </row>
    <row r="1361" spans="1:10" ht="15.75" thickBot="1" x14ac:dyDescent="0.3">
      <c r="A1361" s="248"/>
      <c r="B1361" s="628"/>
      <c r="C1361" s="297" t="s">
        <v>46</v>
      </c>
      <c r="D1361" s="250">
        <f>D1359+D1360</f>
        <v>0</v>
      </c>
      <c r="E1361" s="268" t="s">
        <v>46</v>
      </c>
      <c r="F1361" s="283">
        <f>F1360+F1359</f>
        <v>0</v>
      </c>
      <c r="G1361" s="250">
        <f>D1361-F1361</f>
        <v>0</v>
      </c>
      <c r="H1361" s="250">
        <f>H1359+H1360</f>
        <v>0</v>
      </c>
      <c r="I1361" s="518">
        <f>G1361-H1361</f>
        <v>0</v>
      </c>
    </row>
    <row r="1362" spans="1:10" ht="39.75" thickTop="1" thickBot="1" x14ac:dyDescent="0.3">
      <c r="A1362" s="274">
        <v>52</v>
      </c>
      <c r="B1362" s="393" t="s">
        <v>642</v>
      </c>
      <c r="C1362" s="236" t="s">
        <v>643</v>
      </c>
      <c r="D1362" s="277">
        <v>0</v>
      </c>
      <c r="E1362" s="299" t="s">
        <v>644</v>
      </c>
      <c r="F1362" s="328">
        <v>0</v>
      </c>
      <c r="G1362" s="276">
        <f>D1362-F1362</f>
        <v>0</v>
      </c>
      <c r="H1362" s="477"/>
      <c r="I1362" s="509">
        <f>G1362</f>
        <v>0</v>
      </c>
    </row>
    <row r="1363" spans="1:10" ht="52.5" thickTop="1" thickBot="1" x14ac:dyDescent="0.3">
      <c r="A1363" s="274">
        <v>53</v>
      </c>
      <c r="B1363" s="393" t="s">
        <v>645</v>
      </c>
      <c r="C1363" s="236" t="s">
        <v>646</v>
      </c>
      <c r="D1363" s="277">
        <v>0</v>
      </c>
      <c r="E1363" s="299" t="s">
        <v>647</v>
      </c>
      <c r="F1363" s="328">
        <v>0</v>
      </c>
      <c r="G1363" s="276">
        <f>D1363-F1363</f>
        <v>0</v>
      </c>
      <c r="H1363" s="477"/>
      <c r="I1363" s="509">
        <f>G1363</f>
        <v>0</v>
      </c>
    </row>
    <row r="1364" spans="1:10" ht="52.5" thickTop="1" thickBot="1" x14ac:dyDescent="0.3">
      <c r="A1364" s="418">
        <v>54</v>
      </c>
      <c r="B1364" s="419" t="s">
        <v>648</v>
      </c>
      <c r="C1364" s="420" t="s">
        <v>649</v>
      </c>
      <c r="D1364" s="237">
        <v>0</v>
      </c>
      <c r="E1364" s="310" t="s">
        <v>650</v>
      </c>
      <c r="F1364" s="421">
        <v>0</v>
      </c>
      <c r="G1364" s="276">
        <f>D1364-F1364</f>
        <v>0</v>
      </c>
      <c r="H1364" s="477"/>
      <c r="I1364" s="509">
        <f>G1364</f>
        <v>0</v>
      </c>
    </row>
    <row r="1365" spans="1:10" x14ac:dyDescent="0.25">
      <c r="B1365"/>
      <c r="C1365"/>
      <c r="D1365"/>
      <c r="E1365"/>
      <c r="F1365"/>
      <c r="G1365"/>
      <c r="I1365" s="422"/>
    </row>
    <row r="1366" spans="1:10" ht="15.75" x14ac:dyDescent="0.25">
      <c r="B1366"/>
      <c r="C1366" s="423"/>
      <c r="D1366" s="424" t="s">
        <v>651</v>
      </c>
      <c r="E1366" s="425"/>
      <c r="F1366"/>
      <c r="G1366"/>
    </row>
    <row r="1367" spans="1:10" ht="15.75" x14ac:dyDescent="0.25">
      <c r="B1367"/>
      <c r="C1367" s="423"/>
      <c r="D1367" s="426" t="s">
        <v>652</v>
      </c>
      <c r="E1367" s="427">
        <f>H1130+H1146+H1187+H1175+H1195+H1161+H1287+H1324+H1307</f>
        <v>-902.6</v>
      </c>
      <c r="F1367"/>
      <c r="G1367" s="428"/>
      <c r="I1367" s="441"/>
    </row>
    <row r="1368" spans="1:10" ht="15.75" x14ac:dyDescent="0.25">
      <c r="B1368"/>
      <c r="C1368" s="423"/>
      <c r="D1368" s="429" t="s">
        <v>653</v>
      </c>
      <c r="E1368" s="430">
        <f>H1131+H1147+H1188+H1176+H1196+H1288+H1308+H1162+H1193+H1325</f>
        <v>30.17</v>
      </c>
      <c r="F1368"/>
      <c r="G1368" s="431"/>
      <c r="I1368" s="441"/>
    </row>
    <row r="1369" spans="1:10" ht="15.75" x14ac:dyDescent="0.25">
      <c r="B1369"/>
      <c r="C1369" s="423"/>
      <c r="D1369" s="429" t="s">
        <v>654</v>
      </c>
      <c r="E1369" s="430">
        <f>H1328+H1311</f>
        <v>0</v>
      </c>
      <c r="F1369"/>
      <c r="G1369"/>
      <c r="I1369" s="441"/>
    </row>
    <row r="1370" spans="1:10" ht="15.75" x14ac:dyDescent="0.25">
      <c r="B1370"/>
      <c r="C1370" s="423"/>
      <c r="D1370" s="429" t="s">
        <v>655</v>
      </c>
      <c r="E1370" s="432">
        <f>F1370</f>
        <v>68.680000000000007</v>
      </c>
      <c r="F1370" s="433">
        <v>68.680000000000007</v>
      </c>
      <c r="G1370" s="434" t="s">
        <v>656</v>
      </c>
      <c r="H1370" s="435"/>
      <c r="I1370" s="447"/>
      <c r="J1370" s="441"/>
    </row>
    <row r="1371" spans="1:10" ht="15.75" x14ac:dyDescent="0.25">
      <c r="B1371"/>
      <c r="C1371" s="423"/>
      <c r="D1371" s="429" t="s">
        <v>657</v>
      </c>
      <c r="E1371" s="436">
        <f>H1128+H1129+H1150+H1189</f>
        <v>-1720.07</v>
      </c>
      <c r="F1371"/>
      <c r="G1371"/>
    </row>
  </sheetData>
  <mergeCells count="90">
    <mergeCell ref="H909:I909"/>
    <mergeCell ref="A897:A898"/>
    <mergeCell ref="B897:B898"/>
    <mergeCell ref="C897:D897"/>
    <mergeCell ref="E897:F897"/>
    <mergeCell ref="H897:I897"/>
    <mergeCell ref="B900:B913"/>
    <mergeCell ref="H900:I900"/>
    <mergeCell ref="H901:I901"/>
    <mergeCell ref="H902:I902"/>
    <mergeCell ref="H903:I903"/>
    <mergeCell ref="H904:I904"/>
    <mergeCell ref="H905:I905"/>
    <mergeCell ref="H906:I906"/>
    <mergeCell ref="H907:I907"/>
    <mergeCell ref="H908:I908"/>
    <mergeCell ref="B980:B989"/>
    <mergeCell ref="H910:I910"/>
    <mergeCell ref="H911:I911"/>
    <mergeCell ref="H912:I912"/>
    <mergeCell ref="B915:B931"/>
    <mergeCell ref="B932:B938"/>
    <mergeCell ref="B942:B944"/>
    <mergeCell ref="B945:B948"/>
    <mergeCell ref="B950:B952"/>
    <mergeCell ref="B953:B957"/>
    <mergeCell ref="B958:B972"/>
    <mergeCell ref="B973:B979"/>
    <mergeCell ref="E1035:F1035"/>
    <mergeCell ref="H1035:I1035"/>
    <mergeCell ref="B991:B993"/>
    <mergeCell ref="B997:B999"/>
    <mergeCell ref="B1005:B1007"/>
    <mergeCell ref="B1012:B1015"/>
    <mergeCell ref="B1016:B1018"/>
    <mergeCell ref="B1019:B1021"/>
    <mergeCell ref="B1076:B1083"/>
    <mergeCell ref="B1022:B1028"/>
    <mergeCell ref="A1035:A1036"/>
    <mergeCell ref="B1035:B1036"/>
    <mergeCell ref="C1035:D1035"/>
    <mergeCell ref="B1039:B1040"/>
    <mergeCell ref="B1041:B1050"/>
    <mergeCell ref="B1051:B1054"/>
    <mergeCell ref="B1065:B1067"/>
    <mergeCell ref="B1068:B1075"/>
    <mergeCell ref="B1161:B1168"/>
    <mergeCell ref="B1084:B1086"/>
    <mergeCell ref="B1087:B1089"/>
    <mergeCell ref="A1099:A1100"/>
    <mergeCell ref="B1099:B1100"/>
    <mergeCell ref="H1099:I1099"/>
    <mergeCell ref="B1102:B1116"/>
    <mergeCell ref="B1117:B1119"/>
    <mergeCell ref="B1127:B1145"/>
    <mergeCell ref="B1146:B1160"/>
    <mergeCell ref="C1099:D1099"/>
    <mergeCell ref="E1099:F1099"/>
    <mergeCell ref="B1213:B1219"/>
    <mergeCell ref="B1169:B1171"/>
    <mergeCell ref="B1172:B1174"/>
    <mergeCell ref="B1180:B1183"/>
    <mergeCell ref="B1184:B1186"/>
    <mergeCell ref="B1187:B1191"/>
    <mergeCell ref="B1192:B1194"/>
    <mergeCell ref="B1195:B1201"/>
    <mergeCell ref="I1196:I1197"/>
    <mergeCell ref="I1198:I1199"/>
    <mergeCell ref="B1202:B1206"/>
    <mergeCell ref="B1207:B1212"/>
    <mergeCell ref="B1302:B1305"/>
    <mergeCell ref="B1220:B1223"/>
    <mergeCell ref="B1225:B1228"/>
    <mergeCell ref="B1229:B1232"/>
    <mergeCell ref="B1233:B1236"/>
    <mergeCell ref="B1237:B1254"/>
    <mergeCell ref="B1256:B1259"/>
    <mergeCell ref="B1260:B1277"/>
    <mergeCell ref="B1278:B1286"/>
    <mergeCell ref="B1287:B1289"/>
    <mergeCell ref="B1294:B1297"/>
    <mergeCell ref="B1298:B1301"/>
    <mergeCell ref="B1352:B1355"/>
    <mergeCell ref="B1359:B1361"/>
    <mergeCell ref="B1306:B1309"/>
    <mergeCell ref="B1315:B1322"/>
    <mergeCell ref="B1323:B1334"/>
    <mergeCell ref="B1335:B1337"/>
    <mergeCell ref="B1346:B1348"/>
    <mergeCell ref="B1349:B1351"/>
  </mergeCells>
  <conditionalFormatting sqref="B8:G8">
    <cfRule type="cellIs" dxfId="3513" priority="1313" stopIfTrue="1" operator="lessThan">
      <formula>0</formula>
    </cfRule>
  </conditionalFormatting>
  <conditionalFormatting sqref="A883:G883 B885:G885">
    <cfRule type="cellIs" dxfId="3512" priority="1314" stopIfTrue="1" operator="lessThan">
      <formula>0</formula>
    </cfRule>
  </conditionalFormatting>
  <conditionalFormatting sqref="A5">
    <cfRule type="cellIs" dxfId="3511" priority="1315" stopIfTrue="1" operator="equal">
      <formula>0</formula>
    </cfRule>
  </conditionalFormatting>
  <conditionalFormatting sqref="D811:E823">
    <cfRule type="cellIs" dxfId="3510" priority="436" stopIfTrue="1" operator="lessThan">
      <formula>0</formula>
    </cfRule>
  </conditionalFormatting>
  <conditionalFormatting sqref="D66:D72">
    <cfRule type="cellIs" dxfId="3509" priority="435" stopIfTrue="1" operator="lessThan">
      <formula>0</formula>
    </cfRule>
  </conditionalFormatting>
  <conditionalFormatting sqref="D73:D79">
    <cfRule type="cellIs" dxfId="3508" priority="434" stopIfTrue="1" operator="lessThan">
      <formula>0</formula>
    </cfRule>
  </conditionalFormatting>
  <conditionalFormatting sqref="D80:D83">
    <cfRule type="cellIs" dxfId="3507" priority="433" stopIfTrue="1" operator="lessThan">
      <formula>0</formula>
    </cfRule>
  </conditionalFormatting>
  <conditionalFormatting sqref="D84">
    <cfRule type="cellIs" dxfId="3506" priority="432" stopIfTrue="1" operator="lessThan">
      <formula>0</formula>
    </cfRule>
  </conditionalFormatting>
  <conditionalFormatting sqref="D98">
    <cfRule type="cellIs" dxfId="3505" priority="431" stopIfTrue="1" operator="lessThan">
      <formula>0</formula>
    </cfRule>
  </conditionalFormatting>
  <conditionalFormatting sqref="D99:D102">
    <cfRule type="cellIs" dxfId="3504" priority="430" stopIfTrue="1" operator="lessThan">
      <formula>0</formula>
    </cfRule>
  </conditionalFormatting>
  <conditionalFormatting sqref="D103">
    <cfRule type="cellIs" dxfId="3503" priority="429" stopIfTrue="1" operator="lessThan">
      <formula>0</formula>
    </cfRule>
  </conditionalFormatting>
  <conditionalFormatting sqref="D107">
    <cfRule type="cellIs" dxfId="3502" priority="428" stopIfTrue="1" operator="lessThan">
      <formula>0</formula>
    </cfRule>
  </conditionalFormatting>
  <conditionalFormatting sqref="D104">
    <cfRule type="cellIs" dxfId="3501" priority="427" stopIfTrue="1" operator="lessThan">
      <formula>0</formula>
    </cfRule>
  </conditionalFormatting>
  <conditionalFormatting sqref="D105">
    <cfRule type="cellIs" dxfId="3500" priority="426" stopIfTrue="1" operator="lessThan">
      <formula>0</formula>
    </cfRule>
  </conditionalFormatting>
  <conditionalFormatting sqref="D106">
    <cfRule type="cellIs" dxfId="3499" priority="425" stopIfTrue="1" operator="lessThan">
      <formula>0</formula>
    </cfRule>
  </conditionalFormatting>
  <conditionalFormatting sqref="D110:E110 D109 D112:E112 D111 D113">
    <cfRule type="cellIs" dxfId="3498" priority="424" stopIfTrue="1" operator="lessThan">
      <formula>0</formula>
    </cfRule>
  </conditionalFormatting>
  <conditionalFormatting sqref="D115:E116 D117:D120 D114">
    <cfRule type="cellIs" dxfId="3497" priority="423" stopIfTrue="1" operator="lessThan">
      <formula>0</formula>
    </cfRule>
  </conditionalFormatting>
  <conditionalFormatting sqref="D121:D123">
    <cfRule type="cellIs" dxfId="3496" priority="422" stopIfTrue="1" operator="lessThan">
      <formula>0</formula>
    </cfRule>
  </conditionalFormatting>
  <conditionalFormatting sqref="D124:D128">
    <cfRule type="cellIs" dxfId="3495" priority="421" stopIfTrue="1" operator="lessThan">
      <formula>0</formula>
    </cfRule>
  </conditionalFormatting>
  <conditionalFormatting sqref="D129:D135">
    <cfRule type="cellIs" dxfId="3494" priority="420" stopIfTrue="1" operator="lessThan">
      <formula>0</formula>
    </cfRule>
  </conditionalFormatting>
  <conditionalFormatting sqref="D136:D138">
    <cfRule type="cellIs" dxfId="3493" priority="419" stopIfTrue="1" operator="lessThan">
      <formula>0</formula>
    </cfRule>
  </conditionalFormatting>
  <conditionalFormatting sqref="D141:D145">
    <cfRule type="cellIs" dxfId="3492" priority="418" stopIfTrue="1" operator="lessThan">
      <formula>0</formula>
    </cfRule>
  </conditionalFormatting>
  <conditionalFormatting sqref="D146:D152">
    <cfRule type="cellIs" dxfId="3491" priority="417" stopIfTrue="1" operator="lessThan">
      <formula>0</formula>
    </cfRule>
  </conditionalFormatting>
  <conditionalFormatting sqref="D155:E155 D153:D154">
    <cfRule type="cellIs" dxfId="3490" priority="416" stopIfTrue="1" operator="lessThan">
      <formula>0</formula>
    </cfRule>
  </conditionalFormatting>
  <conditionalFormatting sqref="D156:D160">
    <cfRule type="cellIs" dxfId="3489" priority="415" stopIfTrue="1" operator="lessThan">
      <formula>0</formula>
    </cfRule>
  </conditionalFormatting>
  <conditionalFormatting sqref="D161:D167">
    <cfRule type="cellIs" dxfId="3488" priority="414" stopIfTrue="1" operator="lessThan">
      <formula>0</formula>
    </cfRule>
  </conditionalFormatting>
  <conditionalFormatting sqref="D168:D170">
    <cfRule type="cellIs" dxfId="3487" priority="413" stopIfTrue="1" operator="lessThan">
      <formula>0</formula>
    </cfRule>
  </conditionalFormatting>
  <conditionalFormatting sqref="D175:E178 D179">
    <cfRule type="cellIs" dxfId="3486" priority="412" stopIfTrue="1" operator="lessThan">
      <formula>0</formula>
    </cfRule>
  </conditionalFormatting>
  <conditionalFormatting sqref="D186:E186 D180:D185">
    <cfRule type="cellIs" dxfId="3485" priority="411" stopIfTrue="1" operator="lessThan">
      <formula>0</formula>
    </cfRule>
  </conditionalFormatting>
  <conditionalFormatting sqref="D187:E189">
    <cfRule type="cellIs" dxfId="3484" priority="410" stopIfTrue="1" operator="lessThan">
      <formula>0</formula>
    </cfRule>
  </conditionalFormatting>
  <conditionalFormatting sqref="D194:E194 D190:D192">
    <cfRule type="cellIs" dxfId="3483" priority="409" stopIfTrue="1" operator="lessThan">
      <formula>0</formula>
    </cfRule>
  </conditionalFormatting>
  <conditionalFormatting sqref="D195:E198">
    <cfRule type="cellIs" dxfId="3482" priority="408" stopIfTrue="1" operator="lessThan">
      <formula>0</formula>
    </cfRule>
  </conditionalFormatting>
  <conditionalFormatting sqref="D213:E213 D214:D216">
    <cfRule type="cellIs" dxfId="3481" priority="407" stopIfTrue="1" operator="lessThan">
      <formula>0</formula>
    </cfRule>
  </conditionalFormatting>
  <conditionalFormatting sqref="D217">
    <cfRule type="cellIs" dxfId="3480" priority="406" stopIfTrue="1" operator="lessThan">
      <formula>0</formula>
    </cfRule>
  </conditionalFormatting>
  <conditionalFormatting sqref="D227:D228">
    <cfRule type="cellIs" dxfId="3479" priority="405" stopIfTrue="1" operator="lessThan">
      <formula>0</formula>
    </cfRule>
  </conditionalFormatting>
  <conditionalFormatting sqref="D233:D234">
    <cfRule type="cellIs" dxfId="3478" priority="404" stopIfTrue="1" operator="lessThan">
      <formula>0</formula>
    </cfRule>
  </conditionalFormatting>
  <conditionalFormatting sqref="D235:D238">
    <cfRule type="cellIs" dxfId="3477" priority="403" stopIfTrue="1" operator="lessThan">
      <formula>0</formula>
    </cfRule>
  </conditionalFormatting>
  <conditionalFormatting sqref="D243">
    <cfRule type="cellIs" dxfId="3476" priority="402" stopIfTrue="1" operator="lessThan">
      <formula>0</formula>
    </cfRule>
  </conditionalFormatting>
  <conditionalFormatting sqref="D256 D261">
    <cfRule type="cellIs" dxfId="3475" priority="401" stopIfTrue="1" operator="lessThan">
      <formula>0</formula>
    </cfRule>
  </conditionalFormatting>
  <conditionalFormatting sqref="D262">
    <cfRule type="cellIs" dxfId="3474" priority="400" stopIfTrue="1" operator="lessThan">
      <formula>0</formula>
    </cfRule>
  </conditionalFormatting>
  <conditionalFormatting sqref="D171:E173">
    <cfRule type="cellIs" dxfId="3473" priority="399" stopIfTrue="1" operator="lessThan">
      <formula>0</formula>
    </cfRule>
  </conditionalFormatting>
  <conditionalFormatting sqref="D395:E396">
    <cfRule type="cellIs" dxfId="3472" priority="398" stopIfTrue="1" operator="lessThan">
      <formula>0</formula>
    </cfRule>
  </conditionalFormatting>
  <conditionalFormatting sqref="D229:D230">
    <cfRule type="cellIs" dxfId="3471" priority="383" stopIfTrue="1" operator="lessThan">
      <formula>0</formula>
    </cfRule>
  </conditionalFormatting>
  <conditionalFormatting sqref="D193">
    <cfRule type="cellIs" dxfId="3470" priority="397" stopIfTrue="1" operator="lessThan">
      <formula>0</formula>
    </cfRule>
  </conditionalFormatting>
  <conditionalFormatting sqref="D199:E200">
    <cfRule type="cellIs" dxfId="3469" priority="396" stopIfTrue="1" operator="lessThan">
      <formula>0</formula>
    </cfRule>
  </conditionalFormatting>
  <conditionalFormatting sqref="D201:E201">
    <cfRule type="cellIs" dxfId="3468" priority="395" stopIfTrue="1" operator="lessThan">
      <formula>0</formula>
    </cfRule>
  </conditionalFormatting>
  <conditionalFormatting sqref="D202:E203">
    <cfRule type="cellIs" dxfId="3467" priority="394" stopIfTrue="1" operator="lessThan">
      <formula>0</formula>
    </cfRule>
  </conditionalFormatting>
  <conditionalFormatting sqref="D204:E205">
    <cfRule type="cellIs" dxfId="3466" priority="393" stopIfTrue="1" operator="lessThan">
      <formula>0</formula>
    </cfRule>
  </conditionalFormatting>
  <conditionalFormatting sqref="D206:E207">
    <cfRule type="cellIs" dxfId="3465" priority="392" stopIfTrue="1" operator="lessThan">
      <formula>0</formula>
    </cfRule>
  </conditionalFormatting>
  <conditionalFormatting sqref="D208:E208">
    <cfRule type="cellIs" dxfId="3464" priority="391" stopIfTrue="1" operator="lessThan">
      <formula>0</formula>
    </cfRule>
  </conditionalFormatting>
  <conditionalFormatting sqref="D209:E210">
    <cfRule type="cellIs" dxfId="3463" priority="390" stopIfTrue="1" operator="lessThan">
      <formula>0</formula>
    </cfRule>
  </conditionalFormatting>
  <conditionalFormatting sqref="D211:E212">
    <cfRule type="cellIs" dxfId="3462" priority="389" stopIfTrue="1" operator="lessThan">
      <formula>0</formula>
    </cfRule>
  </conditionalFormatting>
  <conditionalFormatting sqref="D218:D219">
    <cfRule type="cellIs" dxfId="3461" priority="388" stopIfTrue="1" operator="lessThan">
      <formula>0</formula>
    </cfRule>
  </conditionalFormatting>
  <conditionalFormatting sqref="D220">
    <cfRule type="cellIs" dxfId="3460" priority="387" stopIfTrue="1" operator="lessThan">
      <formula>0</formula>
    </cfRule>
  </conditionalFormatting>
  <conditionalFormatting sqref="D221:D222">
    <cfRule type="cellIs" dxfId="3459" priority="386" stopIfTrue="1" operator="lessThan">
      <formula>0</formula>
    </cfRule>
  </conditionalFormatting>
  <conditionalFormatting sqref="D223:D224">
    <cfRule type="cellIs" dxfId="3458" priority="385" stopIfTrue="1" operator="lessThan">
      <formula>0</formula>
    </cfRule>
  </conditionalFormatting>
  <conditionalFormatting sqref="D225:D226">
    <cfRule type="cellIs" dxfId="3457" priority="384" stopIfTrue="1" operator="lessThan">
      <formula>0</formula>
    </cfRule>
  </conditionalFormatting>
  <conditionalFormatting sqref="D231:D232">
    <cfRule type="cellIs" dxfId="3456" priority="382" stopIfTrue="1" operator="lessThan">
      <formula>0</formula>
    </cfRule>
  </conditionalFormatting>
  <conditionalFormatting sqref="D239:D240">
    <cfRule type="cellIs" dxfId="3455" priority="381" stopIfTrue="1" operator="lessThan">
      <formula>0</formula>
    </cfRule>
  </conditionalFormatting>
  <conditionalFormatting sqref="D241:D242">
    <cfRule type="cellIs" dxfId="3454" priority="380" stopIfTrue="1" operator="lessThan">
      <formula>0</formula>
    </cfRule>
  </conditionalFormatting>
  <conditionalFormatting sqref="D244:D245">
    <cfRule type="cellIs" dxfId="3453" priority="379" stopIfTrue="1" operator="lessThan">
      <formula>0</formula>
    </cfRule>
  </conditionalFormatting>
  <conditionalFormatting sqref="D246:D247">
    <cfRule type="cellIs" dxfId="3452" priority="378" stopIfTrue="1" operator="lessThan">
      <formula>0</formula>
    </cfRule>
  </conditionalFormatting>
  <conditionalFormatting sqref="D248:D249">
    <cfRule type="cellIs" dxfId="3451" priority="377" stopIfTrue="1" operator="lessThan">
      <formula>0</formula>
    </cfRule>
  </conditionalFormatting>
  <conditionalFormatting sqref="D250:D251">
    <cfRule type="cellIs" dxfId="3450" priority="376" stopIfTrue="1" operator="lessThan">
      <formula>0</formula>
    </cfRule>
  </conditionalFormatting>
  <conditionalFormatting sqref="D252:D253">
    <cfRule type="cellIs" dxfId="3449" priority="375" stopIfTrue="1" operator="lessThan">
      <formula>0</formula>
    </cfRule>
  </conditionalFormatting>
  <conditionalFormatting sqref="D254:D255">
    <cfRule type="cellIs" dxfId="3448" priority="374" stopIfTrue="1" operator="lessThan">
      <formula>0</formula>
    </cfRule>
  </conditionalFormatting>
  <conditionalFormatting sqref="D257:D258">
    <cfRule type="cellIs" dxfId="3447" priority="373" stopIfTrue="1" operator="lessThan">
      <formula>0</formula>
    </cfRule>
  </conditionalFormatting>
  <conditionalFormatting sqref="D259:D260">
    <cfRule type="cellIs" dxfId="3446" priority="372" stopIfTrue="1" operator="lessThan">
      <formula>0</formula>
    </cfRule>
  </conditionalFormatting>
  <conditionalFormatting sqref="D266:E266">
    <cfRule type="cellIs" dxfId="3445" priority="371" stopIfTrue="1" operator="lessThan">
      <formula>0</formula>
    </cfRule>
  </conditionalFormatting>
  <conditionalFormatting sqref="D267:E268">
    <cfRule type="cellIs" dxfId="3444" priority="370" stopIfTrue="1" operator="lessThan">
      <formula>0</formula>
    </cfRule>
  </conditionalFormatting>
  <conditionalFormatting sqref="D269:E270">
    <cfRule type="cellIs" dxfId="3443" priority="369" stopIfTrue="1" operator="lessThan">
      <formula>0</formula>
    </cfRule>
  </conditionalFormatting>
  <conditionalFormatting sqref="D271:E271">
    <cfRule type="cellIs" dxfId="3442" priority="368" stopIfTrue="1" operator="lessThan">
      <formula>0</formula>
    </cfRule>
  </conditionalFormatting>
  <conditionalFormatting sqref="D272:E273">
    <cfRule type="cellIs" dxfId="3441" priority="367" stopIfTrue="1" operator="lessThan">
      <formula>0</formula>
    </cfRule>
  </conditionalFormatting>
  <conditionalFormatting sqref="D274:E275">
    <cfRule type="cellIs" dxfId="3440" priority="366" stopIfTrue="1" operator="lessThan">
      <formula>0</formula>
    </cfRule>
  </conditionalFormatting>
  <conditionalFormatting sqref="D276:E277">
    <cfRule type="cellIs" dxfId="3439" priority="365" stopIfTrue="1" operator="lessThan">
      <formula>0</formula>
    </cfRule>
  </conditionalFormatting>
  <conditionalFormatting sqref="D278:D279">
    <cfRule type="cellIs" dxfId="3438" priority="364" stopIfTrue="1" operator="lessThan">
      <formula>0</formula>
    </cfRule>
  </conditionalFormatting>
  <conditionalFormatting sqref="D289:D290">
    <cfRule type="cellIs" dxfId="3437" priority="363" stopIfTrue="1" operator="lessThan">
      <formula>0</formula>
    </cfRule>
  </conditionalFormatting>
  <conditionalFormatting sqref="D291:D292">
    <cfRule type="cellIs" dxfId="3436" priority="362" stopIfTrue="1" operator="lessThan">
      <formula>0</formula>
    </cfRule>
  </conditionalFormatting>
  <conditionalFormatting sqref="D283">
    <cfRule type="cellIs" dxfId="3435" priority="361" stopIfTrue="1" operator="lessThan">
      <formula>0</formula>
    </cfRule>
  </conditionalFormatting>
  <conditionalFormatting sqref="D286:D287">
    <cfRule type="cellIs" dxfId="3434" priority="360" stopIfTrue="1" operator="lessThan">
      <formula>0</formula>
    </cfRule>
  </conditionalFormatting>
  <conditionalFormatting sqref="D293:D294 D296">
    <cfRule type="cellIs" dxfId="3433" priority="359" stopIfTrue="1" operator="lessThan">
      <formula>0</formula>
    </cfRule>
  </conditionalFormatting>
  <conditionalFormatting sqref="D297:D300">
    <cfRule type="cellIs" dxfId="3432" priority="358" stopIfTrue="1" operator="lessThan">
      <formula>0</formula>
    </cfRule>
  </conditionalFormatting>
  <conditionalFormatting sqref="D295">
    <cfRule type="cellIs" dxfId="3431" priority="357" stopIfTrue="1" operator="lessThan">
      <formula>0</formula>
    </cfRule>
  </conditionalFormatting>
  <conditionalFormatting sqref="D301:D302 D304">
    <cfRule type="cellIs" dxfId="3430" priority="356" stopIfTrue="1" operator="lessThan">
      <formula>0</formula>
    </cfRule>
  </conditionalFormatting>
  <conditionalFormatting sqref="D305:D308">
    <cfRule type="cellIs" dxfId="3429" priority="355" stopIfTrue="1" operator="lessThan">
      <formula>0</formula>
    </cfRule>
  </conditionalFormatting>
  <conditionalFormatting sqref="D303">
    <cfRule type="cellIs" dxfId="3428" priority="354" stopIfTrue="1" operator="lessThan">
      <formula>0</formula>
    </cfRule>
  </conditionalFormatting>
  <conditionalFormatting sqref="D309:D310 D312">
    <cfRule type="cellIs" dxfId="3427" priority="353" stopIfTrue="1" operator="lessThan">
      <formula>0</formula>
    </cfRule>
  </conditionalFormatting>
  <conditionalFormatting sqref="D313:D316">
    <cfRule type="cellIs" dxfId="3426" priority="352" stopIfTrue="1" operator="lessThan">
      <formula>0</formula>
    </cfRule>
  </conditionalFormatting>
  <conditionalFormatting sqref="D311">
    <cfRule type="cellIs" dxfId="3425" priority="351" stopIfTrue="1" operator="lessThan">
      <formula>0</formula>
    </cfRule>
  </conditionalFormatting>
  <conditionalFormatting sqref="D317:E317 D320 D318">
    <cfRule type="cellIs" dxfId="3424" priority="350" stopIfTrue="1" operator="lessThan">
      <formula>0</formula>
    </cfRule>
  </conditionalFormatting>
  <conditionalFormatting sqref="D322:E324 D321">
    <cfRule type="cellIs" dxfId="3423" priority="349" stopIfTrue="1" operator="lessThan">
      <formula>0</formula>
    </cfRule>
  </conditionalFormatting>
  <conditionalFormatting sqref="D319">
    <cfRule type="cellIs" dxfId="3422" priority="348" stopIfTrue="1" operator="lessThan">
      <formula>0</formula>
    </cfRule>
  </conditionalFormatting>
  <conditionalFormatting sqref="D325:E325 D328 D326">
    <cfRule type="cellIs" dxfId="3421" priority="347" stopIfTrue="1" operator="lessThan">
      <formula>0</formula>
    </cfRule>
  </conditionalFormatting>
  <conditionalFormatting sqref="D329:D330">
    <cfRule type="cellIs" dxfId="3420" priority="346" stopIfTrue="1" operator="lessThan">
      <formula>0</formula>
    </cfRule>
  </conditionalFormatting>
  <conditionalFormatting sqref="D327">
    <cfRule type="cellIs" dxfId="3419" priority="345" stopIfTrue="1" operator="lessThan">
      <formula>0</formula>
    </cfRule>
  </conditionalFormatting>
  <conditionalFormatting sqref="D333:D334 D336">
    <cfRule type="cellIs" dxfId="3418" priority="344" stopIfTrue="1" operator="lessThan">
      <formula>0</formula>
    </cfRule>
  </conditionalFormatting>
  <conditionalFormatting sqref="D339:E340 D337:D338">
    <cfRule type="cellIs" dxfId="3417" priority="343" stopIfTrue="1" operator="lessThan">
      <formula>0</formula>
    </cfRule>
  </conditionalFormatting>
  <conditionalFormatting sqref="D335">
    <cfRule type="cellIs" dxfId="3416" priority="342" stopIfTrue="1" operator="lessThan">
      <formula>0</formula>
    </cfRule>
  </conditionalFormatting>
  <conditionalFormatting sqref="D341:D342 D344">
    <cfRule type="cellIs" dxfId="3415" priority="341" stopIfTrue="1" operator="lessThan">
      <formula>0</formula>
    </cfRule>
  </conditionalFormatting>
  <conditionalFormatting sqref="D345:D348">
    <cfRule type="cellIs" dxfId="3414" priority="340" stopIfTrue="1" operator="lessThan">
      <formula>0</formula>
    </cfRule>
  </conditionalFormatting>
  <conditionalFormatting sqref="D343">
    <cfRule type="cellIs" dxfId="3413" priority="339" stopIfTrue="1" operator="lessThan">
      <formula>0</formula>
    </cfRule>
  </conditionalFormatting>
  <conditionalFormatting sqref="D349:D350 D352">
    <cfRule type="cellIs" dxfId="3412" priority="338" stopIfTrue="1" operator="lessThan">
      <formula>0</formula>
    </cfRule>
  </conditionalFormatting>
  <conditionalFormatting sqref="D353:D356">
    <cfRule type="cellIs" dxfId="3411" priority="337" stopIfTrue="1" operator="lessThan">
      <formula>0</formula>
    </cfRule>
  </conditionalFormatting>
  <conditionalFormatting sqref="D351">
    <cfRule type="cellIs" dxfId="3410" priority="336" stopIfTrue="1" operator="lessThan">
      <formula>0</formula>
    </cfRule>
  </conditionalFormatting>
  <conditionalFormatting sqref="D357:D358 D360">
    <cfRule type="cellIs" dxfId="3409" priority="335" stopIfTrue="1" operator="lessThan">
      <formula>0</formula>
    </cfRule>
  </conditionalFormatting>
  <conditionalFormatting sqref="D361:D364">
    <cfRule type="cellIs" dxfId="3408" priority="334" stopIfTrue="1" operator="lessThan">
      <formula>0</formula>
    </cfRule>
  </conditionalFormatting>
  <conditionalFormatting sqref="D359">
    <cfRule type="cellIs" dxfId="3407" priority="333" stopIfTrue="1" operator="lessThan">
      <formula>0</formula>
    </cfRule>
  </conditionalFormatting>
  <conditionalFormatting sqref="D365:D366 D368">
    <cfRule type="cellIs" dxfId="3406" priority="332" stopIfTrue="1" operator="lessThan">
      <formula>0</formula>
    </cfRule>
  </conditionalFormatting>
  <conditionalFormatting sqref="D369:D372">
    <cfRule type="cellIs" dxfId="3405" priority="331" stopIfTrue="1" operator="lessThan">
      <formula>0</formula>
    </cfRule>
  </conditionalFormatting>
  <conditionalFormatting sqref="D367">
    <cfRule type="cellIs" dxfId="3404" priority="330" stopIfTrue="1" operator="lessThan">
      <formula>0</formula>
    </cfRule>
  </conditionalFormatting>
  <conditionalFormatting sqref="D379:E380 D382:E382">
    <cfRule type="cellIs" dxfId="3403" priority="329" stopIfTrue="1" operator="lessThan">
      <formula>0</formula>
    </cfRule>
  </conditionalFormatting>
  <conditionalFormatting sqref="D383:E386">
    <cfRule type="cellIs" dxfId="3402" priority="328" stopIfTrue="1" operator="lessThan">
      <formula>0</formula>
    </cfRule>
  </conditionalFormatting>
  <conditionalFormatting sqref="E381">
    <cfRule type="cellIs" dxfId="3401" priority="327" stopIfTrue="1" operator="lessThan">
      <formula>0</formula>
    </cfRule>
  </conditionalFormatting>
  <conditionalFormatting sqref="D381">
    <cfRule type="cellIs" dxfId="3400" priority="326" stopIfTrue="1" operator="lessThan">
      <formula>0</formula>
    </cfRule>
  </conditionalFormatting>
  <conditionalFormatting sqref="D373">
    <cfRule type="cellIs" dxfId="3399" priority="325" stopIfTrue="1" operator="lessThan">
      <formula>0</formula>
    </cfRule>
  </conditionalFormatting>
  <conditionalFormatting sqref="D374:D377">
    <cfRule type="cellIs" dxfId="3398" priority="324" stopIfTrue="1" operator="lessThan">
      <formula>0</formula>
    </cfRule>
  </conditionalFormatting>
  <conditionalFormatting sqref="D387:E388 D390:E390">
    <cfRule type="cellIs" dxfId="3397" priority="323" stopIfTrue="1" operator="lessThan">
      <formula>0</formula>
    </cfRule>
  </conditionalFormatting>
  <conditionalFormatting sqref="D391:E394">
    <cfRule type="cellIs" dxfId="3396" priority="322" stopIfTrue="1" operator="lessThan">
      <formula>0</formula>
    </cfRule>
  </conditionalFormatting>
  <conditionalFormatting sqref="E389">
    <cfRule type="cellIs" dxfId="3395" priority="321" stopIfTrue="1" operator="lessThan">
      <formula>0</formula>
    </cfRule>
  </conditionalFormatting>
  <conditionalFormatting sqref="D389">
    <cfRule type="cellIs" dxfId="3394" priority="320" stopIfTrue="1" operator="lessThan">
      <formula>0</formula>
    </cfRule>
  </conditionalFormatting>
  <conditionalFormatting sqref="D405:E406 D408:E408">
    <cfRule type="cellIs" dxfId="3393" priority="319" stopIfTrue="1" operator="lessThan">
      <formula>0</formula>
    </cfRule>
  </conditionalFormatting>
  <conditionalFormatting sqref="D409:E409 D412:E412 D410:D411">
    <cfRule type="cellIs" dxfId="3392" priority="318" stopIfTrue="1" operator="lessThan">
      <formula>0</formula>
    </cfRule>
  </conditionalFormatting>
  <conditionalFormatting sqref="E407">
    <cfRule type="cellIs" dxfId="3391" priority="317" stopIfTrue="1" operator="lessThan">
      <formula>0</formula>
    </cfRule>
  </conditionalFormatting>
  <conditionalFormatting sqref="D407">
    <cfRule type="cellIs" dxfId="3390" priority="316" stopIfTrue="1" operator="lessThan">
      <formula>0</formula>
    </cfRule>
  </conditionalFormatting>
  <conditionalFormatting sqref="D413:E414 D416:E416">
    <cfRule type="cellIs" dxfId="3389" priority="315" stopIfTrue="1" operator="lessThan">
      <formula>0</formula>
    </cfRule>
  </conditionalFormatting>
  <conditionalFormatting sqref="D417:E420">
    <cfRule type="cellIs" dxfId="3388" priority="314" stopIfTrue="1" operator="lessThan">
      <formula>0</formula>
    </cfRule>
  </conditionalFormatting>
  <conditionalFormatting sqref="E415">
    <cfRule type="cellIs" dxfId="3387" priority="313" stopIfTrue="1" operator="lessThan">
      <formula>0</formula>
    </cfRule>
  </conditionalFormatting>
  <conditionalFormatting sqref="D415">
    <cfRule type="cellIs" dxfId="3386" priority="312" stopIfTrue="1" operator="lessThan">
      <formula>0</formula>
    </cfRule>
  </conditionalFormatting>
  <conditionalFormatting sqref="D421:E422 D424:E424">
    <cfRule type="cellIs" dxfId="3385" priority="311" stopIfTrue="1" operator="lessThan">
      <formula>0</formula>
    </cfRule>
  </conditionalFormatting>
  <conditionalFormatting sqref="D425:E428">
    <cfRule type="cellIs" dxfId="3384" priority="310" stopIfTrue="1" operator="lessThan">
      <formula>0</formula>
    </cfRule>
  </conditionalFormatting>
  <conditionalFormatting sqref="E423">
    <cfRule type="cellIs" dxfId="3383" priority="309" stopIfTrue="1" operator="lessThan">
      <formula>0</formula>
    </cfRule>
  </conditionalFormatting>
  <conditionalFormatting sqref="D423">
    <cfRule type="cellIs" dxfId="3382" priority="308" stopIfTrue="1" operator="lessThan">
      <formula>0</formula>
    </cfRule>
  </conditionalFormatting>
  <conditionalFormatting sqref="D429:E430 D432:E432">
    <cfRule type="cellIs" dxfId="3381" priority="307" stopIfTrue="1" operator="lessThan">
      <formula>0</formula>
    </cfRule>
  </conditionalFormatting>
  <conditionalFormatting sqref="D433:E436">
    <cfRule type="cellIs" dxfId="3380" priority="306" stopIfTrue="1" operator="lessThan">
      <formula>0</formula>
    </cfRule>
  </conditionalFormatting>
  <conditionalFormatting sqref="E431">
    <cfRule type="cellIs" dxfId="3379" priority="305" stopIfTrue="1" operator="lessThan">
      <formula>0</formula>
    </cfRule>
  </conditionalFormatting>
  <conditionalFormatting sqref="D431">
    <cfRule type="cellIs" dxfId="3378" priority="304" stopIfTrue="1" operator="lessThan">
      <formula>0</formula>
    </cfRule>
  </conditionalFormatting>
  <conditionalFormatting sqref="D437:E438 D440:E440">
    <cfRule type="cellIs" dxfId="3377" priority="303" stopIfTrue="1" operator="lessThan">
      <formula>0</formula>
    </cfRule>
  </conditionalFormatting>
  <conditionalFormatting sqref="D441:E444">
    <cfRule type="cellIs" dxfId="3376" priority="302" stopIfTrue="1" operator="lessThan">
      <formula>0</formula>
    </cfRule>
  </conditionalFormatting>
  <conditionalFormatting sqref="E439">
    <cfRule type="cellIs" dxfId="3375" priority="301" stopIfTrue="1" operator="lessThan">
      <formula>0</formula>
    </cfRule>
  </conditionalFormatting>
  <conditionalFormatting sqref="D439">
    <cfRule type="cellIs" dxfId="3374" priority="300" stopIfTrue="1" operator="lessThan">
      <formula>0</formula>
    </cfRule>
  </conditionalFormatting>
  <conditionalFormatting sqref="D445:E446 D448:E448">
    <cfRule type="cellIs" dxfId="3373" priority="299" stopIfTrue="1" operator="lessThan">
      <formula>0</formula>
    </cfRule>
  </conditionalFormatting>
  <conditionalFormatting sqref="D449:E452">
    <cfRule type="cellIs" dxfId="3372" priority="298" stopIfTrue="1" operator="lessThan">
      <formula>0</formula>
    </cfRule>
  </conditionalFormatting>
  <conditionalFormatting sqref="E447">
    <cfRule type="cellIs" dxfId="3371" priority="297" stopIfTrue="1" operator="lessThan">
      <formula>0</formula>
    </cfRule>
  </conditionalFormatting>
  <conditionalFormatting sqref="D447">
    <cfRule type="cellIs" dxfId="3370" priority="296" stopIfTrue="1" operator="lessThan">
      <formula>0</formula>
    </cfRule>
  </conditionalFormatting>
  <conditionalFormatting sqref="D453:E454 D456:E456">
    <cfRule type="cellIs" dxfId="3369" priority="295" stopIfTrue="1" operator="lessThan">
      <formula>0</formula>
    </cfRule>
  </conditionalFormatting>
  <conditionalFormatting sqref="D457:E460">
    <cfRule type="cellIs" dxfId="3368" priority="294" stopIfTrue="1" operator="lessThan">
      <formula>0</formula>
    </cfRule>
  </conditionalFormatting>
  <conditionalFormatting sqref="E455">
    <cfRule type="cellIs" dxfId="3367" priority="293" stopIfTrue="1" operator="lessThan">
      <formula>0</formula>
    </cfRule>
  </conditionalFormatting>
  <conditionalFormatting sqref="D455">
    <cfRule type="cellIs" dxfId="3366" priority="292" stopIfTrue="1" operator="lessThan">
      <formula>0</formula>
    </cfRule>
  </conditionalFormatting>
  <conditionalFormatting sqref="D461:E462 D464:E464">
    <cfRule type="cellIs" dxfId="3365" priority="291" stopIfTrue="1" operator="lessThan">
      <formula>0</formula>
    </cfRule>
  </conditionalFormatting>
  <conditionalFormatting sqref="D465:E468">
    <cfRule type="cellIs" dxfId="3364" priority="290" stopIfTrue="1" operator="lessThan">
      <formula>0</formula>
    </cfRule>
  </conditionalFormatting>
  <conditionalFormatting sqref="E463">
    <cfRule type="cellIs" dxfId="3363" priority="289" stopIfTrue="1" operator="lessThan">
      <formula>0</formula>
    </cfRule>
  </conditionalFormatting>
  <conditionalFormatting sqref="D463">
    <cfRule type="cellIs" dxfId="3362" priority="288" stopIfTrue="1" operator="lessThan">
      <formula>0</formula>
    </cfRule>
  </conditionalFormatting>
  <conditionalFormatting sqref="D469:E470 D472:E472">
    <cfRule type="cellIs" dxfId="3361" priority="287" stopIfTrue="1" operator="lessThan">
      <formula>0</formula>
    </cfRule>
  </conditionalFormatting>
  <conditionalFormatting sqref="D473:E476">
    <cfRule type="cellIs" dxfId="3360" priority="286" stopIfTrue="1" operator="lessThan">
      <formula>0</formula>
    </cfRule>
  </conditionalFormatting>
  <conditionalFormatting sqref="E471">
    <cfRule type="cellIs" dxfId="3359" priority="285" stopIfTrue="1" operator="lessThan">
      <formula>0</formula>
    </cfRule>
  </conditionalFormatting>
  <conditionalFormatting sqref="D471">
    <cfRule type="cellIs" dxfId="3358" priority="284" stopIfTrue="1" operator="lessThan">
      <formula>0</formula>
    </cfRule>
  </conditionalFormatting>
  <conditionalFormatting sqref="D477:E478 D480:E480">
    <cfRule type="cellIs" dxfId="3357" priority="283" stopIfTrue="1" operator="lessThan">
      <formula>0</formula>
    </cfRule>
  </conditionalFormatting>
  <conditionalFormatting sqref="D481:E484">
    <cfRule type="cellIs" dxfId="3356" priority="282" stopIfTrue="1" operator="lessThan">
      <formula>0</formula>
    </cfRule>
  </conditionalFormatting>
  <conditionalFormatting sqref="E479">
    <cfRule type="cellIs" dxfId="3355" priority="281" stopIfTrue="1" operator="lessThan">
      <formula>0</formula>
    </cfRule>
  </conditionalFormatting>
  <conditionalFormatting sqref="D479">
    <cfRule type="cellIs" dxfId="3354" priority="280" stopIfTrue="1" operator="lessThan">
      <formula>0</formula>
    </cfRule>
  </conditionalFormatting>
  <conditionalFormatting sqref="D485:E486 D488:E488">
    <cfRule type="cellIs" dxfId="3353" priority="279" stopIfTrue="1" operator="lessThan">
      <formula>0</formula>
    </cfRule>
  </conditionalFormatting>
  <conditionalFormatting sqref="D489:E492">
    <cfRule type="cellIs" dxfId="3352" priority="278" stopIfTrue="1" operator="lessThan">
      <formula>0</formula>
    </cfRule>
  </conditionalFormatting>
  <conditionalFormatting sqref="E487">
    <cfRule type="cellIs" dxfId="3351" priority="277" stopIfTrue="1" operator="lessThan">
      <formula>0</formula>
    </cfRule>
  </conditionalFormatting>
  <conditionalFormatting sqref="D487">
    <cfRule type="cellIs" dxfId="3350" priority="276" stopIfTrue="1" operator="lessThan">
      <formula>0</formula>
    </cfRule>
  </conditionalFormatting>
  <conditionalFormatting sqref="D493:E494 D496:E496">
    <cfRule type="cellIs" dxfId="3349" priority="275" stopIfTrue="1" operator="lessThan">
      <formula>0</formula>
    </cfRule>
  </conditionalFormatting>
  <conditionalFormatting sqref="D497:E500">
    <cfRule type="cellIs" dxfId="3348" priority="274" stopIfTrue="1" operator="lessThan">
      <formula>0</formula>
    </cfRule>
  </conditionalFormatting>
  <conditionalFormatting sqref="E495">
    <cfRule type="cellIs" dxfId="3347" priority="273" stopIfTrue="1" operator="lessThan">
      <formula>0</formula>
    </cfRule>
  </conditionalFormatting>
  <conditionalFormatting sqref="D495">
    <cfRule type="cellIs" dxfId="3346" priority="272" stopIfTrue="1" operator="lessThan">
      <formula>0</formula>
    </cfRule>
  </conditionalFormatting>
  <conditionalFormatting sqref="D501:E502 D504:E504">
    <cfRule type="cellIs" dxfId="3345" priority="271" stopIfTrue="1" operator="lessThan">
      <formula>0</formula>
    </cfRule>
  </conditionalFormatting>
  <conditionalFormatting sqref="D505:E508">
    <cfRule type="cellIs" dxfId="3344" priority="270" stopIfTrue="1" operator="lessThan">
      <formula>0</formula>
    </cfRule>
  </conditionalFormatting>
  <conditionalFormatting sqref="E503">
    <cfRule type="cellIs" dxfId="3343" priority="269" stopIfTrue="1" operator="lessThan">
      <formula>0</formula>
    </cfRule>
  </conditionalFormatting>
  <conditionalFormatting sqref="D503">
    <cfRule type="cellIs" dxfId="3342" priority="268" stopIfTrue="1" operator="lessThan">
      <formula>0</formula>
    </cfRule>
  </conditionalFormatting>
  <conditionalFormatting sqref="D509:E510 D512:E512">
    <cfRule type="cellIs" dxfId="3341" priority="267" stopIfTrue="1" operator="lessThan">
      <formula>0</formula>
    </cfRule>
  </conditionalFormatting>
  <conditionalFormatting sqref="D513:E516">
    <cfRule type="cellIs" dxfId="3340" priority="266" stopIfTrue="1" operator="lessThan">
      <formula>0</formula>
    </cfRule>
  </conditionalFormatting>
  <conditionalFormatting sqref="E511">
    <cfRule type="cellIs" dxfId="3339" priority="265" stopIfTrue="1" operator="lessThan">
      <formula>0</formula>
    </cfRule>
  </conditionalFormatting>
  <conditionalFormatting sqref="D511">
    <cfRule type="cellIs" dxfId="3338" priority="264" stopIfTrue="1" operator="lessThan">
      <formula>0</formula>
    </cfRule>
  </conditionalFormatting>
  <conditionalFormatting sqref="D517:E518 D520:E520">
    <cfRule type="cellIs" dxfId="3337" priority="263" stopIfTrue="1" operator="lessThan">
      <formula>0</formula>
    </cfRule>
  </conditionalFormatting>
  <conditionalFormatting sqref="D521:E524">
    <cfRule type="cellIs" dxfId="3336" priority="262" stopIfTrue="1" operator="lessThan">
      <formula>0</formula>
    </cfRule>
  </conditionalFormatting>
  <conditionalFormatting sqref="E519">
    <cfRule type="cellIs" dxfId="3335" priority="261" stopIfTrue="1" operator="lessThan">
      <formula>0</formula>
    </cfRule>
  </conditionalFormatting>
  <conditionalFormatting sqref="D519">
    <cfRule type="cellIs" dxfId="3334" priority="260" stopIfTrue="1" operator="lessThan">
      <formula>0</formula>
    </cfRule>
  </conditionalFormatting>
  <conditionalFormatting sqref="D525:E526 D528:E528">
    <cfRule type="cellIs" dxfId="3333" priority="259" stopIfTrue="1" operator="lessThan">
      <formula>0</formula>
    </cfRule>
  </conditionalFormatting>
  <conditionalFormatting sqref="D529:E532">
    <cfRule type="cellIs" dxfId="3332" priority="258" stopIfTrue="1" operator="lessThan">
      <formula>0</formula>
    </cfRule>
  </conditionalFormatting>
  <conditionalFormatting sqref="E527">
    <cfRule type="cellIs" dxfId="3331" priority="257" stopIfTrue="1" operator="lessThan">
      <formula>0</formula>
    </cfRule>
  </conditionalFormatting>
  <conditionalFormatting sqref="D527">
    <cfRule type="cellIs" dxfId="3330" priority="256" stopIfTrue="1" operator="lessThan">
      <formula>0</formula>
    </cfRule>
  </conditionalFormatting>
  <conditionalFormatting sqref="D533:E534 D536:E536">
    <cfRule type="cellIs" dxfId="3329" priority="255" stopIfTrue="1" operator="lessThan">
      <formula>0</formula>
    </cfRule>
  </conditionalFormatting>
  <conditionalFormatting sqref="D537:E540">
    <cfRule type="cellIs" dxfId="3328" priority="254" stopIfTrue="1" operator="lessThan">
      <formula>0</formula>
    </cfRule>
  </conditionalFormatting>
  <conditionalFormatting sqref="E535">
    <cfRule type="cellIs" dxfId="3327" priority="253" stopIfTrue="1" operator="lessThan">
      <formula>0</formula>
    </cfRule>
  </conditionalFormatting>
  <conditionalFormatting sqref="D535">
    <cfRule type="cellIs" dxfId="3326" priority="252" stopIfTrue="1" operator="lessThan">
      <formula>0</formula>
    </cfRule>
  </conditionalFormatting>
  <conditionalFormatting sqref="D541:E542 D544:E544">
    <cfRule type="cellIs" dxfId="3325" priority="251" stopIfTrue="1" operator="lessThan">
      <formula>0</formula>
    </cfRule>
  </conditionalFormatting>
  <conditionalFormatting sqref="D545:E548">
    <cfRule type="cellIs" dxfId="3324" priority="250" stopIfTrue="1" operator="lessThan">
      <formula>0</formula>
    </cfRule>
  </conditionalFormatting>
  <conditionalFormatting sqref="E543">
    <cfRule type="cellIs" dxfId="3323" priority="249" stopIfTrue="1" operator="lessThan">
      <formula>0</formula>
    </cfRule>
  </conditionalFormatting>
  <conditionalFormatting sqref="D543">
    <cfRule type="cellIs" dxfId="3322" priority="248" stopIfTrue="1" operator="lessThan">
      <formula>0</formula>
    </cfRule>
  </conditionalFormatting>
  <conditionalFormatting sqref="D549:E550 D552:E552">
    <cfRule type="cellIs" dxfId="3321" priority="247" stopIfTrue="1" operator="lessThan">
      <formula>0</formula>
    </cfRule>
  </conditionalFormatting>
  <conditionalFormatting sqref="D553:E556">
    <cfRule type="cellIs" dxfId="3320" priority="246" stopIfTrue="1" operator="lessThan">
      <formula>0</formula>
    </cfRule>
  </conditionalFormatting>
  <conditionalFormatting sqref="E551">
    <cfRule type="cellIs" dxfId="3319" priority="245" stopIfTrue="1" operator="lessThan">
      <formula>0</formula>
    </cfRule>
  </conditionalFormatting>
  <conditionalFormatting sqref="D551">
    <cfRule type="cellIs" dxfId="3318" priority="244" stopIfTrue="1" operator="lessThan">
      <formula>0</formula>
    </cfRule>
  </conditionalFormatting>
  <conditionalFormatting sqref="D557:E558 D560:E560">
    <cfRule type="cellIs" dxfId="3317" priority="243" stopIfTrue="1" operator="lessThan">
      <formula>0</formula>
    </cfRule>
  </conditionalFormatting>
  <conditionalFormatting sqref="D561:D564">
    <cfRule type="cellIs" dxfId="3316" priority="242" stopIfTrue="1" operator="lessThan">
      <formula>0</formula>
    </cfRule>
  </conditionalFormatting>
  <conditionalFormatting sqref="E559">
    <cfRule type="cellIs" dxfId="3315" priority="241" stopIfTrue="1" operator="lessThan">
      <formula>0</formula>
    </cfRule>
  </conditionalFormatting>
  <conditionalFormatting sqref="D559">
    <cfRule type="cellIs" dxfId="3314" priority="240" stopIfTrue="1" operator="lessThan">
      <formula>0</formula>
    </cfRule>
  </conditionalFormatting>
  <conditionalFormatting sqref="D565:E565 D568 D566">
    <cfRule type="cellIs" dxfId="3313" priority="239" stopIfTrue="1" operator="lessThan">
      <formula>0</formula>
    </cfRule>
  </conditionalFormatting>
  <conditionalFormatting sqref="D569:D572">
    <cfRule type="cellIs" dxfId="3312" priority="238" stopIfTrue="1" operator="lessThan">
      <formula>0</formula>
    </cfRule>
  </conditionalFormatting>
  <conditionalFormatting sqref="D567">
    <cfRule type="cellIs" dxfId="3311" priority="237" stopIfTrue="1" operator="lessThan">
      <formula>0</formula>
    </cfRule>
  </conditionalFormatting>
  <conditionalFormatting sqref="D576:E576 D573:D574">
    <cfRule type="cellIs" dxfId="3310" priority="236" stopIfTrue="1" operator="lessThan">
      <formula>0</formula>
    </cfRule>
  </conditionalFormatting>
  <conditionalFormatting sqref="D577:E580">
    <cfRule type="cellIs" dxfId="3309" priority="235" stopIfTrue="1" operator="lessThan">
      <formula>0</formula>
    </cfRule>
  </conditionalFormatting>
  <conditionalFormatting sqref="D575">
    <cfRule type="cellIs" dxfId="3308" priority="234" stopIfTrue="1" operator="lessThan">
      <formula>0</formula>
    </cfRule>
  </conditionalFormatting>
  <conditionalFormatting sqref="D581:E584">
    <cfRule type="cellIs" dxfId="3307" priority="233" stopIfTrue="1" operator="lessThan">
      <formula>0</formula>
    </cfRule>
  </conditionalFormatting>
  <conditionalFormatting sqref="D585:E588">
    <cfRule type="cellIs" dxfId="3306" priority="232" stopIfTrue="1" operator="lessThan">
      <formula>0</formula>
    </cfRule>
  </conditionalFormatting>
  <conditionalFormatting sqref="D589:E592">
    <cfRule type="cellIs" dxfId="3305" priority="231" stopIfTrue="1" operator="lessThan">
      <formula>0</formula>
    </cfRule>
  </conditionalFormatting>
  <conditionalFormatting sqref="D593:E595">
    <cfRule type="cellIs" dxfId="3304" priority="230" stopIfTrue="1" operator="lessThan">
      <formula>0</formula>
    </cfRule>
  </conditionalFormatting>
  <conditionalFormatting sqref="D597:E598 D599">
    <cfRule type="cellIs" dxfId="3303" priority="229" stopIfTrue="1" operator="lessThan">
      <formula>0</formula>
    </cfRule>
  </conditionalFormatting>
  <conditionalFormatting sqref="D600:E602 D603">
    <cfRule type="cellIs" dxfId="3302" priority="228" stopIfTrue="1" operator="lessThan">
      <formula>0</formula>
    </cfRule>
  </conditionalFormatting>
  <conditionalFormatting sqref="D604:E606">
    <cfRule type="cellIs" dxfId="3301" priority="227" stopIfTrue="1" operator="lessThan">
      <formula>0</formula>
    </cfRule>
  </conditionalFormatting>
  <conditionalFormatting sqref="D607:E609">
    <cfRule type="cellIs" dxfId="3300" priority="226" stopIfTrue="1" operator="lessThan">
      <formula>0</formula>
    </cfRule>
  </conditionalFormatting>
  <conditionalFormatting sqref="D610:E613">
    <cfRule type="cellIs" dxfId="3299" priority="225" stopIfTrue="1" operator="lessThan">
      <formula>0</formula>
    </cfRule>
  </conditionalFormatting>
  <conditionalFormatting sqref="D614:E616">
    <cfRule type="cellIs" dxfId="3298" priority="224" stopIfTrue="1" operator="lessThan">
      <formula>0</formula>
    </cfRule>
  </conditionalFormatting>
  <conditionalFormatting sqref="D617:E619">
    <cfRule type="cellIs" dxfId="3297" priority="223" stopIfTrue="1" operator="lessThan">
      <formula>0</formula>
    </cfRule>
  </conditionalFormatting>
  <conditionalFormatting sqref="D620:E623">
    <cfRule type="cellIs" dxfId="3296" priority="222" stopIfTrue="1" operator="lessThan">
      <formula>0</formula>
    </cfRule>
  </conditionalFormatting>
  <conditionalFormatting sqref="D624:E626">
    <cfRule type="cellIs" dxfId="3295" priority="221" stopIfTrue="1" operator="lessThan">
      <formula>0</formula>
    </cfRule>
  </conditionalFormatting>
  <conditionalFormatting sqref="D636:E638">
    <cfRule type="cellIs" dxfId="3294" priority="220" stopIfTrue="1" operator="lessThan">
      <formula>0</formula>
    </cfRule>
  </conditionalFormatting>
  <conditionalFormatting sqref="D639:E642">
    <cfRule type="cellIs" dxfId="3293" priority="219" stopIfTrue="1" operator="lessThan">
      <formula>0</formula>
    </cfRule>
  </conditionalFormatting>
  <conditionalFormatting sqref="D643:E645">
    <cfRule type="cellIs" dxfId="3292" priority="218" stopIfTrue="1" operator="lessThan">
      <formula>0</formula>
    </cfRule>
  </conditionalFormatting>
  <conditionalFormatting sqref="D627:E627">
    <cfRule type="cellIs" dxfId="3291" priority="217" stopIfTrue="1" operator="lessThan">
      <formula>0</formula>
    </cfRule>
  </conditionalFormatting>
  <conditionalFormatting sqref="D628:E630">
    <cfRule type="cellIs" dxfId="3290" priority="216" stopIfTrue="1" operator="lessThan">
      <formula>0</formula>
    </cfRule>
  </conditionalFormatting>
  <conditionalFormatting sqref="D631:E631">
    <cfRule type="cellIs" dxfId="3289" priority="215" stopIfTrue="1" operator="lessThan">
      <formula>0</formula>
    </cfRule>
  </conditionalFormatting>
  <conditionalFormatting sqref="D632:E634">
    <cfRule type="cellIs" dxfId="3288" priority="214" stopIfTrue="1" operator="lessThan">
      <formula>0</formula>
    </cfRule>
  </conditionalFormatting>
  <conditionalFormatting sqref="D646:E648">
    <cfRule type="cellIs" dxfId="3287" priority="213" stopIfTrue="1" operator="lessThan">
      <formula>0</formula>
    </cfRule>
  </conditionalFormatting>
  <conditionalFormatting sqref="D649:E652">
    <cfRule type="cellIs" dxfId="3286" priority="212" stopIfTrue="1" operator="lessThan">
      <formula>0</formula>
    </cfRule>
  </conditionalFormatting>
  <conditionalFormatting sqref="D653:E655">
    <cfRule type="cellIs" dxfId="3285" priority="211" stopIfTrue="1" operator="lessThan">
      <formula>0</formula>
    </cfRule>
  </conditionalFormatting>
  <conditionalFormatting sqref="D663:E665">
    <cfRule type="cellIs" dxfId="3284" priority="210" stopIfTrue="1" operator="lessThan">
      <formula>0</formula>
    </cfRule>
  </conditionalFormatting>
  <conditionalFormatting sqref="D666:E669">
    <cfRule type="cellIs" dxfId="3283" priority="209" stopIfTrue="1" operator="lessThan">
      <formula>0</formula>
    </cfRule>
  </conditionalFormatting>
  <conditionalFormatting sqref="D670:E672">
    <cfRule type="cellIs" dxfId="3282" priority="208" stopIfTrue="1" operator="lessThan">
      <formula>0</formula>
    </cfRule>
  </conditionalFormatting>
  <conditionalFormatting sqref="D656:E658">
    <cfRule type="cellIs" dxfId="3281" priority="207" stopIfTrue="1" operator="lessThan">
      <formula>0</formula>
    </cfRule>
  </conditionalFormatting>
  <conditionalFormatting sqref="D659:E661">
    <cfRule type="cellIs" dxfId="3280" priority="206" stopIfTrue="1" operator="lessThan">
      <formula>0</formula>
    </cfRule>
  </conditionalFormatting>
  <conditionalFormatting sqref="D673:E675">
    <cfRule type="cellIs" dxfId="3279" priority="205" stopIfTrue="1" operator="lessThan">
      <formula>0</formula>
    </cfRule>
  </conditionalFormatting>
  <conditionalFormatting sqref="D676:E679">
    <cfRule type="cellIs" dxfId="3278" priority="204" stopIfTrue="1" operator="lessThan">
      <formula>0</formula>
    </cfRule>
  </conditionalFormatting>
  <conditionalFormatting sqref="D680:E682">
    <cfRule type="cellIs" dxfId="3277" priority="203" stopIfTrue="1" operator="lessThan">
      <formula>0</formula>
    </cfRule>
  </conditionalFormatting>
  <conditionalFormatting sqref="D683:E685">
    <cfRule type="cellIs" dxfId="3276" priority="202" stopIfTrue="1" operator="lessThan">
      <formula>0</formula>
    </cfRule>
  </conditionalFormatting>
  <conditionalFormatting sqref="D686:E689">
    <cfRule type="cellIs" dxfId="3275" priority="201" stopIfTrue="1" operator="lessThan">
      <formula>0</formula>
    </cfRule>
  </conditionalFormatting>
  <conditionalFormatting sqref="D690:E692">
    <cfRule type="cellIs" dxfId="3274" priority="200" stopIfTrue="1" operator="lessThan">
      <formula>0</formula>
    </cfRule>
  </conditionalFormatting>
  <conditionalFormatting sqref="D693:E695">
    <cfRule type="cellIs" dxfId="3273" priority="199" stopIfTrue="1" operator="lessThan">
      <formula>0</formula>
    </cfRule>
  </conditionalFormatting>
  <conditionalFormatting sqref="D696:E698">
    <cfRule type="cellIs" dxfId="3272" priority="198" stopIfTrue="1" operator="lessThan">
      <formula>0</formula>
    </cfRule>
  </conditionalFormatting>
  <conditionalFormatting sqref="D699:E701">
    <cfRule type="cellIs" dxfId="3271" priority="197" stopIfTrue="1" operator="lessThan">
      <formula>0</formula>
    </cfRule>
  </conditionalFormatting>
  <conditionalFormatting sqref="D702:E705">
    <cfRule type="cellIs" dxfId="3270" priority="196" stopIfTrue="1" operator="lessThan">
      <formula>0</formula>
    </cfRule>
  </conditionalFormatting>
  <conditionalFormatting sqref="D706:E708">
    <cfRule type="cellIs" dxfId="3269" priority="195" stopIfTrue="1" operator="lessThan">
      <formula>0</formula>
    </cfRule>
  </conditionalFormatting>
  <conditionalFormatting sqref="D709:E711">
    <cfRule type="cellIs" dxfId="3268" priority="194" stopIfTrue="1" operator="lessThan">
      <formula>0</formula>
    </cfRule>
  </conditionalFormatting>
  <conditionalFormatting sqref="D712:E715">
    <cfRule type="cellIs" dxfId="3267" priority="193" stopIfTrue="1" operator="lessThan">
      <formula>0</formula>
    </cfRule>
  </conditionalFormatting>
  <conditionalFormatting sqref="D716:E718">
    <cfRule type="cellIs" dxfId="3266" priority="192" stopIfTrue="1" operator="lessThan">
      <formula>0</formula>
    </cfRule>
  </conditionalFormatting>
  <conditionalFormatting sqref="D719:E721">
    <cfRule type="cellIs" dxfId="3265" priority="191" stopIfTrue="1" operator="lessThan">
      <formula>0</formula>
    </cfRule>
  </conditionalFormatting>
  <conditionalFormatting sqref="D722:E724">
    <cfRule type="cellIs" dxfId="3264" priority="190" stopIfTrue="1" operator="lessThan">
      <formula>0</formula>
    </cfRule>
  </conditionalFormatting>
  <conditionalFormatting sqref="D725:E727">
    <cfRule type="cellIs" dxfId="3263" priority="189" stopIfTrue="1" operator="lessThan">
      <formula>0</formula>
    </cfRule>
  </conditionalFormatting>
  <conditionalFormatting sqref="D728:E731">
    <cfRule type="cellIs" dxfId="3262" priority="188" stopIfTrue="1" operator="lessThan">
      <formula>0</formula>
    </cfRule>
  </conditionalFormatting>
  <conditionalFormatting sqref="D732:E733 D734">
    <cfRule type="cellIs" dxfId="3261" priority="187" stopIfTrue="1" operator="lessThan">
      <formula>0</formula>
    </cfRule>
  </conditionalFormatting>
  <conditionalFormatting sqref="D737:E737 D735:D736">
    <cfRule type="cellIs" dxfId="3260" priority="186" stopIfTrue="1" operator="lessThan">
      <formula>0</formula>
    </cfRule>
  </conditionalFormatting>
  <conditionalFormatting sqref="D738:E741">
    <cfRule type="cellIs" dxfId="3259" priority="185" stopIfTrue="1" operator="lessThan">
      <formula>0</formula>
    </cfRule>
  </conditionalFormatting>
  <conditionalFormatting sqref="D742:E744">
    <cfRule type="cellIs" dxfId="3258" priority="184" stopIfTrue="1" operator="lessThan">
      <formula>0</formula>
    </cfRule>
  </conditionalFormatting>
  <conditionalFormatting sqref="D745:E747">
    <cfRule type="cellIs" dxfId="3257" priority="183" stopIfTrue="1" operator="lessThan">
      <formula>0</formula>
    </cfRule>
  </conditionalFormatting>
  <conditionalFormatting sqref="D748:E750">
    <cfRule type="cellIs" dxfId="3256" priority="182" stopIfTrue="1" operator="lessThan">
      <formula>0</formula>
    </cfRule>
  </conditionalFormatting>
  <conditionalFormatting sqref="D759:E761">
    <cfRule type="cellIs" dxfId="3255" priority="181" stopIfTrue="1" operator="lessThan">
      <formula>0</formula>
    </cfRule>
  </conditionalFormatting>
  <conditionalFormatting sqref="D762:E765">
    <cfRule type="cellIs" dxfId="3254" priority="180" stopIfTrue="1" operator="lessThan">
      <formula>0</formula>
    </cfRule>
  </conditionalFormatting>
  <conditionalFormatting sqref="D766:E768">
    <cfRule type="cellIs" dxfId="3253" priority="179" stopIfTrue="1" operator="lessThan">
      <formula>0</formula>
    </cfRule>
  </conditionalFormatting>
  <conditionalFormatting sqref="D769:E771">
    <cfRule type="cellIs" dxfId="3252" priority="178" stopIfTrue="1" operator="lessThan">
      <formula>0</formula>
    </cfRule>
  </conditionalFormatting>
  <conditionalFormatting sqref="D772:E775">
    <cfRule type="cellIs" dxfId="3251" priority="177" stopIfTrue="1" operator="lessThan">
      <formula>0</formula>
    </cfRule>
  </conditionalFormatting>
  <conditionalFormatting sqref="D776:E778">
    <cfRule type="cellIs" dxfId="3250" priority="176" stopIfTrue="1" operator="lessThan">
      <formula>0</formula>
    </cfRule>
  </conditionalFormatting>
  <conditionalFormatting sqref="D779:E781">
    <cfRule type="cellIs" dxfId="3249" priority="175" stopIfTrue="1" operator="lessThan">
      <formula>0</formula>
    </cfRule>
  </conditionalFormatting>
  <conditionalFormatting sqref="D782:E784">
    <cfRule type="cellIs" dxfId="3248" priority="174" stopIfTrue="1" operator="lessThan">
      <formula>0</formula>
    </cfRule>
  </conditionalFormatting>
  <conditionalFormatting sqref="D785:E787">
    <cfRule type="cellIs" dxfId="3247" priority="173" stopIfTrue="1" operator="lessThan">
      <formula>0</formula>
    </cfRule>
  </conditionalFormatting>
  <conditionalFormatting sqref="D788:E791">
    <cfRule type="cellIs" dxfId="3246" priority="172" stopIfTrue="1" operator="lessThan">
      <formula>0</formula>
    </cfRule>
  </conditionalFormatting>
  <conditionalFormatting sqref="D792:E794">
    <cfRule type="cellIs" dxfId="3245" priority="171" stopIfTrue="1" operator="lessThan">
      <formula>0</formula>
    </cfRule>
  </conditionalFormatting>
  <conditionalFormatting sqref="D795:E797">
    <cfRule type="cellIs" dxfId="3244" priority="170" stopIfTrue="1" operator="lessThan">
      <formula>0</formula>
    </cfRule>
  </conditionalFormatting>
  <conditionalFormatting sqref="D798:E801">
    <cfRule type="cellIs" dxfId="3243" priority="169" stopIfTrue="1" operator="lessThan">
      <formula>0</formula>
    </cfRule>
  </conditionalFormatting>
  <conditionalFormatting sqref="D802:E804">
    <cfRule type="cellIs" dxfId="3242" priority="168" stopIfTrue="1" operator="lessThan">
      <formula>0</formula>
    </cfRule>
  </conditionalFormatting>
  <conditionalFormatting sqref="D805:E807">
    <cfRule type="cellIs" dxfId="3241" priority="167" stopIfTrue="1" operator="lessThan">
      <formula>0</formula>
    </cfRule>
  </conditionalFormatting>
  <conditionalFormatting sqref="D808:E810">
    <cfRule type="cellIs" dxfId="3240" priority="166" stopIfTrue="1" operator="lessThan">
      <formula>0</formula>
    </cfRule>
  </conditionalFormatting>
  <conditionalFormatting sqref="D751:E753">
    <cfRule type="cellIs" dxfId="3239" priority="165" stopIfTrue="1" operator="lessThan">
      <formula>0</formula>
    </cfRule>
  </conditionalFormatting>
  <conditionalFormatting sqref="D754:E756">
    <cfRule type="cellIs" dxfId="3238" priority="164" stopIfTrue="1" operator="lessThan">
      <formula>0</formula>
    </cfRule>
  </conditionalFormatting>
  <conditionalFormatting sqref="D139:D140">
    <cfRule type="cellIs" dxfId="3237" priority="163" stopIfTrue="1" operator="lessThan">
      <formula>0</formula>
    </cfRule>
  </conditionalFormatting>
  <conditionalFormatting sqref="D263:D265">
    <cfRule type="cellIs" dxfId="3236" priority="162" stopIfTrue="1" operator="lessThan">
      <formula>0</formula>
    </cfRule>
  </conditionalFormatting>
  <conditionalFormatting sqref="B331:C332">
    <cfRule type="cellIs" dxfId="3235" priority="161" stopIfTrue="1" operator="lessThan">
      <formula>0</formula>
    </cfRule>
  </conditionalFormatting>
  <conditionalFormatting sqref="D331:D332">
    <cfRule type="cellIs" dxfId="3234" priority="160" stopIfTrue="1" operator="lessThan">
      <formula>0</formula>
    </cfRule>
  </conditionalFormatting>
  <conditionalFormatting sqref="E734">
    <cfRule type="cellIs" dxfId="3233" priority="159" stopIfTrue="1" operator="lessThan">
      <formula>0</formula>
    </cfRule>
  </conditionalFormatting>
  <conditionalFormatting sqref="E735">
    <cfRule type="cellIs" dxfId="3232" priority="158" stopIfTrue="1" operator="lessThan">
      <formula>0</formula>
    </cfRule>
  </conditionalFormatting>
  <conditionalFormatting sqref="E736">
    <cfRule type="cellIs" dxfId="3231" priority="157" stopIfTrue="1" operator="lessThan">
      <formula>0</formula>
    </cfRule>
  </conditionalFormatting>
  <conditionalFormatting sqref="E22:E48">
    <cfRule type="cellIs" dxfId="3230" priority="156" stopIfTrue="1" operator="lessThan">
      <formula>0</formula>
    </cfRule>
  </conditionalFormatting>
  <conditionalFormatting sqref="G112">
    <cfRule type="cellIs" dxfId="3229" priority="155" stopIfTrue="1" operator="lessThan">
      <formula>0</formula>
    </cfRule>
  </conditionalFormatting>
  <conditionalFormatting sqref="G110">
    <cfRule type="cellIs" dxfId="3228" priority="151" stopIfTrue="1" operator="lessThan">
      <formula>0</formula>
    </cfRule>
  </conditionalFormatting>
  <conditionalFormatting sqref="E51">
    <cfRule type="cellIs" dxfId="3227" priority="147" stopIfTrue="1" operator="lessThan">
      <formula>0</formula>
    </cfRule>
  </conditionalFormatting>
  <conditionalFormatting sqref="E52:E54">
    <cfRule type="cellIs" dxfId="3226" priority="146" stopIfTrue="1" operator="lessThan">
      <formula>0</formula>
    </cfRule>
  </conditionalFormatting>
  <conditionalFormatting sqref="E57:E64">
    <cfRule type="cellIs" dxfId="3225" priority="145" stopIfTrue="1" operator="lessThan">
      <formula>0</formula>
    </cfRule>
  </conditionalFormatting>
  <conditionalFormatting sqref="E109">
    <cfRule type="cellIs" dxfId="3224" priority="144" stopIfTrue="1" operator="lessThan">
      <formula>0</formula>
    </cfRule>
  </conditionalFormatting>
  <conditionalFormatting sqref="E111">
    <cfRule type="cellIs" dxfId="3223" priority="143" stopIfTrue="1" operator="lessThan">
      <formula>0</formula>
    </cfRule>
  </conditionalFormatting>
  <conditionalFormatting sqref="E127:E128">
    <cfRule type="cellIs" dxfId="3222" priority="137" stopIfTrue="1" operator="lessThan">
      <formula>0</formula>
    </cfRule>
  </conditionalFormatting>
  <conditionalFormatting sqref="E113">
    <cfRule type="cellIs" dxfId="3221" priority="142" stopIfTrue="1" operator="lessThan">
      <formula>0</formula>
    </cfRule>
  </conditionalFormatting>
  <conditionalFormatting sqref="E117">
    <cfRule type="cellIs" dxfId="3220" priority="141" stopIfTrue="1" operator="lessThan">
      <formula>0</formula>
    </cfRule>
  </conditionalFormatting>
  <conditionalFormatting sqref="E120">
    <cfRule type="cellIs" dxfId="3219" priority="140" stopIfTrue="1" operator="lessThan">
      <formula>0</formula>
    </cfRule>
  </conditionalFormatting>
  <conditionalFormatting sqref="E122:E123">
    <cfRule type="cellIs" dxfId="3218" priority="139" stopIfTrue="1" operator="lessThan">
      <formula>0</formula>
    </cfRule>
  </conditionalFormatting>
  <conditionalFormatting sqref="E125">
    <cfRule type="cellIs" dxfId="3217" priority="138" stopIfTrue="1" operator="lessThan">
      <formula>0</formula>
    </cfRule>
  </conditionalFormatting>
  <conditionalFormatting sqref="E130">
    <cfRule type="cellIs" dxfId="3216" priority="136" stopIfTrue="1" operator="lessThan">
      <formula>0</formula>
    </cfRule>
  </conditionalFormatting>
  <conditionalFormatting sqref="E134:E135">
    <cfRule type="cellIs" dxfId="3215" priority="135" stopIfTrue="1" operator="lessThan">
      <formula>0</formula>
    </cfRule>
  </conditionalFormatting>
  <conditionalFormatting sqref="E137:E138">
    <cfRule type="cellIs" dxfId="3214" priority="134" stopIfTrue="1" operator="lessThan">
      <formula>0</formula>
    </cfRule>
  </conditionalFormatting>
  <conditionalFormatting sqref="E141">
    <cfRule type="cellIs" dxfId="3213" priority="133" stopIfTrue="1" operator="lessThan">
      <formula>0</formula>
    </cfRule>
  </conditionalFormatting>
  <conditionalFormatting sqref="E145:E146">
    <cfRule type="cellIs" dxfId="3212" priority="132" stopIfTrue="1" operator="lessThan">
      <formula>0</formula>
    </cfRule>
  </conditionalFormatting>
  <conditionalFormatting sqref="E168:E170">
    <cfRule type="cellIs" dxfId="3211" priority="131" stopIfTrue="1" operator="lessThan">
      <formula>0</formula>
    </cfRule>
  </conditionalFormatting>
  <conditionalFormatting sqref="E179">
    <cfRule type="cellIs" dxfId="3210" priority="130" stopIfTrue="1" operator="lessThan">
      <formula>0</formula>
    </cfRule>
  </conditionalFormatting>
  <conditionalFormatting sqref="E181:E182">
    <cfRule type="cellIs" dxfId="3209" priority="129" stopIfTrue="1" operator="lessThan">
      <formula>0</formula>
    </cfRule>
  </conditionalFormatting>
  <conditionalFormatting sqref="E185">
    <cfRule type="cellIs" dxfId="3208" priority="128" stopIfTrue="1" operator="lessThan">
      <formula>0</formula>
    </cfRule>
  </conditionalFormatting>
  <conditionalFormatting sqref="E190">
    <cfRule type="cellIs" dxfId="3207" priority="127" stopIfTrue="1" operator="lessThan">
      <formula>0</formula>
    </cfRule>
  </conditionalFormatting>
  <conditionalFormatting sqref="E192:E193">
    <cfRule type="cellIs" dxfId="3206" priority="126" stopIfTrue="1" operator="lessThan">
      <formula>0</formula>
    </cfRule>
  </conditionalFormatting>
  <conditionalFormatting sqref="E215">
    <cfRule type="cellIs" dxfId="3205" priority="125" stopIfTrue="1" operator="lessThan">
      <formula>0</formula>
    </cfRule>
  </conditionalFormatting>
  <conditionalFormatting sqref="E217">
    <cfRule type="cellIs" dxfId="3204" priority="124" stopIfTrue="1" operator="lessThan">
      <formula>0</formula>
    </cfRule>
  </conditionalFormatting>
  <conditionalFormatting sqref="E219:E223">
    <cfRule type="cellIs" dxfId="3203" priority="123" stopIfTrue="1" operator="lessThan">
      <formula>0</formula>
    </cfRule>
  </conditionalFormatting>
  <conditionalFormatting sqref="E227:E230">
    <cfRule type="cellIs" dxfId="3202" priority="122" stopIfTrue="1" operator="lessThan">
      <formula>0</formula>
    </cfRule>
  </conditionalFormatting>
  <conditionalFormatting sqref="E232:E233">
    <cfRule type="cellIs" dxfId="3201" priority="121" stopIfTrue="1" operator="lessThan">
      <formula>0</formula>
    </cfRule>
  </conditionalFormatting>
  <conditionalFormatting sqref="E236:E239">
    <cfRule type="cellIs" dxfId="3200" priority="120" stopIfTrue="1" operator="lessThan">
      <formula>0</formula>
    </cfRule>
  </conditionalFormatting>
  <conditionalFormatting sqref="E246:E247">
    <cfRule type="cellIs" dxfId="3199" priority="119" stopIfTrue="1" operator="lessThan">
      <formula>0</formula>
    </cfRule>
  </conditionalFormatting>
  <conditionalFormatting sqref="E252:E265">
    <cfRule type="cellIs" dxfId="3198" priority="118" stopIfTrue="1" operator="lessThan">
      <formula>0</formula>
    </cfRule>
  </conditionalFormatting>
  <conditionalFormatting sqref="E279">
    <cfRule type="cellIs" dxfId="3197" priority="117" stopIfTrue="1" operator="lessThan">
      <formula>0</formula>
    </cfRule>
  </conditionalFormatting>
  <conditionalFormatting sqref="E332">
    <cfRule type="cellIs" dxfId="3196" priority="116" stopIfTrue="1" operator="lessThan">
      <formula>0</formula>
    </cfRule>
  </conditionalFormatting>
  <conditionalFormatting sqref="E359:E362">
    <cfRule type="cellIs" dxfId="3195" priority="115" stopIfTrue="1" operator="lessThan">
      <formula>0</formula>
    </cfRule>
  </conditionalFormatting>
  <conditionalFormatting sqref="E375:E377">
    <cfRule type="cellIs" dxfId="3194" priority="114" stopIfTrue="1" operator="lessThan">
      <formula>0</formula>
    </cfRule>
  </conditionalFormatting>
  <conditionalFormatting sqref="E411">
    <cfRule type="cellIs" dxfId="3193" priority="113" stopIfTrue="1" operator="lessThan">
      <formula>0</formula>
    </cfRule>
  </conditionalFormatting>
  <conditionalFormatting sqref="E830:E831">
    <cfRule type="cellIs" dxfId="3192" priority="108" stopIfTrue="1" operator="lessThan">
      <formula>0</formula>
    </cfRule>
  </conditionalFormatting>
  <conditionalFormatting sqref="E561:E564">
    <cfRule type="cellIs" dxfId="3191" priority="112" stopIfTrue="1" operator="lessThan">
      <formula>0</formula>
    </cfRule>
  </conditionalFormatting>
  <conditionalFormatting sqref="E837:E840">
    <cfRule type="cellIs" dxfId="3190" priority="107" stopIfTrue="1" operator="lessThan">
      <formula>0</formula>
    </cfRule>
  </conditionalFormatting>
  <conditionalFormatting sqref="E566:E567">
    <cfRule type="cellIs" dxfId="3189" priority="111" stopIfTrue="1" operator="lessThan">
      <formula>0</formula>
    </cfRule>
  </conditionalFormatting>
  <conditionalFormatting sqref="E571:E573">
    <cfRule type="cellIs" dxfId="3188" priority="110" stopIfTrue="1" operator="lessThan">
      <formula>0</formula>
    </cfRule>
  </conditionalFormatting>
  <conditionalFormatting sqref="E575">
    <cfRule type="cellIs" dxfId="3187" priority="109" stopIfTrue="1" operator="lessThan">
      <formula>0</formula>
    </cfRule>
  </conditionalFormatting>
  <conditionalFormatting sqref="E880:E881">
    <cfRule type="cellIs" dxfId="3186" priority="104" stopIfTrue="1" operator="lessThan">
      <formula>0</formula>
    </cfRule>
  </conditionalFormatting>
  <conditionalFormatting sqref="E842:E843">
    <cfRule type="cellIs" dxfId="3185" priority="106" stopIfTrue="1" operator="lessThan">
      <formula>0</formula>
    </cfRule>
  </conditionalFormatting>
  <conditionalFormatting sqref="E863:E870">
    <cfRule type="cellIs" dxfId="3184" priority="105" stopIfTrue="1" operator="lessThan">
      <formula>0</formula>
    </cfRule>
  </conditionalFormatting>
  <conditionalFormatting sqref="E12">
    <cfRule type="cellIs" dxfId="3183" priority="103" stopIfTrue="1" operator="lessThan">
      <formula>0</formula>
    </cfRule>
  </conditionalFormatting>
  <conditionalFormatting sqref="E14:E15">
    <cfRule type="cellIs" dxfId="3182" priority="102" stopIfTrue="1" operator="lessThan">
      <formula>0</formula>
    </cfRule>
  </conditionalFormatting>
  <conditionalFormatting sqref="E17">
    <cfRule type="cellIs" dxfId="3181" priority="101" stopIfTrue="1" operator="lessThan">
      <formula>0</formula>
    </cfRule>
  </conditionalFormatting>
  <conditionalFormatting sqref="E49">
    <cfRule type="cellIs" dxfId="3180" priority="100" stopIfTrue="1" operator="lessThan">
      <formula>0</formula>
    </cfRule>
  </conditionalFormatting>
  <conditionalFormatting sqref="E50">
    <cfRule type="cellIs" dxfId="3179" priority="99" stopIfTrue="1" operator="lessThan">
      <formula>0</formula>
    </cfRule>
  </conditionalFormatting>
  <conditionalFormatting sqref="E66:E84">
    <cfRule type="cellIs" dxfId="3178" priority="98" stopIfTrue="1" operator="lessThan">
      <formula>0</formula>
    </cfRule>
  </conditionalFormatting>
  <conditionalFormatting sqref="E98:E107">
    <cfRule type="cellIs" dxfId="3177" priority="97" stopIfTrue="1" operator="lessThan">
      <formula>0</formula>
    </cfRule>
  </conditionalFormatting>
  <conditionalFormatting sqref="E114">
    <cfRule type="cellIs" dxfId="3176" priority="96" stopIfTrue="1" operator="lessThan">
      <formula>0</formula>
    </cfRule>
  </conditionalFormatting>
  <conditionalFormatting sqref="E129">
    <cfRule type="cellIs" dxfId="3175" priority="91" stopIfTrue="1" operator="lessThan">
      <formula>0</formula>
    </cfRule>
  </conditionalFormatting>
  <conditionalFormatting sqref="E118:E119">
    <cfRule type="cellIs" dxfId="3174" priority="95" stopIfTrue="1" operator="lessThan">
      <formula>0</formula>
    </cfRule>
  </conditionalFormatting>
  <conditionalFormatting sqref="E131">
    <cfRule type="cellIs" dxfId="3173" priority="90" stopIfTrue="1" operator="lessThan">
      <formula>0</formula>
    </cfRule>
  </conditionalFormatting>
  <conditionalFormatting sqref="E121">
    <cfRule type="cellIs" dxfId="3172" priority="94" stopIfTrue="1" operator="lessThan">
      <formula>0</formula>
    </cfRule>
  </conditionalFormatting>
  <conditionalFormatting sqref="E132:E133">
    <cfRule type="cellIs" dxfId="3171" priority="89" stopIfTrue="1" operator="lessThan">
      <formula>0</formula>
    </cfRule>
  </conditionalFormatting>
  <conditionalFormatting sqref="E124">
    <cfRule type="cellIs" dxfId="3170" priority="93" stopIfTrue="1" operator="lessThan">
      <formula>0</formula>
    </cfRule>
  </conditionalFormatting>
  <conditionalFormatting sqref="E136">
    <cfRule type="cellIs" dxfId="3169" priority="88" stopIfTrue="1" operator="lessThan">
      <formula>0</formula>
    </cfRule>
  </conditionalFormatting>
  <conditionalFormatting sqref="E126">
    <cfRule type="cellIs" dxfId="3168" priority="92" stopIfTrue="1" operator="lessThan">
      <formula>0</formula>
    </cfRule>
  </conditionalFormatting>
  <conditionalFormatting sqref="E139:E140">
    <cfRule type="cellIs" dxfId="3167" priority="87" stopIfTrue="1" operator="lessThan">
      <formula>0</formula>
    </cfRule>
  </conditionalFormatting>
  <conditionalFormatting sqref="E142:E143">
    <cfRule type="cellIs" dxfId="3166" priority="86" stopIfTrue="1" operator="lessThan">
      <formula>0</formula>
    </cfRule>
  </conditionalFormatting>
  <conditionalFormatting sqref="E144">
    <cfRule type="cellIs" dxfId="3165" priority="85" stopIfTrue="1" operator="lessThan">
      <formula>0</formula>
    </cfRule>
  </conditionalFormatting>
  <conditionalFormatting sqref="E147:E154">
    <cfRule type="cellIs" dxfId="3164" priority="84" stopIfTrue="1" operator="lessThan">
      <formula>0</formula>
    </cfRule>
  </conditionalFormatting>
  <conditionalFormatting sqref="E156:E167">
    <cfRule type="cellIs" dxfId="3163" priority="83" stopIfTrue="1" operator="lessThan">
      <formula>0</formula>
    </cfRule>
  </conditionalFormatting>
  <conditionalFormatting sqref="E180">
    <cfRule type="cellIs" dxfId="3162" priority="82" stopIfTrue="1" operator="lessThan">
      <formula>0</formula>
    </cfRule>
  </conditionalFormatting>
  <conditionalFormatting sqref="E183:E184">
    <cfRule type="cellIs" dxfId="3161" priority="81" stopIfTrue="1" operator="lessThan">
      <formula>0</formula>
    </cfRule>
  </conditionalFormatting>
  <conditionalFormatting sqref="E191">
    <cfRule type="cellIs" dxfId="3160" priority="80" stopIfTrue="1" operator="lessThan">
      <formula>0</formula>
    </cfRule>
  </conditionalFormatting>
  <conditionalFormatting sqref="E214">
    <cfRule type="cellIs" dxfId="3159" priority="79" stopIfTrue="1" operator="lessThan">
      <formula>0</formula>
    </cfRule>
  </conditionalFormatting>
  <conditionalFormatting sqref="E216">
    <cfRule type="cellIs" dxfId="3158" priority="78" stopIfTrue="1" operator="lessThan">
      <formula>0</formula>
    </cfRule>
  </conditionalFormatting>
  <conditionalFormatting sqref="E218">
    <cfRule type="cellIs" dxfId="3157" priority="77" stopIfTrue="1" operator="lessThan">
      <formula>0</formula>
    </cfRule>
  </conditionalFormatting>
  <conditionalFormatting sqref="E224:E226">
    <cfRule type="cellIs" dxfId="3156" priority="76" stopIfTrue="1" operator="lessThan">
      <formula>0</formula>
    </cfRule>
  </conditionalFormatting>
  <conditionalFormatting sqref="E231">
    <cfRule type="cellIs" dxfId="3155" priority="75" stopIfTrue="1" operator="lessThan">
      <formula>0</formula>
    </cfRule>
  </conditionalFormatting>
  <conditionalFormatting sqref="E234">
    <cfRule type="cellIs" dxfId="3154" priority="74" stopIfTrue="1" operator="lessThan">
      <formula>0</formula>
    </cfRule>
  </conditionalFormatting>
  <conditionalFormatting sqref="E235">
    <cfRule type="cellIs" dxfId="3153" priority="73" stopIfTrue="1" operator="lessThan">
      <formula>0</formula>
    </cfRule>
  </conditionalFormatting>
  <conditionalFormatting sqref="E240:E245">
    <cfRule type="cellIs" dxfId="3152" priority="72" stopIfTrue="1" operator="lessThan">
      <formula>0</formula>
    </cfRule>
  </conditionalFormatting>
  <conditionalFormatting sqref="E248:E251">
    <cfRule type="cellIs" dxfId="3151" priority="71" stopIfTrue="1" operator="lessThan">
      <formula>0</formula>
    </cfRule>
  </conditionalFormatting>
  <conditionalFormatting sqref="E278">
    <cfRule type="cellIs" dxfId="3150" priority="70" stopIfTrue="1" operator="lessThan">
      <formula>0</formula>
    </cfRule>
  </conditionalFormatting>
  <conditionalFormatting sqref="E282:E283">
    <cfRule type="cellIs" dxfId="3149" priority="69" stopIfTrue="1" operator="lessThan">
      <formula>0</formula>
    </cfRule>
  </conditionalFormatting>
  <conditionalFormatting sqref="E286:E287">
    <cfRule type="cellIs" dxfId="3148" priority="68" stopIfTrue="1" operator="lessThan">
      <formula>0</formula>
    </cfRule>
  </conditionalFormatting>
  <conditionalFormatting sqref="E289:E316">
    <cfRule type="cellIs" dxfId="3147" priority="67" stopIfTrue="1" operator="lessThan">
      <formula>0</formula>
    </cfRule>
  </conditionalFormatting>
  <conditionalFormatting sqref="E318:E321">
    <cfRule type="cellIs" dxfId="3146" priority="66" stopIfTrue="1" operator="lessThan">
      <formula>0</formula>
    </cfRule>
  </conditionalFormatting>
  <conditionalFormatting sqref="E326:E331">
    <cfRule type="cellIs" dxfId="3145" priority="65" stopIfTrue="1" operator="lessThan">
      <formula>0</formula>
    </cfRule>
  </conditionalFormatting>
  <conditionalFormatting sqref="E333:E338">
    <cfRule type="cellIs" dxfId="3144" priority="64" stopIfTrue="1" operator="lessThan">
      <formula>0</formula>
    </cfRule>
  </conditionalFormatting>
  <conditionalFormatting sqref="E341:E358">
    <cfRule type="cellIs" dxfId="3143" priority="63" stopIfTrue="1" operator="lessThan">
      <formula>0</formula>
    </cfRule>
  </conditionalFormatting>
  <conditionalFormatting sqref="E363:E374">
    <cfRule type="cellIs" dxfId="3142" priority="62" stopIfTrue="1" operator="lessThan">
      <formula>0</formula>
    </cfRule>
  </conditionalFormatting>
  <conditionalFormatting sqref="E410">
    <cfRule type="cellIs" dxfId="3141" priority="61" stopIfTrue="1" operator="lessThan">
      <formula>0</formula>
    </cfRule>
  </conditionalFormatting>
  <conditionalFormatting sqref="E568:E570">
    <cfRule type="cellIs" dxfId="3140" priority="60" stopIfTrue="1" operator="lessThan">
      <formula>0</formula>
    </cfRule>
  </conditionalFormatting>
  <conditionalFormatting sqref="E827:E829">
    <cfRule type="cellIs" dxfId="3139" priority="56" stopIfTrue="1" operator="lessThan">
      <formula>0</formula>
    </cfRule>
  </conditionalFormatting>
  <conditionalFormatting sqref="E574">
    <cfRule type="cellIs" dxfId="3138" priority="59" stopIfTrue="1" operator="lessThan">
      <formula>0</formula>
    </cfRule>
  </conditionalFormatting>
  <conditionalFormatting sqref="E832:E836">
    <cfRule type="cellIs" dxfId="3137" priority="55" stopIfTrue="1" operator="lessThan">
      <formula>0</formula>
    </cfRule>
  </conditionalFormatting>
  <conditionalFormatting sqref="E599">
    <cfRule type="cellIs" dxfId="3136" priority="58" stopIfTrue="1" operator="lessThan">
      <formula>0</formula>
    </cfRule>
  </conditionalFormatting>
  <conditionalFormatting sqref="E603">
    <cfRule type="cellIs" dxfId="3135" priority="57" stopIfTrue="1" operator="lessThan">
      <formula>0</formula>
    </cfRule>
  </conditionalFormatting>
  <conditionalFormatting sqref="E841">
    <cfRule type="cellIs" dxfId="3134" priority="54" stopIfTrue="1" operator="lessThan">
      <formula>0</formula>
    </cfRule>
  </conditionalFormatting>
  <conditionalFormatting sqref="E853:E862">
    <cfRule type="cellIs" dxfId="3133" priority="53" stopIfTrue="1" operator="lessThan">
      <formula>0</formula>
    </cfRule>
  </conditionalFormatting>
  <conditionalFormatting sqref="E879">
    <cfRule type="cellIs" dxfId="3132" priority="52" stopIfTrue="1" operator="lessThan">
      <formula>0</formula>
    </cfRule>
  </conditionalFormatting>
  <conditionalFormatting sqref="E882">
    <cfRule type="cellIs" dxfId="3131" priority="51" stopIfTrue="1" operator="lessThan">
      <formula>0</formula>
    </cfRule>
  </conditionalFormatting>
  <conditionalFormatting sqref="E13">
    <cfRule type="cellIs" dxfId="3130" priority="50" stopIfTrue="1" operator="lessThan">
      <formula>0</formula>
    </cfRule>
  </conditionalFormatting>
  <conditionalFormatting sqref="E16">
    <cfRule type="cellIs" dxfId="3129" priority="49" stopIfTrue="1" operator="lessThan">
      <formula>0</formula>
    </cfRule>
  </conditionalFormatting>
  <conditionalFormatting sqref="E18">
    <cfRule type="cellIs" dxfId="3128" priority="48" stopIfTrue="1" operator="lessThan">
      <formula>0</formula>
    </cfRule>
  </conditionalFormatting>
  <conditionalFormatting sqref="B89:D93">
    <cfRule type="cellIs" dxfId="3127" priority="47" stopIfTrue="1" operator="lessThan">
      <formula>0</formula>
    </cfRule>
  </conditionalFormatting>
  <conditionalFormatting sqref="E89:E93">
    <cfRule type="cellIs" dxfId="3126" priority="46" stopIfTrue="1" operator="lessThan">
      <formula>0</formula>
    </cfRule>
  </conditionalFormatting>
  <conditionalFormatting sqref="B95:D96">
    <cfRule type="cellIs" dxfId="3125" priority="45" stopIfTrue="1" operator="lessThan">
      <formula>0</formula>
    </cfRule>
  </conditionalFormatting>
  <conditionalFormatting sqref="E95:E96">
    <cfRule type="cellIs" dxfId="3124" priority="44" stopIfTrue="1" operator="lessThan">
      <formula>0</formula>
    </cfRule>
  </conditionalFormatting>
  <conditionalFormatting sqref="B397:C402 F397:G402">
    <cfRule type="cellIs" dxfId="3123" priority="43" stopIfTrue="1" operator="lessThan">
      <formula>0</formula>
    </cfRule>
  </conditionalFormatting>
  <conditionalFormatting sqref="D397:E402">
    <cfRule type="cellIs" dxfId="3122" priority="42" stopIfTrue="1" operator="lessThan">
      <formula>0</formula>
    </cfRule>
  </conditionalFormatting>
  <conditionalFormatting sqref="B404:C404 F404:G404">
    <cfRule type="cellIs" dxfId="3121" priority="41" stopIfTrue="1" operator="lessThan">
      <formula>0</formula>
    </cfRule>
  </conditionalFormatting>
  <conditionalFormatting sqref="D404:E404">
    <cfRule type="cellIs" dxfId="3120" priority="40" stopIfTrue="1" operator="lessThan">
      <formula>0</formula>
    </cfRule>
  </conditionalFormatting>
  <conditionalFormatting sqref="F565">
    <cfRule type="cellIs" dxfId="3119" priority="39" stopIfTrue="1" operator="lessThan">
      <formula>0</formula>
    </cfRule>
  </conditionalFormatting>
  <conditionalFormatting sqref="G565">
    <cfRule type="cellIs" dxfId="3118" priority="37" stopIfTrue="1" operator="lessThan">
      <formula>0</formula>
    </cfRule>
  </conditionalFormatting>
  <conditionalFormatting sqref="F71:G82 F84:G88 F9:G65 F67:G69">
    <cfRule type="cellIs" dxfId="3117" priority="35" stopIfTrue="1" operator="lessThan">
      <formula>0</formula>
    </cfRule>
  </conditionalFormatting>
  <conditionalFormatting sqref="F89:G96">
    <cfRule type="cellIs" dxfId="3116" priority="34" stopIfTrue="1" operator="lessThan">
      <formula>0</formula>
    </cfRule>
  </conditionalFormatting>
  <conditionalFormatting sqref="F98:G109">
    <cfRule type="cellIs" dxfId="3115" priority="33" stopIfTrue="1" operator="lessThan">
      <formula>0</formula>
    </cfRule>
  </conditionalFormatting>
  <conditionalFormatting sqref="F111:G111">
    <cfRule type="cellIs" dxfId="3114" priority="32" stopIfTrue="1" operator="lessThan">
      <formula>0</formula>
    </cfRule>
  </conditionalFormatting>
  <conditionalFormatting sqref="F151:G161 F147:G148 F145:G145 F115:G116 F113:G113 F171:G279 F119:G143">
    <cfRule type="cellIs" dxfId="3113" priority="31" stopIfTrue="1" operator="lessThan">
      <formula>0</formula>
    </cfRule>
  </conditionalFormatting>
  <conditionalFormatting sqref="G281 F333:G377 F286:G287 G284:G285 F289:G330 G288">
    <cfRule type="cellIs" dxfId="3112" priority="30" stopIfTrue="1" operator="lessThan">
      <formula>0</formula>
    </cfRule>
  </conditionalFormatting>
  <conditionalFormatting sqref="F331:G332">
    <cfRule type="cellIs" dxfId="3111" priority="29" stopIfTrue="1" operator="lessThan">
      <formula>0</formula>
    </cfRule>
  </conditionalFormatting>
  <conditionalFormatting sqref="F379:G396">
    <cfRule type="cellIs" dxfId="3110" priority="28" stopIfTrue="1" operator="lessThan">
      <formula>0</formula>
    </cfRule>
  </conditionalFormatting>
  <conditionalFormatting sqref="F405:G414 F561:G564 F445:G455 F443:G443 F439:G441 F416:G436 F556:G559 F551:G554 F545:G548 F529:G534 F520:G527 F504:G516 F498:G502 F490:G491 F479:G488 F462:G477">
    <cfRule type="cellIs" dxfId="3109" priority="27" stopIfTrue="1" operator="lessThan">
      <formula>0</formula>
    </cfRule>
  </conditionalFormatting>
  <conditionalFormatting sqref="F566:G574 F587:G588 F583:G584">
    <cfRule type="cellIs" dxfId="3108" priority="26" stopIfTrue="1" operator="lessThan">
      <formula>0</formula>
    </cfRule>
  </conditionalFormatting>
  <conditionalFormatting sqref="F576:G582 G575">
    <cfRule type="cellIs" dxfId="3107" priority="25" stopIfTrue="1" operator="lessThan">
      <formula>0</formula>
    </cfRule>
  </conditionalFormatting>
  <conditionalFormatting sqref="F575">
    <cfRule type="cellIs" dxfId="3106" priority="24" stopIfTrue="1" operator="lessThan">
      <formula>0</formula>
    </cfRule>
  </conditionalFormatting>
  <conditionalFormatting sqref="F623:G644 F646:G646 F748:G753 F734:G739 F729:G732 F717:G724 F711:G714 F690:G692 F688:G688 F681:G686 F678:G678 F674:G676 F810:G815 F806:G807 F798:G799 F791:G795 F787:G787 F783:G784 F763:G765 F759:G759 F597:G621 F648:G672">
    <cfRule type="cellIs" dxfId="3105" priority="23" stopIfTrue="1" operator="lessThan">
      <formula>0</formula>
    </cfRule>
  </conditionalFormatting>
  <conditionalFormatting sqref="F827:G882">
    <cfRule type="cellIs" dxfId="3104" priority="22" stopIfTrue="1" operator="lessThan">
      <formula>0</formula>
    </cfRule>
  </conditionalFormatting>
  <conditionalFormatting sqref="F282:G282">
    <cfRule type="cellIs" dxfId="3103" priority="21" stopIfTrue="1" operator="lessThan">
      <formula>0</formula>
    </cfRule>
  </conditionalFormatting>
  <conditionalFormatting sqref="F283:G283">
    <cfRule type="cellIs" dxfId="3102" priority="20" stopIfTrue="1" operator="lessThan">
      <formula>0</formula>
    </cfRule>
  </conditionalFormatting>
  <conditionalFormatting sqref="D281">
    <cfRule type="cellIs" dxfId="3101" priority="19" stopIfTrue="1" operator="lessThan">
      <formula>0</formula>
    </cfRule>
  </conditionalFormatting>
  <conditionalFormatting sqref="E281">
    <cfRule type="cellIs" dxfId="3100" priority="18" stopIfTrue="1" operator="lessThan">
      <formula>0</formula>
    </cfRule>
  </conditionalFormatting>
  <conditionalFormatting sqref="B284:C285">
    <cfRule type="cellIs" dxfId="3099" priority="17" stopIfTrue="1" operator="lessThan">
      <formula>0</formula>
    </cfRule>
  </conditionalFormatting>
  <conditionalFormatting sqref="D284:D285">
    <cfRule type="cellIs" dxfId="3098" priority="16" stopIfTrue="1" operator="lessThan">
      <formula>0</formula>
    </cfRule>
  </conditionalFormatting>
  <conditionalFormatting sqref="E284:E285">
    <cfRule type="cellIs" dxfId="3097" priority="15" stopIfTrue="1" operator="lessThan">
      <formula>0</formula>
    </cfRule>
  </conditionalFormatting>
  <conditionalFormatting sqref="B288:C288">
    <cfRule type="cellIs" dxfId="3096" priority="14" stopIfTrue="1" operator="lessThan">
      <formula>0</formula>
    </cfRule>
  </conditionalFormatting>
  <conditionalFormatting sqref="D288">
    <cfRule type="cellIs" dxfId="3095" priority="13" stopIfTrue="1" operator="lessThan">
      <formula>0</formula>
    </cfRule>
  </conditionalFormatting>
  <conditionalFormatting sqref="E288">
    <cfRule type="cellIs" dxfId="3094" priority="12" stopIfTrue="1" operator="lessThan">
      <formula>0</formula>
    </cfRule>
  </conditionalFormatting>
  <conditionalFormatting sqref="C635">
    <cfRule type="cellIs" dxfId="3093" priority="11" stopIfTrue="1" operator="lessThan">
      <formula>0</formula>
    </cfRule>
  </conditionalFormatting>
  <conditionalFormatting sqref="D635">
    <cfRule type="cellIs" dxfId="3092" priority="10" stopIfTrue="1" operator="lessThan">
      <formula>0</formula>
    </cfRule>
  </conditionalFormatting>
  <conditionalFormatting sqref="E635">
    <cfRule type="cellIs" dxfId="3091" priority="9" stopIfTrue="1" operator="lessThan">
      <formula>0</formula>
    </cfRule>
  </conditionalFormatting>
  <conditionalFormatting sqref="B635">
    <cfRule type="cellIs" dxfId="3090" priority="8" stopIfTrue="1" operator="lessThan">
      <formula>0</formula>
    </cfRule>
  </conditionalFormatting>
  <conditionalFormatting sqref="C662">
    <cfRule type="cellIs" dxfId="3089" priority="7" stopIfTrue="1" operator="lessThan">
      <formula>0</formula>
    </cfRule>
  </conditionalFormatting>
  <conditionalFormatting sqref="D662">
    <cfRule type="cellIs" dxfId="3088" priority="6" stopIfTrue="1" operator="lessThan">
      <formula>0</formula>
    </cfRule>
  </conditionalFormatting>
  <conditionalFormatting sqref="E662">
    <cfRule type="cellIs" dxfId="3087" priority="5" stopIfTrue="1" operator="lessThan">
      <formula>0</formula>
    </cfRule>
  </conditionalFormatting>
  <conditionalFormatting sqref="B662">
    <cfRule type="cellIs" dxfId="3086" priority="4" stopIfTrue="1" operator="lessThan">
      <formula>0</formula>
    </cfRule>
  </conditionalFormatting>
  <conditionalFormatting sqref="F281">
    <cfRule type="cellIs" dxfId="3085" priority="3" stopIfTrue="1" operator="lessThan">
      <formula>0</formula>
    </cfRule>
  </conditionalFormatting>
  <conditionalFormatting sqref="F284:F285">
    <cfRule type="cellIs" dxfId="3084" priority="2" stopIfTrue="1" operator="lessThan">
      <formula>0</formula>
    </cfRule>
  </conditionalFormatting>
  <conditionalFormatting sqref="F288">
    <cfRule type="cellIs" dxfId="3083" priority="1" stopIfTrue="1" operator="lessThan">
      <formula>0</formula>
    </cfRule>
  </conditionalFormatting>
  <conditionalFormatting sqref="B826:G826 B115:C116 B119:C143 B145:C145 B147:C148 B151:C161 B462:C477 B479:C488 B490:C491 B498:C502 B504:C516 B520:C527 B529:C534 B545:C548 B551:C554 B556:C559 B583:C584 B587:C588 B596:G596 B646:C646 B674:C676 B678:C678 B681:C686 B688:C688 B690:C692 B711:C714 B717:C724 B729:C732 B734:C739 B748:C753 B759:C759 B763:C765 B783:C784 B787:C787 B791:C795 B798:C799 B806:C807 B810:C815 B416:C436 B439:C441 B443:C443 B445:C455 B699:C700 B561:C575 B174:E174 B67:C69 B71:C82 B84:C84 B171:C173 B280:G280 B405:C414 B623:C634 B648:C661 B636:C644 B663:C672 B108:E108 B98:C107 B109:C113 B378:G378 B286:C287 B289:C330 B403:G403 B379:C396 B597:C621 B333:C377 F110 F112 B97:G97 B55:E56 B85:E88 B65:E65 B57:D64 B844:E852 B871:E878 B19:E21 B22:D54 B827:D843 B853:D870 B879:D882 B12:D18 B94:E94 B9:E11 B175:C279 B282:D282 B283:C283 B281:C281">
    <cfRule type="cellIs" dxfId="3082" priority="437" stopIfTrue="1" operator="lessThan">
      <formula>0</formula>
    </cfRule>
  </conditionalFormatting>
  <conditionalFormatting sqref="B824:G824">
    <cfRule type="cellIs" dxfId="3081" priority="438" stopIfTrue="1" operator="lessThan">
      <formula>0</formula>
    </cfRule>
  </conditionalFormatting>
  <conditionalFormatting sqref="G112">
    <cfRule type="expression" dxfId="3080" priority="152">
      <formula>#REF!&lt;0</formula>
    </cfRule>
    <cfRule type="expression" dxfId="3079" priority="153">
      <formula>AND($N$1="12",ABS(#REF!+#REF!)&gt;ABS(#REF!+#REF!),#REF!+#REF!&lt;0)</formula>
    </cfRule>
    <cfRule type="expression" dxfId="3078" priority="154">
      <formula>AND(ABS(#REF!+#REF!)&gt;ABS(#REF!+#REF!),#REF!+#REF!&gt;0)</formula>
    </cfRule>
  </conditionalFormatting>
  <conditionalFormatting sqref="G110">
    <cfRule type="expression" dxfId="3077" priority="148">
      <formula>#REF!&lt;0</formula>
    </cfRule>
    <cfRule type="expression" dxfId="3076" priority="149">
      <formula>AND($N$1="12",ABS(#REF!+#REF!)&gt;ABS(#REF!+#REF!),#REF!+#REF!&lt;0)</formula>
    </cfRule>
    <cfRule type="expression" dxfId="3075" priority="150">
      <formula>AND(ABS(#REF!+#REF!)&gt;ABS(#REF!+#REF!),#REF!+#REF!&gt;0)</formula>
    </cfRule>
  </conditionalFormatting>
  <conditionalFormatting sqref="F565">
    <cfRule type="expression" dxfId="3074" priority="38">
      <formula>(#REF!+#REF!)&lt;&gt;(#REF!+#REF!)</formula>
    </cfRule>
  </conditionalFormatting>
  <conditionalFormatting sqref="G565">
    <cfRule type="expression" dxfId="3073" priority="36">
      <formula>(#REF!+#REF!)&lt;&gt;(#REF!+#REF!)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92"/>
  <sheetViews>
    <sheetView workbookViewId="0">
      <selection activeCell="I14" sqref="I14"/>
    </sheetView>
  </sheetViews>
  <sheetFormatPr defaultRowHeight="15" x14ac:dyDescent="0.25"/>
  <cols>
    <col min="2" max="3" width="15.7109375" style="29" customWidth="1"/>
    <col min="4" max="4" width="18" style="29" customWidth="1"/>
    <col min="5" max="5" width="18.85546875" style="29" customWidth="1"/>
    <col min="6" max="7" width="15.7109375" style="29" customWidth="1"/>
    <col min="9" max="9" width="37.140625" customWidth="1"/>
  </cols>
  <sheetData>
    <row r="1" spans="1:12" ht="15.75" thickBot="1" x14ac:dyDescent="0.3">
      <c r="B1" s="29" t="s">
        <v>703</v>
      </c>
      <c r="G1" s="29" t="s">
        <v>708</v>
      </c>
      <c r="I1" s="441"/>
    </row>
    <row r="2" spans="1:12" ht="16.5" thickTop="1" x14ac:dyDescent="0.25">
      <c r="A2" s="1" t="s">
        <v>0</v>
      </c>
      <c r="B2" s="30" t="s">
        <v>698</v>
      </c>
      <c r="C2" s="31"/>
      <c r="D2" s="32" t="str">
        <f>+B2</f>
        <v>ДСД</v>
      </c>
      <c r="E2" s="31"/>
      <c r="F2" s="33" t="str">
        <f>+B2</f>
        <v>ДСД</v>
      </c>
      <c r="G2" s="34"/>
      <c r="I2" s="441"/>
    </row>
    <row r="3" spans="1:12" ht="15.75" x14ac:dyDescent="0.25">
      <c r="A3" s="2"/>
      <c r="B3" s="35"/>
      <c r="C3" s="36"/>
      <c r="D3" s="37"/>
      <c r="E3" s="36"/>
      <c r="F3" s="38"/>
      <c r="G3" s="39"/>
      <c r="I3" s="441"/>
    </row>
    <row r="4" spans="1:12" ht="15.75" x14ac:dyDescent="0.25">
      <c r="A4" s="3">
        <f>+$C2</f>
        <v>0</v>
      </c>
      <c r="B4" s="40" t="s">
        <v>2</v>
      </c>
      <c r="C4" s="41"/>
      <c r="D4" s="42" t="s">
        <v>3</v>
      </c>
      <c r="E4" s="43"/>
      <c r="F4" s="44" t="s">
        <v>4</v>
      </c>
      <c r="G4" s="45"/>
      <c r="I4" s="441"/>
    </row>
    <row r="5" spans="1:12" ht="15.75" x14ac:dyDescent="0.25">
      <c r="A5" s="4"/>
      <c r="B5" s="46"/>
      <c r="C5" s="47"/>
      <c r="D5" s="48"/>
      <c r="E5" s="49"/>
      <c r="F5" s="48"/>
      <c r="G5" s="50"/>
      <c r="I5" s="441"/>
    </row>
    <row r="6" spans="1:12" ht="15.75" x14ac:dyDescent="0.25">
      <c r="A6" s="5" t="s">
        <v>5</v>
      </c>
      <c r="B6" s="51" t="s">
        <v>6</v>
      </c>
      <c r="C6" s="52" t="s">
        <v>7</v>
      </c>
      <c r="D6" s="53" t="s">
        <v>8</v>
      </c>
      <c r="E6" s="54" t="s">
        <v>9</v>
      </c>
      <c r="F6" s="55" t="s">
        <v>6</v>
      </c>
      <c r="G6" s="56" t="s">
        <v>7</v>
      </c>
      <c r="I6" s="441"/>
    </row>
    <row r="7" spans="1:12" ht="15.75" x14ac:dyDescent="0.25">
      <c r="A7" s="6" t="s">
        <v>10</v>
      </c>
      <c r="B7" s="57">
        <f t="shared" ref="B7:G7" si="0">+B884</f>
        <v>6375.57</v>
      </c>
      <c r="C7" s="58">
        <f t="shared" si="0"/>
        <v>6375.57</v>
      </c>
      <c r="D7" s="59">
        <f t="shared" si="0"/>
        <v>0</v>
      </c>
      <c r="E7" s="58">
        <f t="shared" si="0"/>
        <v>0</v>
      </c>
      <c r="F7" s="59">
        <f t="shared" si="0"/>
        <v>6375.57</v>
      </c>
      <c r="G7" s="60" t="e">
        <f t="shared" si="0"/>
        <v>#REF!</v>
      </c>
      <c r="I7" s="441"/>
    </row>
    <row r="8" spans="1:12" ht="15.75" x14ac:dyDescent="0.25">
      <c r="A8" s="10">
        <v>1001</v>
      </c>
      <c r="B8" s="61"/>
      <c r="C8" s="62"/>
      <c r="D8" s="63"/>
      <c r="E8" s="62"/>
      <c r="F8" s="64">
        <f>+IF(ABS(+B8+D8)&gt;=ABS(C8+E8),+B8-C8+D8-E8,0)</f>
        <v>0</v>
      </c>
      <c r="G8" s="65">
        <f>+IF(ABS(+B8+D8)&lt;=ABS(C8+E8),-B8+C8-D8+E8,0)</f>
        <v>0</v>
      </c>
      <c r="I8" s="441"/>
    </row>
    <row r="9" spans="1:12" ht="15.75" x14ac:dyDescent="0.25">
      <c r="A9" s="11">
        <v>1101</v>
      </c>
      <c r="B9" s="66"/>
      <c r="C9" s="67">
        <v>6375.57</v>
      </c>
      <c r="D9" s="63"/>
      <c r="E9" s="62"/>
      <c r="F9" s="64">
        <f>+IF(ABS(+B9+D9)&gt;=ABS(C9+E9),+B9-C9+D9-E9,0)</f>
        <v>0</v>
      </c>
      <c r="G9" s="65">
        <f>+IF(ABS(+B9+D9)&lt;=ABS(C9+E9),-B9+C9-D9+E9,0)</f>
        <v>6375.57</v>
      </c>
      <c r="I9" s="441"/>
    </row>
    <row r="10" spans="1:12" ht="15.75" x14ac:dyDescent="0.25">
      <c r="A10" s="11">
        <v>1201</v>
      </c>
      <c r="B10" s="68">
        <v>0</v>
      </c>
      <c r="C10" s="69">
        <v>0</v>
      </c>
      <c r="D10" s="70">
        <v>0</v>
      </c>
      <c r="E10" s="69">
        <v>0</v>
      </c>
      <c r="F10" s="70">
        <v>0</v>
      </c>
      <c r="G10" s="71">
        <v>0</v>
      </c>
      <c r="I10" s="441"/>
    </row>
    <row r="11" spans="1:12" ht="15.75" x14ac:dyDescent="0.25">
      <c r="A11" s="11">
        <v>1511</v>
      </c>
      <c r="B11" s="68">
        <v>0</v>
      </c>
      <c r="C11" s="67"/>
      <c r="D11" s="63"/>
      <c r="E11" s="62"/>
      <c r="F11" s="70">
        <v>0</v>
      </c>
      <c r="G11" s="72">
        <f>+IF(ABS(+B11+D11)&lt;=ABS(C11+E11),-B11+C11-D11+E11,0)</f>
        <v>0</v>
      </c>
    </row>
    <row r="12" spans="1:12" ht="15.75" x14ac:dyDescent="0.25">
      <c r="A12" s="11">
        <v>1517</v>
      </c>
      <c r="B12" s="66"/>
      <c r="C12" s="69">
        <v>0</v>
      </c>
      <c r="D12" s="63"/>
      <c r="E12" s="67"/>
      <c r="F12" s="73">
        <f>+IF(ABS(+B12+D12)&gt;=ABS(C12+E12),+B12-C12+D12-E12,0)</f>
        <v>0</v>
      </c>
      <c r="G12" s="71">
        <v>0</v>
      </c>
    </row>
    <row r="13" spans="1:12" ht="15.75" x14ac:dyDescent="0.25">
      <c r="A13" s="11">
        <v>1521</v>
      </c>
      <c r="B13" s="68">
        <v>0</v>
      </c>
      <c r="C13" s="67"/>
      <c r="D13" s="63"/>
      <c r="E13" s="62"/>
      <c r="F13" s="70">
        <v>0</v>
      </c>
      <c r="G13" s="72">
        <f>+IF(ABS(+B13+D13)&lt;=ABS(C13+E13),-B13+C13-D13+E13,0)</f>
        <v>0</v>
      </c>
    </row>
    <row r="14" spans="1:12" ht="15.75" x14ac:dyDescent="0.25">
      <c r="A14" s="11">
        <v>1523</v>
      </c>
      <c r="B14" s="68">
        <v>0</v>
      </c>
      <c r="C14" s="67"/>
      <c r="D14" s="63"/>
      <c r="E14" s="62"/>
      <c r="F14" s="70">
        <v>0</v>
      </c>
      <c r="G14" s="72">
        <f>+IF(ABS(+B14+D14)&lt;=ABS(C14+E14),-B14+C14-D14+E14,0)</f>
        <v>0</v>
      </c>
    </row>
    <row r="15" spans="1:12" ht="15.75" x14ac:dyDescent="0.25">
      <c r="A15" s="11">
        <v>1527</v>
      </c>
      <c r="B15" s="66"/>
      <c r="C15" s="69">
        <v>0</v>
      </c>
      <c r="D15" s="63"/>
      <c r="E15" s="67"/>
      <c r="F15" s="73">
        <f>+IF(ABS(+B15+D15)&gt;=ABS(C15+E15),+B15-C15+D15-E15,0)</f>
        <v>0</v>
      </c>
      <c r="G15" s="71">
        <v>0</v>
      </c>
    </row>
    <row r="16" spans="1:12" ht="15.75" x14ac:dyDescent="0.25">
      <c r="A16" s="11">
        <v>1581</v>
      </c>
      <c r="B16" s="74">
        <v>0</v>
      </c>
      <c r="C16" s="75"/>
      <c r="D16" s="63"/>
      <c r="E16" s="62"/>
      <c r="F16" s="76">
        <v>0</v>
      </c>
      <c r="G16" s="77">
        <f>+IF(ABS(+B16+D16)&lt;=ABS(C16+E16),-B16+C16-D16+E16,0)</f>
        <v>0</v>
      </c>
      <c r="L16" t="s">
        <v>20</v>
      </c>
    </row>
    <row r="17" spans="1:7" ht="15.75" x14ac:dyDescent="0.25">
      <c r="A17" s="11">
        <v>1587</v>
      </c>
      <c r="B17" s="78"/>
      <c r="C17" s="79">
        <v>0</v>
      </c>
      <c r="D17" s="63"/>
      <c r="E17" s="67"/>
      <c r="F17" s="80">
        <f>+IF(ABS(+B17+D17)&gt;=ABS(C17+E17),+B17-C17+D17-E17,0)</f>
        <v>0</v>
      </c>
      <c r="G17" s="81">
        <v>0</v>
      </c>
    </row>
    <row r="18" spans="1:7" ht="15.75" x14ac:dyDescent="0.25">
      <c r="A18" s="11">
        <v>1591</v>
      </c>
      <c r="B18" s="66"/>
      <c r="C18" s="67"/>
      <c r="D18" s="63"/>
      <c r="E18" s="62"/>
      <c r="F18" s="73">
        <f>+IF(ABS(+B18+D18)&gt;=ABS(C18+E18),+B18-C18+D18-E18,0)</f>
        <v>0</v>
      </c>
      <c r="G18" s="72">
        <f>+IF(ABS(+B18+D18)&lt;=ABS(C18+E18),-B18+C18-D18+E18,0)</f>
        <v>0</v>
      </c>
    </row>
    <row r="19" spans="1:7" ht="15.75" x14ac:dyDescent="0.25">
      <c r="A19" s="11">
        <v>1593</v>
      </c>
      <c r="B19" s="66"/>
      <c r="C19" s="67"/>
      <c r="D19" s="63"/>
      <c r="E19" s="62"/>
      <c r="F19" s="73">
        <f>+IF(ABS(+B19+D19)&gt;=ABS(C19+E19),+B19-C19+D19-E19,0)</f>
        <v>0</v>
      </c>
      <c r="G19" s="72">
        <f>+IF(ABS(+B19+D19)&lt;=ABS(C19+E19),-B19+C19-D19+E19,0)</f>
        <v>0</v>
      </c>
    </row>
    <row r="20" spans="1:7" ht="15.75" x14ac:dyDescent="0.25">
      <c r="A20" s="11">
        <v>1621</v>
      </c>
      <c r="B20" s="68">
        <v>0</v>
      </c>
      <c r="C20" s="67"/>
      <c r="D20" s="63"/>
      <c r="E20" s="62"/>
      <c r="F20" s="70">
        <v>0</v>
      </c>
      <c r="G20" s="72">
        <f>+IF(ABS(+B20+D20)&lt;=ABS(C20+E20),-B20+C20-D20+E20,0)</f>
        <v>0</v>
      </c>
    </row>
    <row r="21" spans="1:7" ht="15.75" x14ac:dyDescent="0.25">
      <c r="A21" s="11">
        <v>1623</v>
      </c>
      <c r="B21" s="68">
        <v>0</v>
      </c>
      <c r="C21" s="67"/>
      <c r="D21" s="63"/>
      <c r="E21" s="62"/>
      <c r="F21" s="70">
        <v>0</v>
      </c>
      <c r="G21" s="72">
        <f t="shared" ref="G21:G47" si="1">+IF(ABS(+B21+D21)&lt;=ABS(C21+E21),-B21+C21-D21+E21,0)</f>
        <v>0</v>
      </c>
    </row>
    <row r="22" spans="1:7" ht="15.75" x14ac:dyDescent="0.25">
      <c r="A22" s="11">
        <v>1625</v>
      </c>
      <c r="B22" s="68">
        <v>0</v>
      </c>
      <c r="C22" s="67"/>
      <c r="D22" s="63"/>
      <c r="E22" s="62"/>
      <c r="F22" s="70">
        <v>0</v>
      </c>
      <c r="G22" s="72">
        <f t="shared" si="1"/>
        <v>0</v>
      </c>
    </row>
    <row r="23" spans="1:7" ht="15.75" x14ac:dyDescent="0.25">
      <c r="A23" s="11">
        <v>1651</v>
      </c>
      <c r="B23" s="68">
        <v>0</v>
      </c>
      <c r="C23" s="67"/>
      <c r="D23" s="63"/>
      <c r="E23" s="62"/>
      <c r="F23" s="70">
        <v>0</v>
      </c>
      <c r="G23" s="72">
        <f t="shared" si="1"/>
        <v>0</v>
      </c>
    </row>
    <row r="24" spans="1:7" ht="15.75" x14ac:dyDescent="0.25">
      <c r="A24" s="11">
        <v>1652</v>
      </c>
      <c r="B24" s="68">
        <v>0</v>
      </c>
      <c r="C24" s="67"/>
      <c r="D24" s="63"/>
      <c r="E24" s="62"/>
      <c r="F24" s="70">
        <v>0</v>
      </c>
      <c r="G24" s="72">
        <f t="shared" si="1"/>
        <v>0</v>
      </c>
    </row>
    <row r="25" spans="1:7" ht="15.75" x14ac:dyDescent="0.25">
      <c r="A25" s="11">
        <v>1654</v>
      </c>
      <c r="B25" s="68">
        <v>0</v>
      </c>
      <c r="C25" s="67"/>
      <c r="D25" s="63"/>
      <c r="E25" s="62"/>
      <c r="F25" s="70">
        <v>0</v>
      </c>
      <c r="G25" s="72">
        <f t="shared" si="1"/>
        <v>0</v>
      </c>
    </row>
    <row r="26" spans="1:7" ht="15.75" x14ac:dyDescent="0.25">
      <c r="A26" s="11">
        <v>1655</v>
      </c>
      <c r="B26" s="68">
        <v>0</v>
      </c>
      <c r="C26" s="67"/>
      <c r="D26" s="63"/>
      <c r="E26" s="62"/>
      <c r="F26" s="70">
        <v>0</v>
      </c>
      <c r="G26" s="72">
        <f t="shared" si="1"/>
        <v>0</v>
      </c>
    </row>
    <row r="27" spans="1:7" ht="15.75" x14ac:dyDescent="0.25">
      <c r="A27" s="11">
        <v>1657</v>
      </c>
      <c r="B27" s="68">
        <v>0</v>
      </c>
      <c r="C27" s="67"/>
      <c r="D27" s="63"/>
      <c r="E27" s="62"/>
      <c r="F27" s="70">
        <v>0</v>
      </c>
      <c r="G27" s="72">
        <f t="shared" si="1"/>
        <v>0</v>
      </c>
    </row>
    <row r="28" spans="1:7" ht="15.75" x14ac:dyDescent="0.25">
      <c r="A28" s="11">
        <v>1658</v>
      </c>
      <c r="B28" s="68">
        <v>0</v>
      </c>
      <c r="C28" s="67"/>
      <c r="D28" s="63"/>
      <c r="E28" s="62"/>
      <c r="F28" s="70">
        <v>0</v>
      </c>
      <c r="G28" s="72">
        <f t="shared" si="1"/>
        <v>0</v>
      </c>
    </row>
    <row r="29" spans="1:7" ht="15.75" x14ac:dyDescent="0.25">
      <c r="A29" s="11">
        <v>1661</v>
      </c>
      <c r="B29" s="68">
        <v>0</v>
      </c>
      <c r="C29" s="67"/>
      <c r="D29" s="63"/>
      <c r="E29" s="62"/>
      <c r="F29" s="70">
        <v>0</v>
      </c>
      <c r="G29" s="72">
        <f t="shared" si="1"/>
        <v>0</v>
      </c>
    </row>
    <row r="30" spans="1:7" ht="15.75" x14ac:dyDescent="0.25">
      <c r="A30" s="11">
        <v>1663</v>
      </c>
      <c r="B30" s="68">
        <v>0</v>
      </c>
      <c r="C30" s="67"/>
      <c r="D30" s="63"/>
      <c r="E30" s="62"/>
      <c r="F30" s="70">
        <v>0</v>
      </c>
      <c r="G30" s="72">
        <f t="shared" si="1"/>
        <v>0</v>
      </c>
    </row>
    <row r="31" spans="1:7" ht="15.75" x14ac:dyDescent="0.25">
      <c r="A31" s="11">
        <v>1664</v>
      </c>
      <c r="B31" s="68">
        <v>0</v>
      </c>
      <c r="C31" s="67"/>
      <c r="D31" s="63"/>
      <c r="E31" s="62"/>
      <c r="F31" s="70">
        <v>0</v>
      </c>
      <c r="G31" s="72">
        <f t="shared" si="1"/>
        <v>0</v>
      </c>
    </row>
    <row r="32" spans="1:7" ht="15.75" x14ac:dyDescent="0.25">
      <c r="A32" s="11">
        <v>1666</v>
      </c>
      <c r="B32" s="68">
        <v>0</v>
      </c>
      <c r="C32" s="67"/>
      <c r="D32" s="63"/>
      <c r="E32" s="62"/>
      <c r="F32" s="70">
        <v>0</v>
      </c>
      <c r="G32" s="72">
        <f t="shared" si="1"/>
        <v>0</v>
      </c>
    </row>
    <row r="33" spans="1:7" ht="15.75" x14ac:dyDescent="0.25">
      <c r="A33" s="11">
        <v>1667</v>
      </c>
      <c r="B33" s="68">
        <v>0</v>
      </c>
      <c r="C33" s="67"/>
      <c r="D33" s="63"/>
      <c r="E33" s="62"/>
      <c r="F33" s="70">
        <v>0</v>
      </c>
      <c r="G33" s="72">
        <f t="shared" si="1"/>
        <v>0</v>
      </c>
    </row>
    <row r="34" spans="1:7" ht="15.75" x14ac:dyDescent="0.25">
      <c r="A34" s="11">
        <v>1669</v>
      </c>
      <c r="B34" s="68">
        <v>0</v>
      </c>
      <c r="C34" s="67"/>
      <c r="D34" s="63"/>
      <c r="E34" s="62"/>
      <c r="F34" s="70">
        <v>0</v>
      </c>
      <c r="G34" s="72">
        <f t="shared" si="1"/>
        <v>0</v>
      </c>
    </row>
    <row r="35" spans="1:7" ht="15.75" x14ac:dyDescent="0.25">
      <c r="A35" s="11">
        <v>1681</v>
      </c>
      <c r="B35" s="74">
        <v>0</v>
      </c>
      <c r="C35" s="75"/>
      <c r="D35" s="63"/>
      <c r="E35" s="62"/>
      <c r="F35" s="76">
        <v>0</v>
      </c>
      <c r="G35" s="77">
        <f t="shared" si="1"/>
        <v>0</v>
      </c>
    </row>
    <row r="36" spans="1:7" ht="15.75" x14ac:dyDescent="0.25">
      <c r="A36" s="11">
        <v>1685</v>
      </c>
      <c r="B36" s="74">
        <v>0</v>
      </c>
      <c r="C36" s="75"/>
      <c r="D36" s="63"/>
      <c r="E36" s="62"/>
      <c r="F36" s="76">
        <v>0</v>
      </c>
      <c r="G36" s="77">
        <f t="shared" si="1"/>
        <v>0</v>
      </c>
    </row>
    <row r="37" spans="1:7" ht="15.75" x14ac:dyDescent="0.25">
      <c r="A37" s="11">
        <v>1686</v>
      </c>
      <c r="B37" s="74">
        <v>0</v>
      </c>
      <c r="C37" s="75"/>
      <c r="D37" s="63"/>
      <c r="E37" s="62"/>
      <c r="F37" s="76">
        <v>0</v>
      </c>
      <c r="G37" s="77">
        <f t="shared" si="1"/>
        <v>0</v>
      </c>
    </row>
    <row r="38" spans="1:7" ht="15.75" x14ac:dyDescent="0.25">
      <c r="A38" s="11">
        <v>1688</v>
      </c>
      <c r="B38" s="74">
        <v>0</v>
      </c>
      <c r="C38" s="75"/>
      <c r="D38" s="63"/>
      <c r="E38" s="62"/>
      <c r="F38" s="76">
        <v>0</v>
      </c>
      <c r="G38" s="77">
        <f t="shared" si="1"/>
        <v>0</v>
      </c>
    </row>
    <row r="39" spans="1:7" ht="15.75" x14ac:dyDescent="0.25">
      <c r="A39" s="11">
        <v>1689</v>
      </c>
      <c r="B39" s="74">
        <v>0</v>
      </c>
      <c r="C39" s="75"/>
      <c r="D39" s="63"/>
      <c r="E39" s="62"/>
      <c r="F39" s="76">
        <v>0</v>
      </c>
      <c r="G39" s="77">
        <f t="shared" si="1"/>
        <v>0</v>
      </c>
    </row>
    <row r="40" spans="1:7" ht="15.75" x14ac:dyDescent="0.25">
      <c r="A40" s="12">
        <v>1701</v>
      </c>
      <c r="B40" s="68">
        <v>0</v>
      </c>
      <c r="C40" s="67"/>
      <c r="D40" s="63"/>
      <c r="E40" s="62"/>
      <c r="F40" s="70">
        <v>0</v>
      </c>
      <c r="G40" s="72">
        <f t="shared" si="1"/>
        <v>0</v>
      </c>
    </row>
    <row r="41" spans="1:7" ht="15.75" x14ac:dyDescent="0.25">
      <c r="A41" s="11">
        <v>1702</v>
      </c>
      <c r="B41" s="68">
        <v>0</v>
      </c>
      <c r="C41" s="67"/>
      <c r="D41" s="63"/>
      <c r="E41" s="62"/>
      <c r="F41" s="70">
        <v>0</v>
      </c>
      <c r="G41" s="72">
        <f t="shared" si="1"/>
        <v>0</v>
      </c>
    </row>
    <row r="42" spans="1:7" ht="15.75" x14ac:dyDescent="0.25">
      <c r="A42" s="11">
        <v>1707</v>
      </c>
      <c r="B42" s="68">
        <v>0</v>
      </c>
      <c r="C42" s="67"/>
      <c r="D42" s="63"/>
      <c r="E42" s="62"/>
      <c r="F42" s="70">
        <v>0</v>
      </c>
      <c r="G42" s="72">
        <f t="shared" si="1"/>
        <v>0</v>
      </c>
    </row>
    <row r="43" spans="1:7" ht="15.75" x14ac:dyDescent="0.25">
      <c r="A43" s="11">
        <v>1708</v>
      </c>
      <c r="B43" s="68">
        <v>0</v>
      </c>
      <c r="C43" s="67"/>
      <c r="D43" s="63"/>
      <c r="E43" s="62"/>
      <c r="F43" s="70">
        <v>0</v>
      </c>
      <c r="G43" s="72">
        <f t="shared" si="1"/>
        <v>0</v>
      </c>
    </row>
    <row r="44" spans="1:7" ht="15.75" x14ac:dyDescent="0.25">
      <c r="A44" s="11">
        <v>1911</v>
      </c>
      <c r="B44" s="68">
        <v>0</v>
      </c>
      <c r="C44" s="67"/>
      <c r="D44" s="63"/>
      <c r="E44" s="62"/>
      <c r="F44" s="70">
        <v>0</v>
      </c>
      <c r="G44" s="72">
        <f t="shared" si="1"/>
        <v>0</v>
      </c>
    </row>
    <row r="45" spans="1:7" ht="15.75" x14ac:dyDescent="0.25">
      <c r="A45" s="11">
        <v>1912</v>
      </c>
      <c r="B45" s="68">
        <v>0</v>
      </c>
      <c r="C45" s="67"/>
      <c r="D45" s="63"/>
      <c r="E45" s="62"/>
      <c r="F45" s="70">
        <v>0</v>
      </c>
      <c r="G45" s="72">
        <f t="shared" si="1"/>
        <v>0</v>
      </c>
    </row>
    <row r="46" spans="1:7" ht="15.75" x14ac:dyDescent="0.25">
      <c r="A46" s="11">
        <v>1913</v>
      </c>
      <c r="B46" s="68">
        <v>0</v>
      </c>
      <c r="C46" s="67"/>
      <c r="D46" s="63"/>
      <c r="E46" s="62"/>
      <c r="F46" s="70">
        <v>0</v>
      </c>
      <c r="G46" s="72">
        <f t="shared" si="1"/>
        <v>0</v>
      </c>
    </row>
    <row r="47" spans="1:7" ht="15.75" x14ac:dyDescent="0.25">
      <c r="A47" s="11">
        <v>1914</v>
      </c>
      <c r="B47" s="68">
        <v>0</v>
      </c>
      <c r="C47" s="67"/>
      <c r="D47" s="63"/>
      <c r="E47" s="62"/>
      <c r="F47" s="70">
        <v>0</v>
      </c>
      <c r="G47" s="72">
        <f t="shared" si="1"/>
        <v>0</v>
      </c>
    </row>
    <row r="48" spans="1:7" ht="15.75" x14ac:dyDescent="0.25">
      <c r="A48" s="11">
        <v>1917</v>
      </c>
      <c r="B48" s="66"/>
      <c r="C48" s="69">
        <v>0</v>
      </c>
      <c r="D48" s="63"/>
      <c r="E48" s="67"/>
      <c r="F48" s="73">
        <f>+IF(ABS(+B48+D48)&gt;=ABS(C48+E48),+B48-C48+D48-E48,0)</f>
        <v>0</v>
      </c>
      <c r="G48" s="71">
        <v>0</v>
      </c>
    </row>
    <row r="49" spans="1:7" ht="15.75" x14ac:dyDescent="0.25">
      <c r="A49" s="11">
        <v>1918</v>
      </c>
      <c r="B49" s="66"/>
      <c r="C49" s="69">
        <v>0</v>
      </c>
      <c r="D49" s="63"/>
      <c r="E49" s="67"/>
      <c r="F49" s="73">
        <f>+IF(ABS(+B49+D49)&gt;=ABS(C49+E49),+B49-C49+D49-E49,0)</f>
        <v>0</v>
      </c>
      <c r="G49" s="71">
        <v>0</v>
      </c>
    </row>
    <row r="50" spans="1:7" ht="15.75" x14ac:dyDescent="0.25">
      <c r="A50" s="11">
        <v>1921</v>
      </c>
      <c r="B50" s="74">
        <v>0</v>
      </c>
      <c r="C50" s="75"/>
      <c r="D50" s="63"/>
      <c r="E50" s="62"/>
      <c r="F50" s="76">
        <v>0</v>
      </c>
      <c r="G50" s="77">
        <f t="shared" ref="G50:G61" si="2">+IF(ABS(+B50+D50)&lt;=ABS(C50+E50),-B50+C50-D50+E50,0)</f>
        <v>0</v>
      </c>
    </row>
    <row r="51" spans="1:7" ht="15.75" x14ac:dyDescent="0.25">
      <c r="A51" s="11">
        <v>1922</v>
      </c>
      <c r="B51" s="74">
        <v>0</v>
      </c>
      <c r="C51" s="75"/>
      <c r="D51" s="63"/>
      <c r="E51" s="62"/>
      <c r="F51" s="76">
        <v>0</v>
      </c>
      <c r="G51" s="77">
        <f t="shared" si="2"/>
        <v>0</v>
      </c>
    </row>
    <row r="52" spans="1:7" ht="15.75" x14ac:dyDescent="0.25">
      <c r="A52" s="11">
        <v>1923</v>
      </c>
      <c r="B52" s="74">
        <v>0</v>
      </c>
      <c r="C52" s="75"/>
      <c r="D52" s="63"/>
      <c r="E52" s="62"/>
      <c r="F52" s="76">
        <v>0</v>
      </c>
      <c r="G52" s="77">
        <f t="shared" si="2"/>
        <v>0</v>
      </c>
    </row>
    <row r="53" spans="1:7" ht="15.75" x14ac:dyDescent="0.25">
      <c r="A53" s="11">
        <v>1924</v>
      </c>
      <c r="B53" s="74">
        <v>0</v>
      </c>
      <c r="C53" s="75"/>
      <c r="D53" s="63"/>
      <c r="E53" s="62"/>
      <c r="F53" s="76">
        <v>0</v>
      </c>
      <c r="G53" s="77">
        <f t="shared" si="2"/>
        <v>0</v>
      </c>
    </row>
    <row r="54" spans="1:7" ht="15.75" x14ac:dyDescent="0.25">
      <c r="A54" s="11">
        <v>1927</v>
      </c>
      <c r="B54" s="78"/>
      <c r="C54" s="75"/>
      <c r="D54" s="63"/>
      <c r="E54" s="62"/>
      <c r="F54" s="80">
        <f>+IF(ABS(+B54+D54)&gt;=ABS(C54+E54),+B54-C54+D54-E54,0)</f>
        <v>0</v>
      </c>
      <c r="G54" s="77">
        <f t="shared" si="2"/>
        <v>0</v>
      </c>
    </row>
    <row r="55" spans="1:7" ht="15.75" x14ac:dyDescent="0.25">
      <c r="A55" s="11">
        <v>1928</v>
      </c>
      <c r="B55" s="78"/>
      <c r="C55" s="75"/>
      <c r="D55" s="63"/>
      <c r="E55" s="62"/>
      <c r="F55" s="80">
        <f>+IF(ABS(+B55+D55)&gt;=ABS(C55+E55),+B55-C55+D55-E55,0)</f>
        <v>0</v>
      </c>
      <c r="G55" s="77">
        <f t="shared" si="2"/>
        <v>0</v>
      </c>
    </row>
    <row r="56" spans="1:7" ht="15.75" x14ac:dyDescent="0.25">
      <c r="A56" s="11">
        <v>1991</v>
      </c>
      <c r="B56" s="74">
        <v>0</v>
      </c>
      <c r="C56" s="75"/>
      <c r="D56" s="63"/>
      <c r="E56" s="62"/>
      <c r="F56" s="76">
        <v>0</v>
      </c>
      <c r="G56" s="77">
        <f t="shared" si="2"/>
        <v>0</v>
      </c>
    </row>
    <row r="57" spans="1:7" ht="15.75" x14ac:dyDescent="0.25">
      <c r="A57" s="11">
        <v>1992</v>
      </c>
      <c r="B57" s="74">
        <v>0</v>
      </c>
      <c r="C57" s="75"/>
      <c r="D57" s="63"/>
      <c r="E57" s="62"/>
      <c r="F57" s="76">
        <v>0</v>
      </c>
      <c r="G57" s="77">
        <f t="shared" si="2"/>
        <v>0</v>
      </c>
    </row>
    <row r="58" spans="1:7" ht="15.75" x14ac:dyDescent="0.25">
      <c r="A58" s="11">
        <v>1993</v>
      </c>
      <c r="B58" s="74">
        <v>0</v>
      </c>
      <c r="C58" s="75"/>
      <c r="D58" s="63"/>
      <c r="E58" s="62"/>
      <c r="F58" s="76">
        <v>0</v>
      </c>
      <c r="G58" s="77">
        <f t="shared" si="2"/>
        <v>0</v>
      </c>
    </row>
    <row r="59" spans="1:7" ht="15.75" x14ac:dyDescent="0.25">
      <c r="A59" s="11">
        <v>1994</v>
      </c>
      <c r="B59" s="74">
        <v>0</v>
      </c>
      <c r="C59" s="75"/>
      <c r="D59" s="63"/>
      <c r="E59" s="62"/>
      <c r="F59" s="76">
        <v>0</v>
      </c>
      <c r="G59" s="77">
        <f t="shared" si="2"/>
        <v>0</v>
      </c>
    </row>
    <row r="60" spans="1:7" ht="15.75" x14ac:dyDescent="0.25">
      <c r="A60" s="11">
        <v>1995</v>
      </c>
      <c r="B60" s="74">
        <v>0</v>
      </c>
      <c r="C60" s="75"/>
      <c r="D60" s="63"/>
      <c r="E60" s="62"/>
      <c r="F60" s="76">
        <v>0</v>
      </c>
      <c r="G60" s="77">
        <f t="shared" si="2"/>
        <v>0</v>
      </c>
    </row>
    <row r="61" spans="1:7" ht="15.75" x14ac:dyDescent="0.25">
      <c r="A61" s="11">
        <v>1996</v>
      </c>
      <c r="B61" s="74">
        <v>0</v>
      </c>
      <c r="C61" s="75"/>
      <c r="D61" s="63"/>
      <c r="E61" s="62"/>
      <c r="F61" s="76">
        <v>0</v>
      </c>
      <c r="G61" s="77">
        <f t="shared" si="2"/>
        <v>0</v>
      </c>
    </row>
    <row r="62" spans="1:7" ht="15.75" x14ac:dyDescent="0.25">
      <c r="A62" s="11">
        <v>1997</v>
      </c>
      <c r="B62" s="68">
        <v>0</v>
      </c>
      <c r="C62" s="67"/>
      <c r="D62" s="63"/>
      <c r="E62" s="62"/>
      <c r="F62" s="70">
        <v>0</v>
      </c>
      <c r="G62" s="72">
        <f>+IF(ABS(+B62+D62)&lt;=ABS(C62+E62),-B62+C62-D62+E62,0)</f>
        <v>0</v>
      </c>
    </row>
    <row r="63" spans="1:7" ht="15.75" x14ac:dyDescent="0.25">
      <c r="A63" s="11">
        <v>1998</v>
      </c>
      <c r="B63" s="82">
        <v>0</v>
      </c>
      <c r="C63" s="83"/>
      <c r="D63" s="63"/>
      <c r="E63" s="62"/>
      <c r="F63" s="84">
        <v>0</v>
      </c>
      <c r="G63" s="85">
        <f>+IF(ABS(+B63+D63)&lt;=ABS(C63+E63),-B63+C63-D63+E63,0)</f>
        <v>0</v>
      </c>
    </row>
    <row r="64" spans="1:7" ht="15.75" x14ac:dyDescent="0.25">
      <c r="A64" s="13" t="s">
        <v>12</v>
      </c>
      <c r="B64" s="86"/>
      <c r="C64" s="87"/>
      <c r="D64" s="88"/>
      <c r="E64" s="87"/>
      <c r="F64" s="88"/>
      <c r="G64" s="89"/>
    </row>
    <row r="65" spans="1:7" ht="15.75" x14ac:dyDescent="0.25">
      <c r="A65" s="10">
        <v>2010</v>
      </c>
      <c r="B65" s="61"/>
      <c r="C65" s="90">
        <v>0</v>
      </c>
      <c r="D65" s="63"/>
      <c r="E65" s="62"/>
      <c r="F65" s="64">
        <f t="shared" ref="F65:F83" si="3">+IF(ABS(+B65+D65)&gt;=ABS(C65+E65),+B65-C65+D65-E65,0)</f>
        <v>0</v>
      </c>
      <c r="G65" s="91">
        <v>0</v>
      </c>
    </row>
    <row r="66" spans="1:7" ht="15.75" x14ac:dyDescent="0.25">
      <c r="A66" s="11">
        <v>2020</v>
      </c>
      <c r="B66" s="61"/>
      <c r="C66" s="90">
        <v>0</v>
      </c>
      <c r="D66" s="63"/>
      <c r="E66" s="62"/>
      <c r="F66" s="64">
        <f t="shared" si="3"/>
        <v>0</v>
      </c>
      <c r="G66" s="91">
        <v>0</v>
      </c>
    </row>
    <row r="67" spans="1:7" ht="15.75" x14ac:dyDescent="0.25">
      <c r="A67" s="11">
        <v>2031</v>
      </c>
      <c r="B67" s="66"/>
      <c r="C67" s="69">
        <v>0</v>
      </c>
      <c r="D67" s="63"/>
      <c r="E67" s="62"/>
      <c r="F67" s="73">
        <f t="shared" si="3"/>
        <v>0</v>
      </c>
      <c r="G67" s="71">
        <v>0</v>
      </c>
    </row>
    <row r="68" spans="1:7" ht="15.75" x14ac:dyDescent="0.25">
      <c r="A68" s="11">
        <v>2032</v>
      </c>
      <c r="B68" s="66"/>
      <c r="C68" s="69">
        <v>0</v>
      </c>
      <c r="D68" s="63"/>
      <c r="E68" s="62"/>
      <c r="F68" s="73">
        <f t="shared" si="3"/>
        <v>0</v>
      </c>
      <c r="G68" s="71">
        <v>0</v>
      </c>
    </row>
    <row r="69" spans="1:7" ht="15.75" x14ac:dyDescent="0.25">
      <c r="A69" s="11">
        <v>2038</v>
      </c>
      <c r="B69" s="66"/>
      <c r="C69" s="69">
        <v>0</v>
      </c>
      <c r="D69" s="63"/>
      <c r="E69" s="62"/>
      <c r="F69" s="73">
        <f t="shared" si="3"/>
        <v>0</v>
      </c>
      <c r="G69" s="71">
        <v>0</v>
      </c>
    </row>
    <row r="70" spans="1:7" ht="15.75" x14ac:dyDescent="0.25">
      <c r="A70" s="11">
        <v>2039</v>
      </c>
      <c r="B70" s="66"/>
      <c r="C70" s="69">
        <v>0</v>
      </c>
      <c r="D70" s="63"/>
      <c r="E70" s="62"/>
      <c r="F70" s="73">
        <f t="shared" si="3"/>
        <v>0</v>
      </c>
      <c r="G70" s="71">
        <v>0</v>
      </c>
    </row>
    <row r="71" spans="1:7" ht="15.75" x14ac:dyDescent="0.25">
      <c r="A71" s="11">
        <v>2041</v>
      </c>
      <c r="B71" s="66"/>
      <c r="C71" s="69">
        <v>0</v>
      </c>
      <c r="D71" s="63"/>
      <c r="E71" s="62"/>
      <c r="F71" s="73">
        <f t="shared" si="3"/>
        <v>0</v>
      </c>
      <c r="G71" s="71">
        <v>0</v>
      </c>
    </row>
    <row r="72" spans="1:7" ht="15.75" x14ac:dyDescent="0.25">
      <c r="A72" s="11">
        <v>2049</v>
      </c>
      <c r="B72" s="66"/>
      <c r="C72" s="69">
        <v>0</v>
      </c>
      <c r="D72" s="63"/>
      <c r="E72" s="62"/>
      <c r="F72" s="73">
        <f t="shared" si="3"/>
        <v>0</v>
      </c>
      <c r="G72" s="71">
        <v>0</v>
      </c>
    </row>
    <row r="73" spans="1:7" ht="15.75" x14ac:dyDescent="0.25">
      <c r="A73" s="11">
        <v>2051</v>
      </c>
      <c r="B73" s="66"/>
      <c r="C73" s="69">
        <v>0</v>
      </c>
      <c r="D73" s="63"/>
      <c r="E73" s="62"/>
      <c r="F73" s="73">
        <f t="shared" si="3"/>
        <v>0</v>
      </c>
      <c r="G73" s="71">
        <v>0</v>
      </c>
    </row>
    <row r="74" spans="1:7" ht="15.75" x14ac:dyDescent="0.25">
      <c r="A74" s="11">
        <v>2059</v>
      </c>
      <c r="B74" s="66"/>
      <c r="C74" s="69">
        <v>0</v>
      </c>
      <c r="D74" s="63"/>
      <c r="E74" s="62"/>
      <c r="F74" s="73">
        <f t="shared" si="3"/>
        <v>0</v>
      </c>
      <c r="G74" s="71">
        <v>0</v>
      </c>
    </row>
    <row r="75" spans="1:7" ht="15.75" x14ac:dyDescent="0.25">
      <c r="A75" s="11">
        <v>2060</v>
      </c>
      <c r="B75" s="66"/>
      <c r="C75" s="69">
        <v>0</v>
      </c>
      <c r="D75" s="63"/>
      <c r="E75" s="62"/>
      <c r="F75" s="73">
        <f t="shared" si="3"/>
        <v>0</v>
      </c>
      <c r="G75" s="71">
        <v>0</v>
      </c>
    </row>
    <row r="76" spans="1:7" ht="15.75" x14ac:dyDescent="0.25">
      <c r="A76" s="11">
        <v>2071</v>
      </c>
      <c r="B76" s="66"/>
      <c r="C76" s="69">
        <v>0</v>
      </c>
      <c r="D76" s="63"/>
      <c r="E76" s="62"/>
      <c r="F76" s="73">
        <f t="shared" si="3"/>
        <v>0</v>
      </c>
      <c r="G76" s="71">
        <v>0</v>
      </c>
    </row>
    <row r="77" spans="1:7" ht="15.75" x14ac:dyDescent="0.25">
      <c r="A77" s="11">
        <v>2079</v>
      </c>
      <c r="B77" s="66"/>
      <c r="C77" s="69">
        <v>0</v>
      </c>
      <c r="D77" s="63"/>
      <c r="E77" s="62"/>
      <c r="F77" s="73">
        <f t="shared" si="3"/>
        <v>0</v>
      </c>
      <c r="G77" s="71">
        <v>0</v>
      </c>
    </row>
    <row r="78" spans="1:7" ht="15.75" x14ac:dyDescent="0.25">
      <c r="A78" s="11">
        <v>2091</v>
      </c>
      <c r="B78" s="66"/>
      <c r="C78" s="69">
        <v>0</v>
      </c>
      <c r="D78" s="63"/>
      <c r="E78" s="62"/>
      <c r="F78" s="73">
        <f t="shared" si="3"/>
        <v>0</v>
      </c>
      <c r="G78" s="71">
        <v>0</v>
      </c>
    </row>
    <row r="79" spans="1:7" ht="15.75" x14ac:dyDescent="0.25">
      <c r="A79" s="11">
        <v>2099</v>
      </c>
      <c r="B79" s="66"/>
      <c r="C79" s="69">
        <v>0</v>
      </c>
      <c r="D79" s="63"/>
      <c r="E79" s="62"/>
      <c r="F79" s="73">
        <f t="shared" si="3"/>
        <v>0</v>
      </c>
      <c r="G79" s="71">
        <v>0</v>
      </c>
    </row>
    <row r="80" spans="1:7" ht="15.75" x14ac:dyDescent="0.25">
      <c r="A80" s="11">
        <v>2101</v>
      </c>
      <c r="B80" s="66"/>
      <c r="C80" s="69">
        <v>0</v>
      </c>
      <c r="D80" s="63"/>
      <c r="E80" s="62"/>
      <c r="F80" s="73">
        <f t="shared" si="3"/>
        <v>0</v>
      </c>
      <c r="G80" s="71">
        <v>0</v>
      </c>
    </row>
    <row r="81" spans="1:7" ht="15.75" x14ac:dyDescent="0.25">
      <c r="A81" s="11">
        <v>2102</v>
      </c>
      <c r="B81" s="66"/>
      <c r="C81" s="69">
        <v>0</v>
      </c>
      <c r="D81" s="63"/>
      <c r="E81" s="62"/>
      <c r="F81" s="73">
        <f t="shared" si="3"/>
        <v>0</v>
      </c>
      <c r="G81" s="71">
        <v>0</v>
      </c>
    </row>
    <row r="82" spans="1:7" ht="15.75" x14ac:dyDescent="0.25">
      <c r="A82" s="11">
        <v>2107</v>
      </c>
      <c r="B82" s="66"/>
      <c r="C82" s="69">
        <v>0</v>
      </c>
      <c r="D82" s="63"/>
      <c r="E82" s="62"/>
      <c r="F82" s="73">
        <f t="shared" si="3"/>
        <v>0</v>
      </c>
      <c r="G82" s="71">
        <v>0</v>
      </c>
    </row>
    <row r="83" spans="1:7" ht="15.75" x14ac:dyDescent="0.25">
      <c r="A83" s="11">
        <v>2109</v>
      </c>
      <c r="B83" s="66"/>
      <c r="C83" s="69">
        <v>0</v>
      </c>
      <c r="D83" s="63"/>
      <c r="E83" s="62"/>
      <c r="F83" s="73">
        <f t="shared" si="3"/>
        <v>0</v>
      </c>
      <c r="G83" s="71">
        <v>0</v>
      </c>
    </row>
    <row r="84" spans="1:7" ht="15.75" x14ac:dyDescent="0.25">
      <c r="A84" s="11">
        <v>2201</v>
      </c>
      <c r="B84" s="74">
        <v>0</v>
      </c>
      <c r="C84" s="79">
        <v>0</v>
      </c>
      <c r="D84" s="76">
        <v>0</v>
      </c>
      <c r="E84" s="79">
        <v>0</v>
      </c>
      <c r="F84" s="76">
        <v>0</v>
      </c>
      <c r="G84" s="81">
        <v>0</v>
      </c>
    </row>
    <row r="85" spans="1:7" ht="15.75" x14ac:dyDescent="0.25">
      <c r="A85" s="11">
        <v>2202</v>
      </c>
      <c r="B85" s="74">
        <v>0</v>
      </c>
      <c r="C85" s="79">
        <v>0</v>
      </c>
      <c r="D85" s="76">
        <v>0</v>
      </c>
      <c r="E85" s="79">
        <v>0</v>
      </c>
      <c r="F85" s="76">
        <v>0</v>
      </c>
      <c r="G85" s="81">
        <v>0</v>
      </c>
    </row>
    <row r="86" spans="1:7" ht="15.75" x14ac:dyDescent="0.25">
      <c r="A86" s="11">
        <v>2203</v>
      </c>
      <c r="B86" s="74">
        <v>0</v>
      </c>
      <c r="C86" s="79">
        <v>0</v>
      </c>
      <c r="D86" s="76">
        <v>0</v>
      </c>
      <c r="E86" s="79">
        <v>0</v>
      </c>
      <c r="F86" s="76">
        <v>0</v>
      </c>
      <c r="G86" s="81">
        <v>0</v>
      </c>
    </row>
    <row r="87" spans="1:7" ht="15.75" x14ac:dyDescent="0.25">
      <c r="A87" s="11">
        <v>2204</v>
      </c>
      <c r="B87" s="74">
        <v>6375.57</v>
      </c>
      <c r="C87" s="79">
        <v>0</v>
      </c>
      <c r="D87" s="76">
        <v>0</v>
      </c>
      <c r="E87" s="79">
        <v>0</v>
      </c>
      <c r="F87" s="616">
        <f>B87+D87-C87-E87</f>
        <v>6375.57</v>
      </c>
      <c r="G87" s="81">
        <v>0</v>
      </c>
    </row>
    <row r="88" spans="1:7" ht="15.75" x14ac:dyDescent="0.25">
      <c r="A88" s="14">
        <v>2412</v>
      </c>
      <c r="B88" s="74">
        <v>0</v>
      </c>
      <c r="C88" s="75"/>
      <c r="D88" s="63"/>
      <c r="E88" s="62"/>
      <c r="F88" s="70">
        <v>0</v>
      </c>
      <c r="G88" s="72">
        <f t="shared" ref="G88:G95" si="4">+IF(ABS(+B88+D88)&lt;=ABS(C88+E88),-B88+C88-D88+E88,0)</f>
        <v>0</v>
      </c>
    </row>
    <row r="89" spans="1:7" ht="15.75" x14ac:dyDescent="0.25">
      <c r="A89" s="14">
        <v>2413</v>
      </c>
      <c r="B89" s="74">
        <v>0</v>
      </c>
      <c r="C89" s="75"/>
      <c r="D89" s="63"/>
      <c r="E89" s="62"/>
      <c r="F89" s="70">
        <v>0</v>
      </c>
      <c r="G89" s="72">
        <f t="shared" si="4"/>
        <v>0</v>
      </c>
    </row>
    <row r="90" spans="1:7" ht="15.75" x14ac:dyDescent="0.25">
      <c r="A90" s="14">
        <v>2414</v>
      </c>
      <c r="B90" s="74">
        <v>0</v>
      </c>
      <c r="C90" s="75"/>
      <c r="D90" s="63"/>
      <c r="E90" s="62"/>
      <c r="F90" s="70">
        <v>0</v>
      </c>
      <c r="G90" s="72">
        <f t="shared" si="4"/>
        <v>0</v>
      </c>
    </row>
    <row r="91" spans="1:7" ht="15.75" x14ac:dyDescent="0.25">
      <c r="A91" s="14">
        <v>2415</v>
      </c>
      <c r="B91" s="74">
        <v>0</v>
      </c>
      <c r="C91" s="75"/>
      <c r="D91" s="63"/>
      <c r="E91" s="62"/>
      <c r="F91" s="70">
        <v>0</v>
      </c>
      <c r="G91" s="72">
        <f t="shared" si="4"/>
        <v>0</v>
      </c>
    </row>
    <row r="92" spans="1:7" ht="15.75" x14ac:dyDescent="0.25">
      <c r="A92" s="14">
        <v>2416</v>
      </c>
      <c r="B92" s="74">
        <v>0</v>
      </c>
      <c r="C92" s="75"/>
      <c r="D92" s="63"/>
      <c r="E92" s="62"/>
      <c r="F92" s="70">
        <v>0</v>
      </c>
      <c r="G92" s="72">
        <f t="shared" si="4"/>
        <v>0</v>
      </c>
    </row>
    <row r="93" spans="1:7" ht="15.75" x14ac:dyDescent="0.25">
      <c r="A93" s="14">
        <v>2417</v>
      </c>
      <c r="B93" s="74">
        <v>0</v>
      </c>
      <c r="C93" s="79">
        <v>0</v>
      </c>
      <c r="D93" s="76">
        <v>0</v>
      </c>
      <c r="E93" s="79">
        <v>0</v>
      </c>
      <c r="F93" s="70">
        <v>0</v>
      </c>
      <c r="G93" s="72">
        <f t="shared" si="4"/>
        <v>0</v>
      </c>
    </row>
    <row r="94" spans="1:7" ht="15.75" x14ac:dyDescent="0.25">
      <c r="A94" s="14">
        <v>2419</v>
      </c>
      <c r="B94" s="74">
        <v>0</v>
      </c>
      <c r="C94" s="75"/>
      <c r="D94" s="92"/>
      <c r="E94" s="67"/>
      <c r="F94" s="70">
        <v>0</v>
      </c>
      <c r="G94" s="72">
        <f t="shared" si="4"/>
        <v>0</v>
      </c>
    </row>
    <row r="95" spans="1:7" ht="15.75" x14ac:dyDescent="0.25">
      <c r="A95" s="15">
        <v>2420</v>
      </c>
      <c r="B95" s="93">
        <v>0</v>
      </c>
      <c r="C95" s="94"/>
      <c r="D95" s="95"/>
      <c r="E95" s="83"/>
      <c r="F95" s="84">
        <v>0</v>
      </c>
      <c r="G95" s="85">
        <f t="shared" si="4"/>
        <v>0</v>
      </c>
    </row>
    <row r="96" spans="1:7" ht="15.75" x14ac:dyDescent="0.25">
      <c r="A96" s="13" t="s">
        <v>13</v>
      </c>
      <c r="B96" s="86"/>
      <c r="C96" s="87"/>
      <c r="D96" s="88"/>
      <c r="E96" s="87"/>
      <c r="F96" s="88"/>
      <c r="G96" s="89"/>
    </row>
    <row r="97" spans="1:7" ht="15.75" x14ac:dyDescent="0.25">
      <c r="A97" s="10">
        <v>3010</v>
      </c>
      <c r="B97" s="61"/>
      <c r="C97" s="90">
        <v>0</v>
      </c>
      <c r="D97" s="63"/>
      <c r="E97" s="62"/>
      <c r="F97" s="64">
        <f t="shared" ref="F97:F106" si="5">+IF(ABS(+B97+D97)&gt;=ABS(C97+E97),+B97-C97+D97-E97,0)</f>
        <v>0</v>
      </c>
      <c r="G97" s="91">
        <v>0</v>
      </c>
    </row>
    <row r="98" spans="1:7" ht="15.75" x14ac:dyDescent="0.25">
      <c r="A98" s="11">
        <v>3020</v>
      </c>
      <c r="B98" s="66"/>
      <c r="C98" s="69">
        <v>0</v>
      </c>
      <c r="D98" s="63"/>
      <c r="E98" s="62"/>
      <c r="F98" s="73">
        <f t="shared" si="5"/>
        <v>0</v>
      </c>
      <c r="G98" s="71">
        <v>0</v>
      </c>
    </row>
    <row r="99" spans="1:7" ht="15.75" x14ac:dyDescent="0.25">
      <c r="A99" s="11">
        <v>3030</v>
      </c>
      <c r="B99" s="66"/>
      <c r="C99" s="69">
        <v>0</v>
      </c>
      <c r="D99" s="63"/>
      <c r="E99" s="62"/>
      <c r="F99" s="73">
        <f t="shared" si="5"/>
        <v>0</v>
      </c>
      <c r="G99" s="71">
        <v>0</v>
      </c>
    </row>
    <row r="100" spans="1:7" ht="15.75" x14ac:dyDescent="0.25">
      <c r="A100" s="11">
        <v>3040</v>
      </c>
      <c r="B100" s="66"/>
      <c r="C100" s="69">
        <v>0</v>
      </c>
      <c r="D100" s="63"/>
      <c r="E100" s="62"/>
      <c r="F100" s="73">
        <f t="shared" si="5"/>
        <v>0</v>
      </c>
      <c r="G100" s="71">
        <v>0</v>
      </c>
    </row>
    <row r="101" spans="1:7" ht="15.75" x14ac:dyDescent="0.25">
      <c r="A101" s="11">
        <v>3100</v>
      </c>
      <c r="B101" s="66"/>
      <c r="C101" s="69">
        <v>0</v>
      </c>
      <c r="D101" s="63"/>
      <c r="E101" s="62"/>
      <c r="F101" s="73">
        <f t="shared" si="5"/>
        <v>0</v>
      </c>
      <c r="G101" s="71">
        <v>0</v>
      </c>
    </row>
    <row r="102" spans="1:7" ht="15.75" x14ac:dyDescent="0.25">
      <c r="A102" s="11">
        <v>3210</v>
      </c>
      <c r="B102" s="66"/>
      <c r="C102" s="69">
        <v>0</v>
      </c>
      <c r="D102" s="63"/>
      <c r="E102" s="62"/>
      <c r="F102" s="73">
        <f t="shared" si="5"/>
        <v>0</v>
      </c>
      <c r="G102" s="71">
        <v>0</v>
      </c>
    </row>
    <row r="103" spans="1:7" ht="15.75" x14ac:dyDescent="0.25">
      <c r="A103" s="11">
        <v>3220</v>
      </c>
      <c r="B103" s="66"/>
      <c r="C103" s="69">
        <v>0</v>
      </c>
      <c r="D103" s="63"/>
      <c r="E103" s="62"/>
      <c r="F103" s="73">
        <f t="shared" si="5"/>
        <v>0</v>
      </c>
      <c r="G103" s="71">
        <v>0</v>
      </c>
    </row>
    <row r="104" spans="1:7" ht="15.75" x14ac:dyDescent="0.25">
      <c r="A104" s="11">
        <v>3310</v>
      </c>
      <c r="B104" s="66"/>
      <c r="C104" s="69">
        <v>0</v>
      </c>
      <c r="D104" s="63"/>
      <c r="E104" s="62"/>
      <c r="F104" s="73">
        <f t="shared" si="5"/>
        <v>0</v>
      </c>
      <c r="G104" s="71">
        <v>0</v>
      </c>
    </row>
    <row r="105" spans="1:7" ht="15.75" x14ac:dyDescent="0.25">
      <c r="A105" s="11">
        <v>3320</v>
      </c>
      <c r="B105" s="66"/>
      <c r="C105" s="69">
        <v>0</v>
      </c>
      <c r="D105" s="63"/>
      <c r="E105" s="62"/>
      <c r="F105" s="73">
        <f t="shared" si="5"/>
        <v>0</v>
      </c>
      <c r="G105" s="71">
        <v>0</v>
      </c>
    </row>
    <row r="106" spans="1:7" ht="15.75" x14ac:dyDescent="0.25">
      <c r="A106" s="16">
        <v>3330</v>
      </c>
      <c r="B106" s="96"/>
      <c r="C106" s="97">
        <v>0</v>
      </c>
      <c r="D106" s="63"/>
      <c r="E106" s="62"/>
      <c r="F106" s="98">
        <f t="shared" si="5"/>
        <v>0</v>
      </c>
      <c r="G106" s="99">
        <v>0</v>
      </c>
    </row>
    <row r="107" spans="1:7" ht="15.75" x14ac:dyDescent="0.25">
      <c r="A107" s="13" t="s">
        <v>14</v>
      </c>
      <c r="B107" s="86"/>
      <c r="C107" s="87"/>
      <c r="D107" s="88"/>
      <c r="E107" s="87"/>
      <c r="F107" s="88"/>
      <c r="G107" s="89"/>
    </row>
    <row r="108" spans="1:7" ht="15.75" x14ac:dyDescent="0.25">
      <c r="A108" s="10">
        <v>4010</v>
      </c>
      <c r="B108" s="100">
        <v>0</v>
      </c>
      <c r="C108" s="62"/>
      <c r="D108" s="63"/>
      <c r="E108" s="62"/>
      <c r="F108" s="101">
        <v>0</v>
      </c>
      <c r="G108" s="65">
        <f>+IF(ABS(+B108+D108)&lt;=ABS(C108+E108),-B108+C108-D108+E108,0)</f>
        <v>0</v>
      </c>
    </row>
    <row r="109" spans="1:7" ht="15.75" x14ac:dyDescent="0.25">
      <c r="A109" s="11">
        <v>4020</v>
      </c>
      <c r="B109" s="66"/>
      <c r="C109" s="69">
        <v>0</v>
      </c>
      <c r="D109" s="63"/>
      <c r="E109" s="62"/>
      <c r="F109" s="73">
        <f>+IF(ABS(+B109+D109)&gt;=ABS(C109+E109),+B109-C109+D109-E109,0)</f>
        <v>0</v>
      </c>
      <c r="G109" s="102" t="e">
        <f>+IF(OR(#REF!="03",#REF!="06",#REF!="09"),+IF(AND(ABS(+B109+D109)&lt;ABS(C109+E109),C109+E109&lt;0),-B109+C109-D109+E109,0),+IF(AND(#REF!="12",ABS(+B109+D109)&lt;ABS(C109+E109)),-B109+C109-D109+E109,0))</f>
        <v>#REF!</v>
      </c>
    </row>
    <row r="110" spans="1:7" ht="15.75" x14ac:dyDescent="0.25">
      <c r="A110" s="11">
        <v>4030</v>
      </c>
      <c r="B110" s="68">
        <v>0</v>
      </c>
      <c r="C110" s="67"/>
      <c r="D110" s="63"/>
      <c r="E110" s="62"/>
      <c r="F110" s="70">
        <v>0</v>
      </c>
      <c r="G110" s="72">
        <f>+IF(ABS(+B110+D110)&lt;=ABS(C110+E110),-B110+C110-D110+E110,0)</f>
        <v>0</v>
      </c>
    </row>
    <row r="111" spans="1:7" ht="15.75" x14ac:dyDescent="0.25">
      <c r="A111" s="11">
        <v>4040</v>
      </c>
      <c r="B111" s="66"/>
      <c r="C111" s="69">
        <v>0</v>
      </c>
      <c r="D111" s="63"/>
      <c r="E111" s="62"/>
      <c r="F111" s="73">
        <f>+IF(ABS(+B111+D111)&gt;=ABS(C111+E111),+B111-C111+D111-E111,0)</f>
        <v>0</v>
      </c>
      <c r="G111" s="102" t="e">
        <f>+IF(OR(#REF!="03",#REF!="06",#REF!="09"),+IF(AND(ABS(+B111+D111)&lt;ABS(C111+E111),C111+E111&lt;0),-B111+C111-D111+E111,0),+IF(AND(#REF!="12",ABS(+B111+D111)&lt;ABS(C111+E111)),-B111+C111-D111+E111,0))</f>
        <v>#REF!</v>
      </c>
    </row>
    <row r="112" spans="1:7" ht="15.75" x14ac:dyDescent="0.25">
      <c r="A112" s="11">
        <v>4050</v>
      </c>
      <c r="B112" s="68">
        <v>0</v>
      </c>
      <c r="C112" s="67"/>
      <c r="D112" s="63"/>
      <c r="E112" s="62"/>
      <c r="F112" s="70">
        <v>0</v>
      </c>
      <c r="G112" s="72">
        <f>+IF(ABS(+B112+D112)&lt;=ABS(C112+E112),-B112+C112-D112+E112,0)</f>
        <v>0</v>
      </c>
    </row>
    <row r="113" spans="1:7" ht="15.75" x14ac:dyDescent="0.25">
      <c r="A113" s="11">
        <v>4052</v>
      </c>
      <c r="B113" s="66"/>
      <c r="C113" s="69">
        <v>0</v>
      </c>
      <c r="D113" s="63"/>
      <c r="E113" s="62"/>
      <c r="F113" s="73">
        <f>+IF(ABS(+B113+D113)&gt;=ABS(C113+E113),+B113-C113+D113-E113,0)</f>
        <v>0</v>
      </c>
      <c r="G113" s="71">
        <v>0</v>
      </c>
    </row>
    <row r="114" spans="1:7" ht="15.75" x14ac:dyDescent="0.25">
      <c r="A114" s="11">
        <v>4057</v>
      </c>
      <c r="B114" s="78"/>
      <c r="C114" s="75"/>
      <c r="D114" s="63"/>
      <c r="E114" s="62"/>
      <c r="F114" s="80">
        <f>+IF(ABS(+B114+D114)&gt;=ABS(C114+E114),+B114-C114+D114-E114,0)</f>
        <v>0</v>
      </c>
      <c r="G114" s="77">
        <f>+IF(ABS(+B114+D114)&lt;=ABS(C114+E114),-B114+C114-D114+E114,0)</f>
        <v>0</v>
      </c>
    </row>
    <row r="115" spans="1:7" ht="15.75" x14ac:dyDescent="0.25">
      <c r="A115" s="11">
        <v>4058</v>
      </c>
      <c r="B115" s="78"/>
      <c r="C115" s="75"/>
      <c r="D115" s="63"/>
      <c r="E115" s="62"/>
      <c r="F115" s="80">
        <f>+IF(ABS(+B115+D115)&gt;=ABS(C115+E115),+B115-C115+D115-E115,0)</f>
        <v>0</v>
      </c>
      <c r="G115" s="77">
        <f>+IF(ABS(+B115+D115)&lt;=ABS(C115+E115),-B115+C115-D115+E115,0)</f>
        <v>0</v>
      </c>
    </row>
    <row r="116" spans="1:7" ht="15.75" x14ac:dyDescent="0.25">
      <c r="A116" s="11">
        <v>4071</v>
      </c>
      <c r="B116" s="68">
        <v>0</v>
      </c>
      <c r="C116" s="67"/>
      <c r="D116" s="63"/>
      <c r="E116" s="62"/>
      <c r="F116" s="70">
        <v>0</v>
      </c>
      <c r="G116" s="72">
        <f>+IF(ABS(+B116+D116)&lt;=ABS(C116+E116),-B116+C116-D116+E116,0)</f>
        <v>0</v>
      </c>
    </row>
    <row r="117" spans="1:7" ht="15.75" x14ac:dyDescent="0.25">
      <c r="A117" s="11">
        <v>4072</v>
      </c>
      <c r="B117" s="66"/>
      <c r="C117" s="69">
        <v>0</v>
      </c>
      <c r="D117" s="63"/>
      <c r="E117" s="62"/>
      <c r="F117" s="73">
        <f>+IF(ABS(+B117+D117)&gt;=ABS(C117+E117),+B117-C117+D117-E117,0)</f>
        <v>0</v>
      </c>
      <c r="G117" s="71">
        <v>0</v>
      </c>
    </row>
    <row r="118" spans="1:7" ht="15.75" x14ac:dyDescent="0.25">
      <c r="A118" s="11">
        <v>4110</v>
      </c>
      <c r="B118" s="66"/>
      <c r="C118" s="69">
        <v>0</v>
      </c>
      <c r="D118" s="63"/>
      <c r="E118" s="62"/>
      <c r="F118" s="73">
        <f>+IF(ABS(+B118+D118)&gt;=ABS(C118+E118),+B118-C118+D118-E118,0)</f>
        <v>0</v>
      </c>
      <c r="G118" s="71">
        <v>0</v>
      </c>
    </row>
    <row r="119" spans="1:7" ht="15.75" x14ac:dyDescent="0.25">
      <c r="A119" s="11">
        <v>4120</v>
      </c>
      <c r="B119" s="68">
        <v>0</v>
      </c>
      <c r="C119" s="67"/>
      <c r="D119" s="63"/>
      <c r="E119" s="62"/>
      <c r="F119" s="70">
        <v>0</v>
      </c>
      <c r="G119" s="72">
        <f>+IF(ABS(+B119+D119)&lt;=ABS(C119+E119),-B119+C119-D119+E119,0)</f>
        <v>0</v>
      </c>
    </row>
    <row r="120" spans="1:7" ht="15.75" x14ac:dyDescent="0.25">
      <c r="A120" s="11">
        <v>4130</v>
      </c>
      <c r="B120" s="66"/>
      <c r="C120" s="69">
        <v>0</v>
      </c>
      <c r="D120" s="63"/>
      <c r="E120" s="62"/>
      <c r="F120" s="73">
        <f>+IF(ABS(+B120+D120)&gt;=ABS(C120+E120),+B120-C120+D120-E120,0)</f>
        <v>0</v>
      </c>
      <c r="G120" s="71">
        <v>0</v>
      </c>
    </row>
    <row r="121" spans="1:7" ht="15.75" x14ac:dyDescent="0.25">
      <c r="A121" s="11">
        <v>4140</v>
      </c>
      <c r="B121" s="68">
        <v>0</v>
      </c>
      <c r="C121" s="67"/>
      <c r="D121" s="63"/>
      <c r="E121" s="62"/>
      <c r="F121" s="70">
        <v>0</v>
      </c>
      <c r="G121" s="72">
        <f>+IF(ABS(+B121+D121)&lt;=ABS(C121+E121),-B121+C121-D121+E121,0)</f>
        <v>0</v>
      </c>
    </row>
    <row r="122" spans="1:7" ht="15.75" x14ac:dyDescent="0.25">
      <c r="A122" s="11">
        <v>4211</v>
      </c>
      <c r="B122" s="68">
        <v>0</v>
      </c>
      <c r="C122" s="67"/>
      <c r="D122" s="63"/>
      <c r="E122" s="62"/>
      <c r="F122" s="70">
        <v>0</v>
      </c>
      <c r="G122" s="72">
        <f>+IF(ABS(+B122+D122)&lt;=ABS(C122+E122),-B122+C122-D122+E122,0)</f>
        <v>0</v>
      </c>
    </row>
    <row r="123" spans="1:7" ht="15.75" x14ac:dyDescent="0.25">
      <c r="A123" s="11">
        <v>4213</v>
      </c>
      <c r="B123" s="66"/>
      <c r="C123" s="69">
        <v>0</v>
      </c>
      <c r="D123" s="63"/>
      <c r="E123" s="62"/>
      <c r="F123" s="73">
        <f>+IF(ABS(+B123+D123)&gt;=ABS(C123+E123),+B123-C123+D123-E123,0)</f>
        <v>0</v>
      </c>
      <c r="G123" s="71">
        <v>0</v>
      </c>
    </row>
    <row r="124" spans="1:7" ht="15.75" x14ac:dyDescent="0.25">
      <c r="A124" s="11">
        <v>4222</v>
      </c>
      <c r="B124" s="68">
        <v>0</v>
      </c>
      <c r="C124" s="67"/>
      <c r="D124" s="63"/>
      <c r="E124" s="62"/>
      <c r="F124" s="70">
        <v>0</v>
      </c>
      <c r="G124" s="72">
        <f>+IF(ABS(+B124+D124)&lt;=ABS(C124+E124),-B124+C124-D124+E124,0)</f>
        <v>0</v>
      </c>
    </row>
    <row r="125" spans="1:7" ht="15.75" x14ac:dyDescent="0.25">
      <c r="A125" s="11">
        <v>4224</v>
      </c>
      <c r="B125" s="66"/>
      <c r="C125" s="69">
        <v>0</v>
      </c>
      <c r="D125" s="63"/>
      <c r="E125" s="62"/>
      <c r="F125" s="73">
        <f>+IF(ABS(+B125+D125)&gt;=ABS(C125+E125),+B125-C125+D125-E125,0)</f>
        <v>0</v>
      </c>
      <c r="G125" s="71">
        <v>0</v>
      </c>
    </row>
    <row r="126" spans="1:7" ht="15.75" x14ac:dyDescent="0.25">
      <c r="A126" s="11">
        <v>4230</v>
      </c>
      <c r="B126" s="68">
        <v>0</v>
      </c>
      <c r="C126" s="103"/>
      <c r="D126" s="63"/>
      <c r="E126" s="62"/>
      <c r="F126" s="70">
        <v>0</v>
      </c>
      <c r="G126" s="72">
        <f>+IF(ABS(+B126+D126)&lt;=ABS(C126+E126),-B126+C126-D126+E126,0)</f>
        <v>0</v>
      </c>
    </row>
    <row r="127" spans="1:7" ht="15.75" x14ac:dyDescent="0.25">
      <c r="A127" s="11">
        <v>4241</v>
      </c>
      <c r="B127" s="68">
        <v>0</v>
      </c>
      <c r="C127" s="67"/>
      <c r="D127" s="63"/>
      <c r="E127" s="62"/>
      <c r="F127" s="70">
        <v>0</v>
      </c>
      <c r="G127" s="72">
        <f>+IF(ABS(+B127+D127)&lt;=ABS(C127+E127),-B127+C127-D127+E127,0)</f>
        <v>0</v>
      </c>
    </row>
    <row r="128" spans="1:7" ht="15.75" x14ac:dyDescent="0.25">
      <c r="A128" s="11">
        <v>4243</v>
      </c>
      <c r="B128" s="66"/>
      <c r="C128" s="69">
        <v>0</v>
      </c>
      <c r="D128" s="63"/>
      <c r="E128" s="62"/>
      <c r="F128" s="73">
        <f>+IF(ABS(+B128+D128)&gt;=ABS(C128+E128),+B128-C128+D128-E128,0)</f>
        <v>0</v>
      </c>
      <c r="G128" s="71">
        <v>0</v>
      </c>
    </row>
    <row r="129" spans="1:7" ht="15.75" x14ac:dyDescent="0.25">
      <c r="A129" s="11">
        <v>4252</v>
      </c>
      <c r="B129" s="68">
        <v>0</v>
      </c>
      <c r="C129" s="67"/>
      <c r="D129" s="63"/>
      <c r="E129" s="62"/>
      <c r="F129" s="70">
        <v>0</v>
      </c>
      <c r="G129" s="72">
        <f>+IF(ABS(+B129+D129)&lt;=ABS(C129+E129),-B129+C129-D129+E129,0)</f>
        <v>0</v>
      </c>
    </row>
    <row r="130" spans="1:7" ht="15.75" x14ac:dyDescent="0.25">
      <c r="A130" s="11">
        <v>4254</v>
      </c>
      <c r="B130" s="66"/>
      <c r="C130" s="69">
        <v>0</v>
      </c>
      <c r="D130" s="63"/>
      <c r="E130" s="62"/>
      <c r="F130" s="73">
        <f>+IF(ABS(+B130+D130)&gt;=ABS(C130+E130),+B130-C130+D130-E130,0)</f>
        <v>0</v>
      </c>
      <c r="G130" s="71">
        <v>0</v>
      </c>
    </row>
    <row r="131" spans="1:7" ht="15.75" x14ac:dyDescent="0.25">
      <c r="A131" s="11">
        <v>4261</v>
      </c>
      <c r="B131" s="66"/>
      <c r="C131" s="69">
        <v>0</v>
      </c>
      <c r="D131" s="63"/>
      <c r="E131" s="62"/>
      <c r="F131" s="73">
        <f>+IF(ABS(+B131+D131)&gt;=ABS(C131+E131),+B131-C131+D131-E131,0)</f>
        <v>0</v>
      </c>
      <c r="G131" s="71">
        <v>0</v>
      </c>
    </row>
    <row r="132" spans="1:7" ht="15.75" x14ac:dyDescent="0.25">
      <c r="A132" s="11">
        <v>4262</v>
      </c>
      <c r="B132" s="66"/>
      <c r="C132" s="69">
        <v>0</v>
      </c>
      <c r="D132" s="63"/>
      <c r="E132" s="62"/>
      <c r="F132" s="73">
        <f>+IF(ABS(+B132+D132)&gt;=ABS(C132+E132),+B132-C132+D132-E132,0)</f>
        <v>0</v>
      </c>
      <c r="G132" s="71">
        <v>0</v>
      </c>
    </row>
    <row r="133" spans="1:7" ht="15.75" x14ac:dyDescent="0.25">
      <c r="A133" s="11">
        <v>4271</v>
      </c>
      <c r="B133" s="68">
        <v>0</v>
      </c>
      <c r="C133" s="67"/>
      <c r="D133" s="63"/>
      <c r="E133" s="62"/>
      <c r="F133" s="70">
        <v>0</v>
      </c>
      <c r="G133" s="72">
        <f>+IF(ABS(+B133+D133)&lt;=ABS(C133+E133),-B133+C133-D133+E133,0)</f>
        <v>0</v>
      </c>
    </row>
    <row r="134" spans="1:7" ht="15.75" x14ac:dyDescent="0.25">
      <c r="A134" s="11">
        <v>4272</v>
      </c>
      <c r="B134" s="68">
        <v>0</v>
      </c>
      <c r="C134" s="67"/>
      <c r="D134" s="63"/>
      <c r="E134" s="62"/>
      <c r="F134" s="70">
        <v>0</v>
      </c>
      <c r="G134" s="72">
        <f>+IF(ABS(+B134+D134)&lt;=ABS(C134+E134),-B134+C134-D134+E134,0)</f>
        <v>0</v>
      </c>
    </row>
    <row r="135" spans="1:7" ht="15.75" x14ac:dyDescent="0.25">
      <c r="A135" s="11">
        <v>4279</v>
      </c>
      <c r="B135" s="66"/>
      <c r="C135" s="69">
        <v>0</v>
      </c>
      <c r="D135" s="63"/>
      <c r="E135" s="62"/>
      <c r="F135" s="73">
        <f>+IF(ABS(+B135+D135)&gt;=ABS(C135+E135),+B135-C135+D135-E135,0)</f>
        <v>0</v>
      </c>
      <c r="G135" s="71">
        <v>0</v>
      </c>
    </row>
    <row r="136" spans="1:7" ht="15.75" x14ac:dyDescent="0.25">
      <c r="A136" s="11">
        <v>4281</v>
      </c>
      <c r="B136" s="68">
        <v>0</v>
      </c>
      <c r="C136" s="67"/>
      <c r="D136" s="63"/>
      <c r="E136" s="62"/>
      <c r="F136" s="70">
        <v>0</v>
      </c>
      <c r="G136" s="72">
        <f>+IF(ABS(+B136+D136)&lt;=ABS(C136+E136),-B136+C136-D136+E136,0)</f>
        <v>0</v>
      </c>
    </row>
    <row r="137" spans="1:7" ht="15.75" x14ac:dyDescent="0.25">
      <c r="A137" s="11">
        <v>4282</v>
      </c>
      <c r="B137" s="68">
        <v>0</v>
      </c>
      <c r="C137" s="67"/>
      <c r="D137" s="63"/>
      <c r="E137" s="62"/>
      <c r="F137" s="70">
        <v>0</v>
      </c>
      <c r="G137" s="72">
        <f>+IF(ABS(+B137+D137)&lt;=ABS(C137+E137),-B137+C137-D137+E137,0)</f>
        <v>0</v>
      </c>
    </row>
    <row r="138" spans="1:7" ht="15.75" x14ac:dyDescent="0.25">
      <c r="A138" s="11">
        <v>4287</v>
      </c>
      <c r="B138" s="66"/>
      <c r="C138" s="69">
        <v>0</v>
      </c>
      <c r="D138" s="63"/>
      <c r="E138" s="62"/>
      <c r="F138" s="73">
        <f>+IF(ABS(+B138+D138)&gt;=ABS(C138+E138),+B138-C138+D138-E138,0)</f>
        <v>0</v>
      </c>
      <c r="G138" s="71">
        <v>0</v>
      </c>
    </row>
    <row r="139" spans="1:7" ht="15.75" x14ac:dyDescent="0.25">
      <c r="A139" s="11">
        <v>4288</v>
      </c>
      <c r="B139" s="66"/>
      <c r="C139" s="69">
        <v>0</v>
      </c>
      <c r="D139" s="63"/>
      <c r="E139" s="62"/>
      <c r="F139" s="73">
        <f>+IF(ABS(+B139+D139)&gt;=ABS(C139+E139),+B139-C139+D139-E139,0)</f>
        <v>0</v>
      </c>
      <c r="G139" s="71">
        <v>0</v>
      </c>
    </row>
    <row r="140" spans="1:7" ht="15.75" x14ac:dyDescent="0.25">
      <c r="A140" s="11">
        <v>4291</v>
      </c>
      <c r="B140" s="68">
        <v>0</v>
      </c>
      <c r="C140" s="67"/>
      <c r="D140" s="63"/>
      <c r="E140" s="62"/>
      <c r="F140" s="70">
        <v>0</v>
      </c>
      <c r="G140" s="72">
        <f>+IF(ABS(+B140+D140)&lt;=ABS(C140+E140),-B140+C140-D140+E140,0)</f>
        <v>0</v>
      </c>
    </row>
    <row r="141" spans="1:7" ht="15.75" x14ac:dyDescent="0.25">
      <c r="A141" s="11">
        <v>4299</v>
      </c>
      <c r="B141" s="66"/>
      <c r="C141" s="69">
        <v>0</v>
      </c>
      <c r="D141" s="63"/>
      <c r="E141" s="62"/>
      <c r="F141" s="73">
        <f>+IF(ABS(+B141+D141)&gt;=ABS(C141+E141),+B141-C141+D141-E141,0)</f>
        <v>0</v>
      </c>
      <c r="G141" s="71">
        <v>0</v>
      </c>
    </row>
    <row r="142" spans="1:7" ht="15.75" x14ac:dyDescent="0.25">
      <c r="A142" s="17">
        <v>4301</v>
      </c>
      <c r="B142" s="104"/>
      <c r="C142" s="69">
        <v>0</v>
      </c>
      <c r="D142" s="63"/>
      <c r="E142" s="62"/>
      <c r="F142" s="73">
        <f>+IF(ABS(+B142+D142)&gt;=ABS(C142+E142),+B142-C142+D142-E142,0)</f>
        <v>0</v>
      </c>
      <c r="G142" s="71">
        <v>0</v>
      </c>
    </row>
    <row r="143" spans="1:7" ht="15.75" x14ac:dyDescent="0.25">
      <c r="A143" s="17">
        <v>4303</v>
      </c>
      <c r="B143" s="104"/>
      <c r="C143" s="69">
        <v>0</v>
      </c>
      <c r="D143" s="63"/>
      <c r="E143" s="62"/>
      <c r="F143" s="73">
        <f>+IF(ABS(+B143+D143)&gt;=ABS(C143+E143),+B143-C143+D143-E143,0)</f>
        <v>0</v>
      </c>
      <c r="G143" s="71">
        <v>0</v>
      </c>
    </row>
    <row r="144" spans="1:7" ht="15.75" x14ac:dyDescent="0.25">
      <c r="A144" s="11">
        <v>4311</v>
      </c>
      <c r="B144" s="68">
        <v>0</v>
      </c>
      <c r="C144" s="67"/>
      <c r="D144" s="63"/>
      <c r="E144" s="62"/>
      <c r="F144" s="70">
        <v>0</v>
      </c>
      <c r="G144" s="72">
        <f>+IF(ABS(+B144+D144)&lt;=ABS(C144+E144),-B144+C144-D144+E144,0)</f>
        <v>0</v>
      </c>
    </row>
    <row r="145" spans="1:7" ht="15.75" x14ac:dyDescent="0.25">
      <c r="A145" s="11">
        <v>4313</v>
      </c>
      <c r="B145" s="68">
        <v>0</v>
      </c>
      <c r="C145" s="67"/>
      <c r="D145" s="63"/>
      <c r="E145" s="62"/>
      <c r="F145" s="70">
        <v>0</v>
      </c>
      <c r="G145" s="72">
        <f>+IF(ABS(+B145+D145)&lt;=ABS(C145+E145),-B145+C145-D145+E145,0)</f>
        <v>0</v>
      </c>
    </row>
    <row r="146" spans="1:7" ht="15.75" x14ac:dyDescent="0.25">
      <c r="A146" s="11">
        <v>4321</v>
      </c>
      <c r="B146" s="66"/>
      <c r="C146" s="69">
        <v>0</v>
      </c>
      <c r="D146" s="63"/>
      <c r="E146" s="62"/>
      <c r="F146" s="73">
        <f t="shared" ref="F146:F166" si="6">+IF(ABS(+B146+D146)&gt;=ABS(C146+E146),+B146-C146+D146-E146,0)</f>
        <v>0</v>
      </c>
      <c r="G146" s="71">
        <v>0</v>
      </c>
    </row>
    <row r="147" spans="1:7" ht="15.75" x14ac:dyDescent="0.25">
      <c r="A147" s="11">
        <v>4322</v>
      </c>
      <c r="B147" s="66"/>
      <c r="C147" s="69">
        <v>0</v>
      </c>
      <c r="D147" s="63"/>
      <c r="E147" s="62"/>
      <c r="F147" s="73">
        <f t="shared" si="6"/>
        <v>0</v>
      </c>
      <c r="G147" s="71">
        <v>0</v>
      </c>
    </row>
    <row r="148" spans="1:7" ht="15.75" x14ac:dyDescent="0.25">
      <c r="A148" s="11">
        <v>4327</v>
      </c>
      <c r="B148" s="66"/>
      <c r="C148" s="69">
        <v>0</v>
      </c>
      <c r="D148" s="63"/>
      <c r="E148" s="62"/>
      <c r="F148" s="73">
        <f t="shared" si="6"/>
        <v>0</v>
      </c>
      <c r="G148" s="71">
        <v>0</v>
      </c>
    </row>
    <row r="149" spans="1:7" ht="15.75" x14ac:dyDescent="0.25">
      <c r="A149" s="11">
        <v>4328</v>
      </c>
      <c r="B149" s="66"/>
      <c r="C149" s="69">
        <v>0</v>
      </c>
      <c r="D149" s="63"/>
      <c r="E149" s="62"/>
      <c r="F149" s="73">
        <f t="shared" si="6"/>
        <v>0</v>
      </c>
      <c r="G149" s="71">
        <v>0</v>
      </c>
    </row>
    <row r="150" spans="1:7" ht="15.75" x14ac:dyDescent="0.25">
      <c r="A150" s="11">
        <v>4331</v>
      </c>
      <c r="B150" s="66"/>
      <c r="C150" s="69">
        <v>0</v>
      </c>
      <c r="D150" s="63"/>
      <c r="E150" s="62"/>
      <c r="F150" s="73">
        <f t="shared" si="6"/>
        <v>0</v>
      </c>
      <c r="G150" s="71">
        <v>0</v>
      </c>
    </row>
    <row r="151" spans="1:7" ht="15.75" x14ac:dyDescent="0.25">
      <c r="A151" s="11">
        <v>4332</v>
      </c>
      <c r="B151" s="66"/>
      <c r="C151" s="69">
        <v>0</v>
      </c>
      <c r="D151" s="63"/>
      <c r="E151" s="62"/>
      <c r="F151" s="73">
        <f t="shared" si="6"/>
        <v>0</v>
      </c>
      <c r="G151" s="71">
        <v>0</v>
      </c>
    </row>
    <row r="152" spans="1:7" ht="15.75" x14ac:dyDescent="0.25">
      <c r="A152" s="11">
        <v>4351</v>
      </c>
      <c r="B152" s="66"/>
      <c r="C152" s="69">
        <v>0</v>
      </c>
      <c r="D152" s="63"/>
      <c r="E152" s="62"/>
      <c r="F152" s="73">
        <f t="shared" si="6"/>
        <v>0</v>
      </c>
      <c r="G152" s="71">
        <v>0</v>
      </c>
    </row>
    <row r="153" spans="1:7" ht="15.75" x14ac:dyDescent="0.25">
      <c r="A153" s="11">
        <v>4352</v>
      </c>
      <c r="B153" s="66"/>
      <c r="C153" s="69">
        <v>0</v>
      </c>
      <c r="D153" s="63"/>
      <c r="E153" s="62"/>
      <c r="F153" s="73">
        <f t="shared" si="6"/>
        <v>0</v>
      </c>
      <c r="G153" s="71">
        <v>0</v>
      </c>
    </row>
    <row r="154" spans="1:7" ht="15.75" x14ac:dyDescent="0.25">
      <c r="A154" s="11">
        <v>4360</v>
      </c>
      <c r="B154" s="66"/>
      <c r="C154" s="67"/>
      <c r="D154" s="63"/>
      <c r="E154" s="62"/>
      <c r="F154" s="73">
        <f t="shared" si="6"/>
        <v>0</v>
      </c>
      <c r="G154" s="72">
        <f>+IF(ABS(+B154+D154)&lt;=ABS(C154+E154),-B154+C154-D154+E154,0)</f>
        <v>0</v>
      </c>
    </row>
    <row r="155" spans="1:7" ht="15.75" x14ac:dyDescent="0.25">
      <c r="A155" s="11">
        <v>4371</v>
      </c>
      <c r="B155" s="66"/>
      <c r="C155" s="69">
        <v>0</v>
      </c>
      <c r="D155" s="63"/>
      <c r="E155" s="62"/>
      <c r="F155" s="73">
        <f t="shared" si="6"/>
        <v>0</v>
      </c>
      <c r="G155" s="71">
        <v>0</v>
      </c>
    </row>
    <row r="156" spans="1:7" ht="15.75" x14ac:dyDescent="0.25">
      <c r="A156" s="11">
        <v>4372</v>
      </c>
      <c r="B156" s="66"/>
      <c r="C156" s="69">
        <v>0</v>
      </c>
      <c r="D156" s="63"/>
      <c r="E156" s="62"/>
      <c r="F156" s="73">
        <f t="shared" si="6"/>
        <v>0</v>
      </c>
      <c r="G156" s="71">
        <v>0</v>
      </c>
    </row>
    <row r="157" spans="1:7" ht="15.75" x14ac:dyDescent="0.25">
      <c r="A157" s="11">
        <v>4373</v>
      </c>
      <c r="B157" s="66"/>
      <c r="C157" s="69">
        <v>0</v>
      </c>
      <c r="D157" s="63"/>
      <c r="E157" s="62"/>
      <c r="F157" s="73">
        <f t="shared" si="6"/>
        <v>0</v>
      </c>
      <c r="G157" s="71">
        <v>0</v>
      </c>
    </row>
    <row r="158" spans="1:7" ht="15.75" x14ac:dyDescent="0.25">
      <c r="A158" s="11">
        <v>4374</v>
      </c>
      <c r="B158" s="66"/>
      <c r="C158" s="69">
        <v>0</v>
      </c>
      <c r="D158" s="63"/>
      <c r="E158" s="62"/>
      <c r="F158" s="73">
        <f t="shared" si="6"/>
        <v>0</v>
      </c>
      <c r="G158" s="71">
        <v>0</v>
      </c>
    </row>
    <row r="159" spans="1:7" ht="15.75" x14ac:dyDescent="0.25">
      <c r="A159" s="11">
        <v>4375</v>
      </c>
      <c r="B159" s="66"/>
      <c r="C159" s="69">
        <v>0</v>
      </c>
      <c r="D159" s="63"/>
      <c r="E159" s="62"/>
      <c r="F159" s="73">
        <f t="shared" si="6"/>
        <v>0</v>
      </c>
      <c r="G159" s="71">
        <v>0</v>
      </c>
    </row>
    <row r="160" spans="1:7" ht="15.75" x14ac:dyDescent="0.25">
      <c r="A160" s="11">
        <v>4376</v>
      </c>
      <c r="B160" s="66"/>
      <c r="C160" s="69">
        <v>0</v>
      </c>
      <c r="D160" s="63"/>
      <c r="E160" s="62"/>
      <c r="F160" s="73">
        <f t="shared" si="6"/>
        <v>0</v>
      </c>
      <c r="G160" s="71">
        <v>0</v>
      </c>
    </row>
    <row r="161" spans="1:7" ht="15.75" x14ac:dyDescent="0.25">
      <c r="A161" s="11">
        <v>4379</v>
      </c>
      <c r="B161" s="66"/>
      <c r="C161" s="69">
        <v>0</v>
      </c>
      <c r="D161" s="63"/>
      <c r="E161" s="62"/>
      <c r="F161" s="73">
        <f t="shared" si="6"/>
        <v>0</v>
      </c>
      <c r="G161" s="71">
        <v>0</v>
      </c>
    </row>
    <row r="162" spans="1:7" ht="15.75" x14ac:dyDescent="0.25">
      <c r="A162" s="11">
        <v>4381</v>
      </c>
      <c r="B162" s="66"/>
      <c r="C162" s="69">
        <v>0</v>
      </c>
      <c r="D162" s="63"/>
      <c r="E162" s="62"/>
      <c r="F162" s="73">
        <f t="shared" si="6"/>
        <v>0</v>
      </c>
      <c r="G162" s="71">
        <v>0</v>
      </c>
    </row>
    <row r="163" spans="1:7" ht="15.75" x14ac:dyDescent="0.25">
      <c r="A163" s="11">
        <v>4382</v>
      </c>
      <c r="B163" s="66"/>
      <c r="C163" s="69">
        <v>0</v>
      </c>
      <c r="D163" s="63"/>
      <c r="E163" s="62"/>
      <c r="F163" s="73">
        <f t="shared" si="6"/>
        <v>0</v>
      </c>
      <c r="G163" s="71">
        <v>0</v>
      </c>
    </row>
    <row r="164" spans="1:7" ht="15.75" x14ac:dyDescent="0.25">
      <c r="A164" s="11">
        <v>4383</v>
      </c>
      <c r="B164" s="66"/>
      <c r="C164" s="69">
        <v>0</v>
      </c>
      <c r="D164" s="63"/>
      <c r="E164" s="62"/>
      <c r="F164" s="73">
        <f t="shared" si="6"/>
        <v>0</v>
      </c>
      <c r="G164" s="71">
        <v>0</v>
      </c>
    </row>
    <row r="165" spans="1:7" ht="15.75" x14ac:dyDescent="0.25">
      <c r="A165" s="11">
        <v>4384</v>
      </c>
      <c r="B165" s="66"/>
      <c r="C165" s="69">
        <v>0</v>
      </c>
      <c r="D165" s="63"/>
      <c r="E165" s="62"/>
      <c r="F165" s="73">
        <f t="shared" si="6"/>
        <v>0</v>
      </c>
      <c r="G165" s="71">
        <v>0</v>
      </c>
    </row>
    <row r="166" spans="1:7" ht="15.75" x14ac:dyDescent="0.25">
      <c r="A166" s="11">
        <v>4385</v>
      </c>
      <c r="B166" s="66"/>
      <c r="C166" s="69">
        <v>0</v>
      </c>
      <c r="D166" s="63"/>
      <c r="E166" s="62"/>
      <c r="F166" s="73">
        <f t="shared" si="6"/>
        <v>0</v>
      </c>
      <c r="G166" s="71">
        <v>0</v>
      </c>
    </row>
    <row r="167" spans="1:7" ht="15.75" x14ac:dyDescent="0.25">
      <c r="A167" s="11">
        <v>4393</v>
      </c>
      <c r="B167" s="68">
        <v>0</v>
      </c>
      <c r="C167" s="67"/>
      <c r="D167" s="63"/>
      <c r="E167" s="62"/>
      <c r="F167" s="70">
        <v>0</v>
      </c>
      <c r="G167" s="72">
        <f>+IF(ABS(+B167+D167)&lt;=ABS(C167+E167),-B167+C167-D167+E167,0)</f>
        <v>0</v>
      </c>
    </row>
    <row r="168" spans="1:7" ht="15.75" x14ac:dyDescent="0.25">
      <c r="A168" s="11">
        <v>4397</v>
      </c>
      <c r="B168" s="68">
        <v>0</v>
      </c>
      <c r="C168" s="67"/>
      <c r="D168" s="63"/>
      <c r="E168" s="62"/>
      <c r="F168" s="70">
        <v>0</v>
      </c>
      <c r="G168" s="72">
        <f>+IF(ABS(+B168+D168)&lt;=ABS(C168+E168),-B168+C168-D168+E168,0)</f>
        <v>0</v>
      </c>
    </row>
    <row r="169" spans="1:7" ht="15.75" x14ac:dyDescent="0.25">
      <c r="A169" s="11">
        <v>4398</v>
      </c>
      <c r="B169" s="68">
        <v>0</v>
      </c>
      <c r="C169" s="67"/>
      <c r="D169" s="63"/>
      <c r="E169" s="62"/>
      <c r="F169" s="70">
        <v>0</v>
      </c>
      <c r="G169" s="72">
        <f>+IF(ABS(+B169+D169)&lt;=ABS(C169+E169),-B169+C169-D169+E169,0)</f>
        <v>0</v>
      </c>
    </row>
    <row r="170" spans="1:7" ht="15.75" x14ac:dyDescent="0.25">
      <c r="A170" s="11">
        <v>4500</v>
      </c>
      <c r="B170" s="66"/>
      <c r="C170" s="67"/>
      <c r="D170" s="63"/>
      <c r="E170" s="62"/>
      <c r="F170" s="73">
        <f>+IF(ABS(+B170+D170)&gt;=ABS(C170+E170),+B170-C170+D170-E170,0)</f>
        <v>0</v>
      </c>
      <c r="G170" s="72">
        <f t="shared" ref="G170:G212" si="7">+IF(ABS(+B170+D170)&lt;=ABS(C170+E170),-B170+C170-D170+E170,0)</f>
        <v>0</v>
      </c>
    </row>
    <row r="171" spans="1:7" ht="15.75" x14ac:dyDescent="0.25">
      <c r="A171" s="11">
        <v>4501</v>
      </c>
      <c r="B171" s="78"/>
      <c r="C171" s="75"/>
      <c r="D171" s="63"/>
      <c r="E171" s="62"/>
      <c r="F171" s="80">
        <f>+IF(ABS(+B171+D171)&gt;=ABS(C171+E171),+B171-C171+D171-E171,0)</f>
        <v>0</v>
      </c>
      <c r="G171" s="77">
        <f t="shared" si="7"/>
        <v>0</v>
      </c>
    </row>
    <row r="172" spans="1:7" ht="15.75" x14ac:dyDescent="0.25">
      <c r="A172" s="11">
        <v>4502</v>
      </c>
      <c r="B172" s="78"/>
      <c r="C172" s="75"/>
      <c r="D172" s="63"/>
      <c r="E172" s="62"/>
      <c r="F172" s="80">
        <f>+IF(ABS(+B172+D172)&gt;=ABS(C172+E172),+B172-C172+D172-E172,0)</f>
        <v>0</v>
      </c>
      <c r="G172" s="77">
        <f>+IF(ABS(+B172+D172)&lt;=ABS(C172+E172),-B172+C172-D172+E172,0)</f>
        <v>0</v>
      </c>
    </row>
    <row r="173" spans="1:7" ht="15.75" x14ac:dyDescent="0.25">
      <c r="A173" s="11">
        <v>4503</v>
      </c>
      <c r="B173" s="74">
        <v>0</v>
      </c>
      <c r="C173" s="79">
        <v>0</v>
      </c>
      <c r="D173" s="76"/>
      <c r="E173" s="79"/>
      <c r="F173" s="76">
        <v>0</v>
      </c>
      <c r="G173" s="81">
        <v>0</v>
      </c>
    </row>
    <row r="174" spans="1:7" ht="15.75" x14ac:dyDescent="0.25">
      <c r="A174" s="11">
        <v>4510</v>
      </c>
      <c r="B174" s="78"/>
      <c r="C174" s="75"/>
      <c r="D174" s="63"/>
      <c r="E174" s="62"/>
      <c r="F174" s="80">
        <f>+IF(ABS(+B174+D174)&gt;=ABS(C174+E174),+B174-C174+D174-E174,0)</f>
        <v>0</v>
      </c>
      <c r="G174" s="77">
        <f>+IF(ABS(+B174+D174)&lt;=ABS(C174+E174),-B174+C174-D174+E174,0)</f>
        <v>0</v>
      </c>
    </row>
    <row r="175" spans="1:7" ht="15.75" x14ac:dyDescent="0.25">
      <c r="A175" s="11">
        <v>4511</v>
      </c>
      <c r="B175" s="66"/>
      <c r="C175" s="67"/>
      <c r="D175" s="63"/>
      <c r="E175" s="62"/>
      <c r="F175" s="73">
        <f>+IF(ABS(+B175+D175)&gt;=ABS(C175+E175),+B175-C175+D175-E175,0)</f>
        <v>0</v>
      </c>
      <c r="G175" s="72">
        <f t="shared" si="7"/>
        <v>0</v>
      </c>
    </row>
    <row r="176" spans="1:7" ht="15.75" x14ac:dyDescent="0.25">
      <c r="A176" s="11">
        <v>4512</v>
      </c>
      <c r="B176" s="66"/>
      <c r="C176" s="67"/>
      <c r="D176" s="63"/>
      <c r="E176" s="62"/>
      <c r="F176" s="73">
        <f>+IF(ABS(+B176+D176)&gt;=ABS(C176+E176),+B176-C176+D176-E176,0)</f>
        <v>0</v>
      </c>
      <c r="G176" s="72">
        <f t="shared" si="7"/>
        <v>0</v>
      </c>
    </row>
    <row r="177" spans="1:7" ht="15.75" x14ac:dyDescent="0.25">
      <c r="A177" s="11">
        <v>4518</v>
      </c>
      <c r="B177" s="78"/>
      <c r="C177" s="75"/>
      <c r="D177" s="63"/>
      <c r="E177" s="62"/>
      <c r="F177" s="80">
        <f>+IF(ABS(+B177+D177)&gt;=ABS(C177+E177),+B177-C177+D177-E177,0)</f>
        <v>0</v>
      </c>
      <c r="G177" s="77">
        <f t="shared" si="7"/>
        <v>0</v>
      </c>
    </row>
    <row r="178" spans="1:7" ht="15.75" x14ac:dyDescent="0.25">
      <c r="A178" s="11">
        <v>4520</v>
      </c>
      <c r="B178" s="74">
        <v>0</v>
      </c>
      <c r="C178" s="75"/>
      <c r="D178" s="63"/>
      <c r="E178" s="62"/>
      <c r="F178" s="76">
        <v>0</v>
      </c>
      <c r="G178" s="77">
        <f>+IF(ABS(+B178+D178)&lt;=ABS(C178+E178),-B178+C178-D178+E178,0)</f>
        <v>0</v>
      </c>
    </row>
    <row r="179" spans="1:7" ht="15.75" x14ac:dyDescent="0.25">
      <c r="A179" s="11">
        <v>4522</v>
      </c>
      <c r="B179" s="66"/>
      <c r="C179" s="69">
        <v>0</v>
      </c>
      <c r="D179" s="63"/>
      <c r="E179" s="62"/>
      <c r="F179" s="73">
        <f>+IF(ABS(+B179+D179)&gt;=ABS(C179+E179),+B179-C179+D179-E179,0)</f>
        <v>0</v>
      </c>
      <c r="G179" s="71">
        <v>0</v>
      </c>
    </row>
    <row r="180" spans="1:7" ht="15.75" x14ac:dyDescent="0.25">
      <c r="A180" s="11">
        <v>4523</v>
      </c>
      <c r="B180" s="74">
        <v>0</v>
      </c>
      <c r="C180" s="75"/>
      <c r="D180" s="63"/>
      <c r="E180" s="62"/>
      <c r="F180" s="76">
        <v>0</v>
      </c>
      <c r="G180" s="77">
        <f>+IF(ABS(+B180+D180)&lt;=ABS(C180+E180),-B180+C180-D180+E180,0)</f>
        <v>0</v>
      </c>
    </row>
    <row r="181" spans="1:7" ht="15.75" x14ac:dyDescent="0.25">
      <c r="A181" s="11">
        <v>4544</v>
      </c>
      <c r="B181" s="74">
        <v>0</v>
      </c>
      <c r="C181" s="75"/>
      <c r="D181" s="63"/>
      <c r="E181" s="62"/>
      <c r="F181" s="76">
        <v>0</v>
      </c>
      <c r="G181" s="77">
        <f>+IF(ABS(+B181+D181)&lt;=ABS(C181+E181),-B181+C181-D181+E181,0)</f>
        <v>0</v>
      </c>
    </row>
    <row r="182" spans="1:7" ht="15.75" x14ac:dyDescent="0.25">
      <c r="A182" s="11">
        <v>4545</v>
      </c>
      <c r="B182" s="78"/>
      <c r="C182" s="79">
        <v>0</v>
      </c>
      <c r="D182" s="63"/>
      <c r="E182" s="62"/>
      <c r="F182" s="80">
        <f>+IF(ABS(+B182+D182)&gt;=ABS(C182+E182),+B182-C182+D182-E182,0)</f>
        <v>0</v>
      </c>
      <c r="G182" s="81">
        <v>0</v>
      </c>
    </row>
    <row r="183" spans="1:7" ht="15.75" x14ac:dyDescent="0.25">
      <c r="A183" s="11">
        <v>4547</v>
      </c>
      <c r="B183" s="78"/>
      <c r="C183" s="79">
        <v>0</v>
      </c>
      <c r="D183" s="63"/>
      <c r="E183" s="62"/>
      <c r="F183" s="80">
        <f>+IF(ABS(+B183+D183)&gt;=ABS(C183+E183),+B183-C183+D183-E183,0)</f>
        <v>0</v>
      </c>
      <c r="G183" s="81">
        <v>0</v>
      </c>
    </row>
    <row r="184" spans="1:7" ht="15.75" x14ac:dyDescent="0.25">
      <c r="A184" s="11">
        <v>4548</v>
      </c>
      <c r="B184" s="68">
        <v>0</v>
      </c>
      <c r="C184" s="67"/>
      <c r="D184" s="63"/>
      <c r="E184" s="62"/>
      <c r="F184" s="70">
        <v>0</v>
      </c>
      <c r="G184" s="72">
        <f>+IF(ABS(+B184+D184)&lt;=ABS(C184+E184),-B184+C184-D184+E184,0)</f>
        <v>0</v>
      </c>
    </row>
    <row r="185" spans="1:7" ht="15.75" x14ac:dyDescent="0.25">
      <c r="A185" s="11">
        <v>4555</v>
      </c>
      <c r="B185" s="66"/>
      <c r="C185" s="67"/>
      <c r="D185" s="63"/>
      <c r="E185" s="62"/>
      <c r="F185" s="73">
        <f>+IF(ABS(+B185+D185)&gt;=ABS(C185+E185),+B185-C185+D185-E185,0)</f>
        <v>0</v>
      </c>
      <c r="G185" s="72">
        <f t="shared" si="7"/>
        <v>0</v>
      </c>
    </row>
    <row r="186" spans="1:7" ht="15.75" x14ac:dyDescent="0.25">
      <c r="A186" s="11">
        <v>4556</v>
      </c>
      <c r="B186" s="78"/>
      <c r="C186" s="75"/>
      <c r="D186" s="63"/>
      <c r="E186" s="62"/>
      <c r="F186" s="80">
        <f>+IF(ABS(+B186+D186)&gt;=ABS(C186+E186),+B186-C186+D186-E186,0)</f>
        <v>0</v>
      </c>
      <c r="G186" s="77">
        <f t="shared" si="7"/>
        <v>0</v>
      </c>
    </row>
    <row r="187" spans="1:7" ht="15.75" x14ac:dyDescent="0.25">
      <c r="A187" s="18">
        <v>4557</v>
      </c>
      <c r="B187" s="66"/>
      <c r="C187" s="67"/>
      <c r="D187" s="63"/>
      <c r="E187" s="62"/>
      <c r="F187" s="73">
        <f>+IF(ABS(+B187+D187)&gt;=ABS(C187+E187),+B187-C187+D187-E187,0)</f>
        <v>0</v>
      </c>
      <c r="G187" s="72">
        <f t="shared" si="7"/>
        <v>0</v>
      </c>
    </row>
    <row r="188" spans="1:7" ht="15.75" x14ac:dyDescent="0.25">
      <c r="A188" s="11">
        <v>4558</v>
      </c>
      <c r="B188" s="66"/>
      <c r="C188" s="67"/>
      <c r="D188" s="63"/>
      <c r="E188" s="62"/>
      <c r="F188" s="73">
        <f>+IF(ABS(+B188+D188)&gt;=ABS(C188+E188),+B188-C188+D188-E188,0)</f>
        <v>0</v>
      </c>
      <c r="G188" s="72">
        <f t="shared" si="7"/>
        <v>0</v>
      </c>
    </row>
    <row r="189" spans="1:7" ht="15.75" x14ac:dyDescent="0.25">
      <c r="A189" s="11">
        <v>4560</v>
      </c>
      <c r="B189" s="74">
        <v>0</v>
      </c>
      <c r="C189" s="75"/>
      <c r="D189" s="63"/>
      <c r="E189" s="62"/>
      <c r="F189" s="76">
        <v>0</v>
      </c>
      <c r="G189" s="77">
        <f>+IF(ABS(+B189+D189)&lt;=ABS(C189+E189),-B189+C189-D189+E189,0)</f>
        <v>0</v>
      </c>
    </row>
    <row r="190" spans="1:7" ht="15.75" x14ac:dyDescent="0.25">
      <c r="A190" s="11">
        <v>4567</v>
      </c>
      <c r="B190" s="78"/>
      <c r="C190" s="79">
        <v>0</v>
      </c>
      <c r="D190" s="63"/>
      <c r="E190" s="62"/>
      <c r="F190" s="80">
        <f>+IF(ABS(+B190+D190)&gt;=ABS(C190+E190),+B190-C190+D190-E190,0)</f>
        <v>0</v>
      </c>
      <c r="G190" s="81">
        <v>0</v>
      </c>
    </row>
    <row r="191" spans="1:7" ht="15.75" x14ac:dyDescent="0.25">
      <c r="A191" s="11">
        <v>4568</v>
      </c>
      <c r="B191" s="74">
        <v>0</v>
      </c>
      <c r="C191" s="75"/>
      <c r="D191" s="63"/>
      <c r="E191" s="62"/>
      <c r="F191" s="76">
        <v>0</v>
      </c>
      <c r="G191" s="77">
        <f>+IF(ABS(+B191+D191)&lt;=ABS(C191+E191),-B191+C191-D191+E191,0)</f>
        <v>0</v>
      </c>
    </row>
    <row r="192" spans="1:7" ht="15.75" x14ac:dyDescent="0.25">
      <c r="A192" s="11">
        <v>4598</v>
      </c>
      <c r="B192" s="78"/>
      <c r="C192" s="75"/>
      <c r="D192" s="63"/>
      <c r="E192" s="62"/>
      <c r="F192" s="105">
        <f>+IF($C$4=9900,+IF(ABS(+B192+D192)&gt;=ABS(C192+E192),+B192-C192+D192-E192,0),0)</f>
        <v>0</v>
      </c>
      <c r="G192" s="106">
        <f>+IF($C$4=9900,0,+IF(ABS(+B192+D192)&lt;=ABS(C192+E192),-B192+C192-D192+E192,0))</f>
        <v>0</v>
      </c>
    </row>
    <row r="193" spans="1:8" ht="15.75" x14ac:dyDescent="0.25">
      <c r="A193" s="11">
        <v>4599</v>
      </c>
      <c r="B193" s="78"/>
      <c r="C193" s="75"/>
      <c r="D193" s="63"/>
      <c r="E193" s="62"/>
      <c r="F193" s="80">
        <f t="shared" ref="F193:F213" si="8">+IF(ABS(+B193+D193)&gt;=ABS(C193+E193),+B193-C193+D193-E193,0)</f>
        <v>0</v>
      </c>
      <c r="G193" s="77">
        <f>+IF(ABS(+B193+D193)&lt;=ABS(C193+E193),-B193+C193-D193+E193,0)</f>
        <v>0</v>
      </c>
    </row>
    <row r="194" spans="1:8" ht="15.75" x14ac:dyDescent="0.25">
      <c r="A194" s="11">
        <v>4611</v>
      </c>
      <c r="B194" s="66"/>
      <c r="C194" s="67"/>
      <c r="D194" s="63"/>
      <c r="E194" s="62"/>
      <c r="F194" s="73">
        <f t="shared" si="8"/>
        <v>0</v>
      </c>
      <c r="G194" s="72">
        <f t="shared" si="7"/>
        <v>0</v>
      </c>
    </row>
    <row r="195" spans="1:8" ht="15.75" x14ac:dyDescent="0.25">
      <c r="A195" s="11">
        <v>4612</v>
      </c>
      <c r="B195" s="78"/>
      <c r="C195" s="75"/>
      <c r="D195" s="63"/>
      <c r="E195" s="62"/>
      <c r="F195" s="80">
        <f t="shared" si="8"/>
        <v>0</v>
      </c>
      <c r="G195" s="77">
        <f t="shared" si="7"/>
        <v>0</v>
      </c>
    </row>
    <row r="196" spans="1:8" ht="15.75" x14ac:dyDescent="0.25">
      <c r="A196" s="527">
        <v>4614</v>
      </c>
      <c r="B196" s="528"/>
      <c r="C196" s="529"/>
      <c r="D196" s="530"/>
      <c r="E196" s="531"/>
      <c r="F196" s="532">
        <f t="shared" si="8"/>
        <v>0</v>
      </c>
      <c r="G196" s="533">
        <f t="shared" si="7"/>
        <v>0</v>
      </c>
      <c r="H196" s="441"/>
    </row>
    <row r="197" spans="1:8" ht="15.75" x14ac:dyDescent="0.25">
      <c r="A197" s="527">
        <v>4615</v>
      </c>
      <c r="B197" s="528"/>
      <c r="C197" s="529"/>
      <c r="D197" s="530"/>
      <c r="E197" s="531"/>
      <c r="F197" s="532">
        <f t="shared" si="8"/>
        <v>0</v>
      </c>
      <c r="G197" s="533">
        <f t="shared" si="7"/>
        <v>0</v>
      </c>
    </row>
    <row r="198" spans="1:8" ht="15.75" x14ac:dyDescent="0.25">
      <c r="A198" s="527">
        <v>4622</v>
      </c>
      <c r="B198" s="528"/>
      <c r="C198" s="529"/>
      <c r="D198" s="530"/>
      <c r="E198" s="531"/>
      <c r="F198" s="532">
        <f t="shared" si="8"/>
        <v>0</v>
      </c>
      <c r="G198" s="533">
        <f t="shared" si="7"/>
        <v>0</v>
      </c>
    </row>
    <row r="199" spans="1:8" ht="15.75" x14ac:dyDescent="0.25">
      <c r="A199" s="527">
        <v>4624</v>
      </c>
      <c r="B199" s="528"/>
      <c r="C199" s="529"/>
      <c r="D199" s="530"/>
      <c r="E199" s="531"/>
      <c r="F199" s="532">
        <f t="shared" si="8"/>
        <v>0</v>
      </c>
      <c r="G199" s="533">
        <f t="shared" si="7"/>
        <v>0</v>
      </c>
      <c r="H199" s="441"/>
    </row>
    <row r="200" spans="1:8" ht="15.75" x14ac:dyDescent="0.25">
      <c r="A200" s="11">
        <v>4625</v>
      </c>
      <c r="B200" s="78"/>
      <c r="C200" s="75"/>
      <c r="D200" s="63"/>
      <c r="E200" s="62"/>
      <c r="F200" s="80">
        <f t="shared" si="8"/>
        <v>0</v>
      </c>
      <c r="G200" s="77">
        <f>+IF(ABS(+B200+D200)&lt;=ABS(C200+E200),-B200+C200-D200+E200,0)</f>
        <v>0</v>
      </c>
    </row>
    <row r="201" spans="1:8" ht="15.75" x14ac:dyDescent="0.25">
      <c r="A201" s="11">
        <v>4630</v>
      </c>
      <c r="B201" s="78"/>
      <c r="C201" s="75"/>
      <c r="D201" s="63"/>
      <c r="E201" s="62"/>
      <c r="F201" s="80">
        <f t="shared" si="8"/>
        <v>0</v>
      </c>
      <c r="G201" s="77">
        <f t="shared" si="7"/>
        <v>0</v>
      </c>
    </row>
    <row r="202" spans="1:8" ht="15.75" x14ac:dyDescent="0.25">
      <c r="A202" s="11">
        <v>4651</v>
      </c>
      <c r="B202" s="78"/>
      <c r="C202" s="75"/>
      <c r="D202" s="63"/>
      <c r="E202" s="62"/>
      <c r="F202" s="80">
        <f t="shared" si="8"/>
        <v>0</v>
      </c>
      <c r="G202" s="77">
        <f>+IF(ABS(+B202+D202)&lt;=ABS(C202+E202),-B202+C202-D202+E202,0)</f>
        <v>0</v>
      </c>
    </row>
    <row r="203" spans="1:8" ht="15.75" x14ac:dyDescent="0.25">
      <c r="A203" s="11">
        <v>4655</v>
      </c>
      <c r="B203" s="78"/>
      <c r="C203" s="75"/>
      <c r="D203" s="63"/>
      <c r="E203" s="62"/>
      <c r="F203" s="80">
        <f t="shared" si="8"/>
        <v>0</v>
      </c>
      <c r="G203" s="77">
        <f>+IF(ABS(+B203+D203)&lt;=ABS(C203+E203),-B203+C203-D203+E203,0)</f>
        <v>0</v>
      </c>
    </row>
    <row r="204" spans="1:8" ht="15.75" x14ac:dyDescent="0.25">
      <c r="A204" s="11">
        <v>4659</v>
      </c>
      <c r="B204" s="78"/>
      <c r="C204" s="75"/>
      <c r="D204" s="63"/>
      <c r="E204" s="62"/>
      <c r="F204" s="80">
        <f t="shared" si="8"/>
        <v>0</v>
      </c>
      <c r="G204" s="77">
        <f>+IF(ABS(+B204+D204)&lt;=ABS(C204+E204),-B204+C204-D204+E204,0)</f>
        <v>0</v>
      </c>
    </row>
    <row r="205" spans="1:8" ht="15.75" x14ac:dyDescent="0.25">
      <c r="A205" s="11">
        <v>4671</v>
      </c>
      <c r="B205" s="78"/>
      <c r="C205" s="75"/>
      <c r="D205" s="63"/>
      <c r="E205" s="62"/>
      <c r="F205" s="80">
        <f t="shared" si="8"/>
        <v>0</v>
      </c>
      <c r="G205" s="77">
        <f t="shared" si="7"/>
        <v>0</v>
      </c>
    </row>
    <row r="206" spans="1:8" ht="15.75" x14ac:dyDescent="0.25">
      <c r="A206" s="11">
        <v>4672</v>
      </c>
      <c r="B206" s="78"/>
      <c r="C206" s="75"/>
      <c r="D206" s="63"/>
      <c r="E206" s="62"/>
      <c r="F206" s="80">
        <f t="shared" si="8"/>
        <v>0</v>
      </c>
      <c r="G206" s="77">
        <f t="shared" si="7"/>
        <v>0</v>
      </c>
    </row>
    <row r="207" spans="1:8" ht="15.75" x14ac:dyDescent="0.25">
      <c r="A207" s="11">
        <v>4674</v>
      </c>
      <c r="B207" s="78"/>
      <c r="C207" s="75"/>
      <c r="D207" s="63"/>
      <c r="E207" s="62"/>
      <c r="F207" s="80">
        <f t="shared" si="8"/>
        <v>0</v>
      </c>
      <c r="G207" s="77">
        <f t="shared" si="7"/>
        <v>0</v>
      </c>
    </row>
    <row r="208" spans="1:8" ht="15.75" x14ac:dyDescent="0.25">
      <c r="A208" s="11">
        <v>4675</v>
      </c>
      <c r="B208" s="78"/>
      <c r="C208" s="75"/>
      <c r="D208" s="63"/>
      <c r="E208" s="62"/>
      <c r="F208" s="80">
        <f t="shared" si="8"/>
        <v>0</v>
      </c>
      <c r="G208" s="77">
        <f>+IF(ABS(+B208+D208)&lt;=ABS(C208+E208),-B208+C208-D208+E208,0)</f>
        <v>0</v>
      </c>
    </row>
    <row r="209" spans="1:7" ht="15.75" x14ac:dyDescent="0.25">
      <c r="A209" s="11">
        <v>4679</v>
      </c>
      <c r="B209" s="78"/>
      <c r="C209" s="75"/>
      <c r="D209" s="63"/>
      <c r="E209" s="62"/>
      <c r="F209" s="80">
        <f t="shared" si="8"/>
        <v>0</v>
      </c>
      <c r="G209" s="77">
        <f t="shared" si="7"/>
        <v>0</v>
      </c>
    </row>
    <row r="210" spans="1:7" ht="15.75" x14ac:dyDescent="0.25">
      <c r="A210" s="11">
        <v>4682</v>
      </c>
      <c r="B210" s="78"/>
      <c r="C210" s="75"/>
      <c r="D210" s="63"/>
      <c r="E210" s="62"/>
      <c r="F210" s="80">
        <f t="shared" si="8"/>
        <v>0</v>
      </c>
      <c r="G210" s="77">
        <f t="shared" si="7"/>
        <v>0</v>
      </c>
    </row>
    <row r="211" spans="1:7" ht="15.75" x14ac:dyDescent="0.25">
      <c r="A211" s="11">
        <v>4684</v>
      </c>
      <c r="B211" s="78"/>
      <c r="C211" s="75"/>
      <c r="D211" s="63"/>
      <c r="E211" s="62"/>
      <c r="F211" s="80">
        <f t="shared" si="8"/>
        <v>0</v>
      </c>
      <c r="G211" s="77">
        <f t="shared" si="7"/>
        <v>0</v>
      </c>
    </row>
    <row r="212" spans="1:7" ht="15.75" x14ac:dyDescent="0.25">
      <c r="A212" s="11">
        <v>4685</v>
      </c>
      <c r="B212" s="78"/>
      <c r="C212" s="75"/>
      <c r="D212" s="63"/>
      <c r="E212" s="62"/>
      <c r="F212" s="80">
        <f t="shared" si="8"/>
        <v>0</v>
      </c>
      <c r="G212" s="77">
        <f t="shared" si="7"/>
        <v>0</v>
      </c>
    </row>
    <row r="213" spans="1:7" ht="15.75" x14ac:dyDescent="0.25">
      <c r="A213" s="11">
        <v>4691</v>
      </c>
      <c r="B213" s="78"/>
      <c r="C213" s="79">
        <v>0</v>
      </c>
      <c r="D213" s="63"/>
      <c r="E213" s="62"/>
      <c r="F213" s="80">
        <f t="shared" si="8"/>
        <v>0</v>
      </c>
      <c r="G213" s="81">
        <v>0</v>
      </c>
    </row>
    <row r="214" spans="1:7" ht="15.75" x14ac:dyDescent="0.25">
      <c r="A214" s="11">
        <v>4692</v>
      </c>
      <c r="B214" s="74">
        <v>0</v>
      </c>
      <c r="C214" s="75"/>
      <c r="D214" s="63"/>
      <c r="E214" s="62"/>
      <c r="F214" s="76">
        <v>0</v>
      </c>
      <c r="G214" s="77">
        <f>+IF(ABS(+B214+D214)&lt;=ABS(C214+E214),-B214+C214-D214+E214,0)</f>
        <v>0</v>
      </c>
    </row>
    <row r="215" spans="1:7" ht="15.75" x14ac:dyDescent="0.25">
      <c r="A215" s="11">
        <v>4693</v>
      </c>
      <c r="B215" s="78"/>
      <c r="C215" s="79">
        <v>0</v>
      </c>
      <c r="D215" s="63"/>
      <c r="E215" s="62"/>
      <c r="F215" s="80">
        <f>+IF(ABS(+B215+D215)&gt;=ABS(C215+E215),+B215-C215+D215-E215,0)</f>
        <v>0</v>
      </c>
      <c r="G215" s="81">
        <v>0</v>
      </c>
    </row>
    <row r="216" spans="1:7" ht="15.75" x14ac:dyDescent="0.25">
      <c r="A216" s="11">
        <v>4694</v>
      </c>
      <c r="B216" s="74">
        <v>0</v>
      </c>
      <c r="C216" s="75"/>
      <c r="D216" s="63"/>
      <c r="E216" s="62"/>
      <c r="F216" s="76">
        <v>0</v>
      </c>
      <c r="G216" s="77">
        <f>+IF(ABS(+B216+D216)&lt;=ABS(C216+E216),-B216+C216-D216+E216,0)</f>
        <v>0</v>
      </c>
    </row>
    <row r="217" spans="1:7" ht="15.75" x14ac:dyDescent="0.25">
      <c r="A217" s="11">
        <v>4695</v>
      </c>
      <c r="B217" s="78"/>
      <c r="C217" s="79">
        <v>0</v>
      </c>
      <c r="D217" s="63"/>
      <c r="E217" s="62"/>
      <c r="F217" s="80">
        <f>+IF(ABS(+B217+D217)&gt;=ABS(C217+E217),+B217-C217+D217-E217,0)</f>
        <v>0</v>
      </c>
      <c r="G217" s="81">
        <v>0</v>
      </c>
    </row>
    <row r="218" spans="1:7" ht="15.75" x14ac:dyDescent="0.25">
      <c r="A218" s="11">
        <v>4696</v>
      </c>
      <c r="B218" s="74">
        <v>0</v>
      </c>
      <c r="C218" s="75"/>
      <c r="D218" s="63"/>
      <c r="E218" s="62"/>
      <c r="F218" s="76">
        <v>0</v>
      </c>
      <c r="G218" s="77">
        <f>+IF(ABS(+B218+D218)&lt;=ABS(C218+E218),-B218+C218-D218+E218,0)</f>
        <v>0</v>
      </c>
    </row>
    <row r="219" spans="1:7" ht="15.75" x14ac:dyDescent="0.25">
      <c r="A219" s="11">
        <v>4830</v>
      </c>
      <c r="B219" s="74">
        <v>0</v>
      </c>
      <c r="C219" s="75"/>
      <c r="D219" s="63"/>
      <c r="E219" s="62"/>
      <c r="F219" s="76">
        <v>0</v>
      </c>
      <c r="G219" s="77">
        <f>+IF(ABS(+B219+D219)&lt;=ABS(C219+E219),-B219+C219-D219+E219,0)</f>
        <v>0</v>
      </c>
    </row>
    <row r="220" spans="1:7" ht="15.75" x14ac:dyDescent="0.25">
      <c r="A220" s="11">
        <v>4831</v>
      </c>
      <c r="B220" s="74">
        <v>0</v>
      </c>
      <c r="C220" s="75"/>
      <c r="D220" s="63"/>
      <c r="E220" s="62"/>
      <c r="F220" s="76">
        <v>0</v>
      </c>
      <c r="G220" s="77">
        <f>+IF(ABS(+B220+D220)&lt;=ABS(C220+E220),-B220+C220-D220+E220,0)</f>
        <v>0</v>
      </c>
    </row>
    <row r="221" spans="1:7" ht="15.75" x14ac:dyDescent="0.25">
      <c r="A221" s="11">
        <v>4832</v>
      </c>
      <c r="B221" s="74">
        <v>0</v>
      </c>
      <c r="C221" s="75"/>
      <c r="D221" s="63"/>
      <c r="E221" s="62"/>
      <c r="F221" s="76">
        <v>0</v>
      </c>
      <c r="G221" s="77">
        <f>+IF(ABS(+B221+D221)&lt;=ABS(C221+E221),-B221+C221-D221+E221,0)</f>
        <v>0</v>
      </c>
    </row>
    <row r="222" spans="1:7" ht="15.75" x14ac:dyDescent="0.25">
      <c r="A222" s="11">
        <v>4835</v>
      </c>
      <c r="B222" s="74">
        <v>0</v>
      </c>
      <c r="C222" s="75"/>
      <c r="D222" s="63"/>
      <c r="E222" s="62"/>
      <c r="F222" s="76">
        <v>0</v>
      </c>
      <c r="G222" s="77">
        <f>+IF(ABS(+B222+D222)&lt;=ABS(C222+E222),-B222+C222-D222+E222,0)</f>
        <v>0</v>
      </c>
    </row>
    <row r="223" spans="1:7" ht="15.75" x14ac:dyDescent="0.25">
      <c r="A223" s="11">
        <v>4841</v>
      </c>
      <c r="B223" s="78"/>
      <c r="C223" s="79">
        <v>0</v>
      </c>
      <c r="D223" s="63"/>
      <c r="E223" s="62"/>
      <c r="F223" s="80">
        <f>+IF(ABS(+B223+D223)&gt;=ABS(C223+E223),+B223-C223+D223-E223,0)</f>
        <v>0</v>
      </c>
      <c r="G223" s="81">
        <v>0</v>
      </c>
    </row>
    <row r="224" spans="1:7" ht="15.75" x14ac:dyDescent="0.25">
      <c r="A224" s="11">
        <v>4843</v>
      </c>
      <c r="B224" s="78"/>
      <c r="C224" s="79">
        <v>0</v>
      </c>
      <c r="D224" s="63"/>
      <c r="E224" s="62"/>
      <c r="F224" s="80">
        <f>+IF(ABS(+B224+D224)&gt;=ABS(C224+E224),+B224-C224+D224-E224,0)</f>
        <v>0</v>
      </c>
      <c r="G224" s="81">
        <v>0</v>
      </c>
    </row>
    <row r="225" spans="1:7" ht="15.75" x14ac:dyDescent="0.25">
      <c r="A225" s="11">
        <v>4844</v>
      </c>
      <c r="B225" s="78"/>
      <c r="C225" s="79">
        <v>0</v>
      </c>
      <c r="D225" s="63"/>
      <c r="E225" s="62"/>
      <c r="F225" s="80">
        <f>+IF(ABS(+B225+D225)&gt;=ABS(C225+E225),+B225-C225+D225-E225,0)</f>
        <v>0</v>
      </c>
      <c r="G225" s="81">
        <v>0</v>
      </c>
    </row>
    <row r="226" spans="1:7" ht="15.75" x14ac:dyDescent="0.25">
      <c r="A226" s="11">
        <v>4845</v>
      </c>
      <c r="B226" s="74">
        <v>0</v>
      </c>
      <c r="C226" s="75"/>
      <c r="D226" s="63"/>
      <c r="E226" s="62"/>
      <c r="F226" s="76">
        <v>0</v>
      </c>
      <c r="G226" s="77">
        <f>+IF(ABS(+B226+D226)&lt;=ABS(C226+E226),-B226+C226-D226+E226,0)</f>
        <v>0</v>
      </c>
    </row>
    <row r="227" spans="1:7" ht="15.75" x14ac:dyDescent="0.25">
      <c r="A227" s="11">
        <v>4847</v>
      </c>
      <c r="B227" s="74">
        <v>0</v>
      </c>
      <c r="C227" s="75"/>
      <c r="D227" s="63"/>
      <c r="E227" s="62"/>
      <c r="F227" s="76">
        <v>0</v>
      </c>
      <c r="G227" s="77">
        <f>+IF(ABS(+B227+D227)&lt;=ABS(C227+E227),-B227+C227-D227+E227,0)</f>
        <v>0</v>
      </c>
    </row>
    <row r="228" spans="1:7" ht="15.75" x14ac:dyDescent="0.25">
      <c r="A228" s="11">
        <v>4848</v>
      </c>
      <c r="B228" s="74">
        <v>0</v>
      </c>
      <c r="C228" s="75"/>
      <c r="D228" s="63"/>
      <c r="E228" s="62"/>
      <c r="F228" s="76">
        <v>0</v>
      </c>
      <c r="G228" s="77">
        <f>+IF(ABS(+B228+D228)&lt;=ABS(C228+E228),-B228+C228-D228+E228,0)</f>
        <v>0</v>
      </c>
    </row>
    <row r="229" spans="1:7" ht="15.75" x14ac:dyDescent="0.25">
      <c r="A229" s="11">
        <v>4851</v>
      </c>
      <c r="B229" s="74">
        <v>0</v>
      </c>
      <c r="C229" s="75"/>
      <c r="D229" s="63"/>
      <c r="E229" s="62"/>
      <c r="F229" s="76">
        <v>0</v>
      </c>
      <c r="G229" s="77">
        <f>+IF(ABS(+B229+D229)&lt;=ABS(C229+E229),-B229+C229-D229+E229,0)</f>
        <v>0</v>
      </c>
    </row>
    <row r="230" spans="1:7" ht="15.75" x14ac:dyDescent="0.25">
      <c r="A230" s="11">
        <v>4852</v>
      </c>
      <c r="B230" s="78"/>
      <c r="C230" s="79">
        <v>0</v>
      </c>
      <c r="D230" s="63"/>
      <c r="E230" s="62"/>
      <c r="F230" s="80">
        <f>+IF(ABS(+B230+D230)&gt;=ABS(C230+E230),+B230-C230+D230-E230,0)</f>
        <v>0</v>
      </c>
      <c r="G230" s="81">
        <v>0</v>
      </c>
    </row>
    <row r="231" spans="1:7" ht="15.75" x14ac:dyDescent="0.25">
      <c r="A231" s="11">
        <v>4853</v>
      </c>
      <c r="B231" s="74">
        <v>0</v>
      </c>
      <c r="C231" s="75"/>
      <c r="D231" s="63"/>
      <c r="E231" s="62"/>
      <c r="F231" s="76">
        <v>0</v>
      </c>
      <c r="G231" s="77">
        <f>+IF(ABS(+B231+D231)&lt;=ABS(C231+E231),-B231+C231-D231+E231,0)</f>
        <v>0</v>
      </c>
    </row>
    <row r="232" spans="1:7" ht="15.75" x14ac:dyDescent="0.25">
      <c r="A232" s="11">
        <v>4854</v>
      </c>
      <c r="B232" s="74">
        <v>0</v>
      </c>
      <c r="C232" s="75"/>
      <c r="D232" s="63"/>
      <c r="E232" s="62"/>
      <c r="F232" s="76">
        <v>0</v>
      </c>
      <c r="G232" s="77">
        <f>+IF(ABS(+B232+D232)&lt;=ABS(C232+E232),-B232+C232-D232+E232,0)</f>
        <v>0</v>
      </c>
    </row>
    <row r="233" spans="1:7" ht="15.75" x14ac:dyDescent="0.25">
      <c r="A233" s="11">
        <v>4857</v>
      </c>
      <c r="B233" s="78"/>
      <c r="C233" s="79">
        <v>0</v>
      </c>
      <c r="D233" s="63"/>
      <c r="E233" s="62"/>
      <c r="F233" s="80">
        <f>+IF(ABS(+B233+D233)&gt;=ABS(C233+E233),+B233-C233+D233-E233,0)</f>
        <v>0</v>
      </c>
      <c r="G233" s="81">
        <v>0</v>
      </c>
    </row>
    <row r="234" spans="1:7" ht="15.75" x14ac:dyDescent="0.25">
      <c r="A234" s="11">
        <v>4858</v>
      </c>
      <c r="B234" s="78"/>
      <c r="C234" s="79">
        <v>0</v>
      </c>
      <c r="D234" s="63"/>
      <c r="E234" s="62"/>
      <c r="F234" s="80">
        <f>+IF(ABS(+B234+D234)&gt;=ABS(C234+E234),+B234-C234+D234-E234,0)</f>
        <v>0</v>
      </c>
      <c r="G234" s="81">
        <v>0</v>
      </c>
    </row>
    <row r="235" spans="1:7" ht="15.75" x14ac:dyDescent="0.25">
      <c r="A235" s="11">
        <v>4861</v>
      </c>
      <c r="B235" s="74">
        <v>0</v>
      </c>
      <c r="C235" s="75"/>
      <c r="D235" s="63"/>
      <c r="E235" s="62"/>
      <c r="F235" s="76">
        <v>0</v>
      </c>
      <c r="G235" s="77">
        <f>+IF(ABS(+B235+D235)&lt;=ABS(C235+E235),-B235+C235-D235+E235,0)</f>
        <v>0</v>
      </c>
    </row>
    <row r="236" spans="1:7" ht="15.75" x14ac:dyDescent="0.25">
      <c r="A236" s="11">
        <v>4862</v>
      </c>
      <c r="B236" s="74">
        <v>0</v>
      </c>
      <c r="C236" s="75"/>
      <c r="D236" s="63"/>
      <c r="E236" s="62"/>
      <c r="F236" s="76">
        <v>0</v>
      </c>
      <c r="G236" s="77">
        <f>+IF(ABS(+B236+D236)&lt;=ABS(C236+E236),-B236+C236-D236+E236,0)</f>
        <v>0</v>
      </c>
    </row>
    <row r="237" spans="1:7" ht="15.75" x14ac:dyDescent="0.25">
      <c r="A237" s="11">
        <v>4863</v>
      </c>
      <c r="B237" s="74">
        <v>0</v>
      </c>
      <c r="C237" s="75"/>
      <c r="D237" s="63"/>
      <c r="E237" s="62"/>
      <c r="F237" s="76">
        <v>0</v>
      </c>
      <c r="G237" s="77">
        <f>+IF(ABS(+B237+D237)&lt;=ABS(C237+E237),-B237+C237-D237+E237,0)</f>
        <v>0</v>
      </c>
    </row>
    <row r="238" spans="1:7" ht="15.75" x14ac:dyDescent="0.25">
      <c r="A238" s="11">
        <v>4864</v>
      </c>
      <c r="B238" s="74">
        <v>0</v>
      </c>
      <c r="C238" s="75"/>
      <c r="D238" s="63"/>
      <c r="E238" s="62"/>
      <c r="F238" s="76">
        <v>0</v>
      </c>
      <c r="G238" s="77">
        <f>+IF(ABS(+B238+D238)&lt;=ABS(C238+E238),-B238+C238-D238+E238,0)</f>
        <v>0</v>
      </c>
    </row>
    <row r="239" spans="1:7" ht="15.75" x14ac:dyDescent="0.25">
      <c r="A239" s="11">
        <v>4865</v>
      </c>
      <c r="B239" s="78"/>
      <c r="C239" s="79">
        <v>0</v>
      </c>
      <c r="D239" s="63"/>
      <c r="E239" s="62"/>
      <c r="F239" s="80">
        <f t="shared" ref="F239:F244" si="9">+IF(ABS(+B239+D239)&gt;=ABS(C239+E239),+B239-C239+D239-E239,0)</f>
        <v>0</v>
      </c>
      <c r="G239" s="81">
        <v>0</v>
      </c>
    </row>
    <row r="240" spans="1:7" ht="15.75" x14ac:dyDescent="0.25">
      <c r="A240" s="11">
        <v>4866</v>
      </c>
      <c r="B240" s="78"/>
      <c r="C240" s="79">
        <v>0</v>
      </c>
      <c r="D240" s="63"/>
      <c r="E240" s="62"/>
      <c r="F240" s="80">
        <f t="shared" si="9"/>
        <v>0</v>
      </c>
      <c r="G240" s="81">
        <v>0</v>
      </c>
    </row>
    <row r="241" spans="1:7" ht="15.75" x14ac:dyDescent="0.25">
      <c r="A241" s="11">
        <v>4867</v>
      </c>
      <c r="B241" s="78"/>
      <c r="C241" s="79">
        <v>0</v>
      </c>
      <c r="D241" s="63"/>
      <c r="E241" s="62"/>
      <c r="F241" s="80">
        <f t="shared" si="9"/>
        <v>0</v>
      </c>
      <c r="G241" s="81">
        <v>0</v>
      </c>
    </row>
    <row r="242" spans="1:7" ht="15.75" x14ac:dyDescent="0.25">
      <c r="A242" s="11">
        <v>4868</v>
      </c>
      <c r="B242" s="78"/>
      <c r="C242" s="79">
        <v>0</v>
      </c>
      <c r="D242" s="63"/>
      <c r="E242" s="62"/>
      <c r="F242" s="80">
        <f t="shared" si="9"/>
        <v>0</v>
      </c>
      <c r="G242" s="81">
        <v>0</v>
      </c>
    </row>
    <row r="243" spans="1:7" ht="15.75" x14ac:dyDescent="0.25">
      <c r="A243" s="11">
        <v>4871</v>
      </c>
      <c r="B243" s="78"/>
      <c r="C243" s="79">
        <v>0</v>
      </c>
      <c r="D243" s="63"/>
      <c r="E243" s="62"/>
      <c r="F243" s="80">
        <f t="shared" si="9"/>
        <v>0</v>
      </c>
      <c r="G243" s="81">
        <v>0</v>
      </c>
    </row>
    <row r="244" spans="1:7" ht="15.75" x14ac:dyDescent="0.25">
      <c r="A244" s="11">
        <v>4872</v>
      </c>
      <c r="B244" s="78"/>
      <c r="C244" s="79">
        <v>0</v>
      </c>
      <c r="D244" s="63"/>
      <c r="E244" s="62"/>
      <c r="F244" s="80">
        <f t="shared" si="9"/>
        <v>0</v>
      </c>
      <c r="G244" s="81">
        <v>0</v>
      </c>
    </row>
    <row r="245" spans="1:7" ht="15.75" x14ac:dyDescent="0.25">
      <c r="A245" s="11">
        <v>4877</v>
      </c>
      <c r="B245" s="74">
        <v>0</v>
      </c>
      <c r="C245" s="75"/>
      <c r="D245" s="63"/>
      <c r="E245" s="62"/>
      <c r="F245" s="76">
        <v>0</v>
      </c>
      <c r="G245" s="77">
        <f>+IF(ABS(+B245+D245)&lt;=ABS(C245+E245),-B245+C245-D245+E245,0)</f>
        <v>0</v>
      </c>
    </row>
    <row r="246" spans="1:7" ht="15.75" x14ac:dyDescent="0.25">
      <c r="A246" s="11">
        <v>4878</v>
      </c>
      <c r="B246" s="74">
        <v>0</v>
      </c>
      <c r="C246" s="75"/>
      <c r="D246" s="63"/>
      <c r="E246" s="62"/>
      <c r="F246" s="76">
        <v>0</v>
      </c>
      <c r="G246" s="77">
        <f>+IF(ABS(+B246+D246)&lt;=ABS(C246+E246),-B246+C246-D246+E246,0)</f>
        <v>0</v>
      </c>
    </row>
    <row r="247" spans="1:7" ht="15.75" x14ac:dyDescent="0.25">
      <c r="A247" s="11">
        <v>4885</v>
      </c>
      <c r="B247" s="78"/>
      <c r="C247" s="79">
        <v>0</v>
      </c>
      <c r="D247" s="63"/>
      <c r="E247" s="62"/>
      <c r="F247" s="80">
        <f>+IF(ABS(+B247+D247)&gt;=ABS(C247+E247),+B247-C247+D247-E247,0)</f>
        <v>0</v>
      </c>
      <c r="G247" s="81">
        <v>0</v>
      </c>
    </row>
    <row r="248" spans="1:7" ht="15.75" x14ac:dyDescent="0.25">
      <c r="A248" s="11">
        <v>4886</v>
      </c>
      <c r="B248" s="78"/>
      <c r="C248" s="79">
        <v>0</v>
      </c>
      <c r="D248" s="63"/>
      <c r="E248" s="62"/>
      <c r="F248" s="80">
        <f>+IF(ABS(+B248+D248)&gt;=ABS(C248+E248),+B248-C248+D248-E248,0)</f>
        <v>0</v>
      </c>
      <c r="G248" s="81">
        <v>0</v>
      </c>
    </row>
    <row r="249" spans="1:7" ht="15.75" x14ac:dyDescent="0.25">
      <c r="A249" s="11">
        <v>4887</v>
      </c>
      <c r="B249" s="107"/>
      <c r="C249" s="79">
        <v>0</v>
      </c>
      <c r="D249" s="63"/>
      <c r="E249" s="62"/>
      <c r="F249" s="80">
        <f>+IF(ABS(+B249+D249)&gt;=ABS(C249+E249),+B249-C249+D249-E249,0)</f>
        <v>0</v>
      </c>
      <c r="G249" s="81">
        <v>0</v>
      </c>
    </row>
    <row r="250" spans="1:7" ht="15.75" x14ac:dyDescent="0.25">
      <c r="A250" s="11">
        <v>4888</v>
      </c>
      <c r="B250" s="107"/>
      <c r="C250" s="79">
        <v>0</v>
      </c>
      <c r="D250" s="63"/>
      <c r="E250" s="62"/>
      <c r="F250" s="80">
        <f>+IF(ABS(+B250+D250)&gt;=ABS(C250+E250),+B250-C250+D250-E250,0)</f>
        <v>0</v>
      </c>
      <c r="G250" s="81">
        <v>0</v>
      </c>
    </row>
    <row r="251" spans="1:7" ht="15.75" x14ac:dyDescent="0.25">
      <c r="A251" s="11">
        <v>4895</v>
      </c>
      <c r="B251" s="74">
        <v>0</v>
      </c>
      <c r="C251" s="75"/>
      <c r="D251" s="63"/>
      <c r="E251" s="62"/>
      <c r="F251" s="76">
        <v>0</v>
      </c>
      <c r="G251" s="77">
        <f>+IF(ABS(+B251+D251)&lt;=ABS(C251+E251),-B251+C251-D251+E251,0)</f>
        <v>0</v>
      </c>
    </row>
    <row r="252" spans="1:7" ht="15.75" x14ac:dyDescent="0.25">
      <c r="A252" s="11">
        <v>4896</v>
      </c>
      <c r="B252" s="74">
        <v>0</v>
      </c>
      <c r="C252" s="75"/>
      <c r="D252" s="63"/>
      <c r="E252" s="62"/>
      <c r="F252" s="76">
        <v>0</v>
      </c>
      <c r="G252" s="77">
        <f>+IF(ABS(+B252+D252)&lt;=ABS(C252+E252),-B252+C252-D252+E252,0)</f>
        <v>0</v>
      </c>
    </row>
    <row r="253" spans="1:7" ht="15.75" x14ac:dyDescent="0.25">
      <c r="A253" s="11">
        <v>4897</v>
      </c>
      <c r="B253" s="74">
        <v>0</v>
      </c>
      <c r="C253" s="108"/>
      <c r="D253" s="63"/>
      <c r="E253" s="62"/>
      <c r="F253" s="76">
        <v>0</v>
      </c>
      <c r="G253" s="77">
        <f t="shared" ref="G253:G276" si="10">+IF(ABS(+B253+D253)&lt;=ABS(C253+E253),-B253+C253-D253+E253,0)</f>
        <v>0</v>
      </c>
    </row>
    <row r="254" spans="1:7" ht="15.75" x14ac:dyDescent="0.25">
      <c r="A254" s="11">
        <v>4898</v>
      </c>
      <c r="B254" s="74">
        <v>0</v>
      </c>
      <c r="C254" s="108"/>
      <c r="D254" s="63"/>
      <c r="E254" s="62"/>
      <c r="F254" s="76">
        <v>0</v>
      </c>
      <c r="G254" s="77">
        <f t="shared" si="10"/>
        <v>0</v>
      </c>
    </row>
    <row r="255" spans="1:7" ht="15.75" x14ac:dyDescent="0.25">
      <c r="A255" s="11">
        <v>4911</v>
      </c>
      <c r="B255" s="74">
        <v>0</v>
      </c>
      <c r="C255" s="75"/>
      <c r="D255" s="63"/>
      <c r="E255" s="62"/>
      <c r="F255" s="76">
        <v>0</v>
      </c>
      <c r="G255" s="77">
        <f t="shared" si="10"/>
        <v>0</v>
      </c>
    </row>
    <row r="256" spans="1:7" ht="15.75" x14ac:dyDescent="0.25">
      <c r="A256" s="11">
        <v>4915</v>
      </c>
      <c r="B256" s="74">
        <v>0</v>
      </c>
      <c r="C256" s="75"/>
      <c r="D256" s="63"/>
      <c r="E256" s="62"/>
      <c r="F256" s="76">
        <v>0</v>
      </c>
      <c r="G256" s="77">
        <f>+IF(ABS(+B256+D256)&lt;=ABS(C256+E256),-B256+C256-D256+E256,0)</f>
        <v>0</v>
      </c>
    </row>
    <row r="257" spans="1:7" ht="15.75" x14ac:dyDescent="0.25">
      <c r="A257" s="11">
        <v>4916</v>
      </c>
      <c r="B257" s="74">
        <v>0</v>
      </c>
      <c r="C257" s="75"/>
      <c r="D257" s="63"/>
      <c r="E257" s="62"/>
      <c r="F257" s="76">
        <v>0</v>
      </c>
      <c r="G257" s="77">
        <f>+IF(ABS(+B257+D257)&lt;=ABS(C257+E257),-B257+C257-D257+E257,0)</f>
        <v>0</v>
      </c>
    </row>
    <row r="258" spans="1:7" ht="15.75" x14ac:dyDescent="0.25">
      <c r="A258" s="11">
        <v>4917</v>
      </c>
      <c r="B258" s="74">
        <v>0</v>
      </c>
      <c r="C258" s="75"/>
      <c r="D258" s="63"/>
      <c r="E258" s="62"/>
      <c r="F258" s="76">
        <v>0</v>
      </c>
      <c r="G258" s="77">
        <f t="shared" si="10"/>
        <v>0</v>
      </c>
    </row>
    <row r="259" spans="1:7" ht="15.75" x14ac:dyDescent="0.25">
      <c r="A259" s="11">
        <v>4918</v>
      </c>
      <c r="B259" s="74">
        <v>0</v>
      </c>
      <c r="C259" s="75"/>
      <c r="D259" s="63"/>
      <c r="E259" s="62"/>
      <c r="F259" s="76">
        <v>0</v>
      </c>
      <c r="G259" s="77">
        <f t="shared" si="10"/>
        <v>0</v>
      </c>
    </row>
    <row r="260" spans="1:7" ht="15.75" x14ac:dyDescent="0.25">
      <c r="A260" s="11">
        <v>4940</v>
      </c>
      <c r="B260" s="74">
        <v>0</v>
      </c>
      <c r="C260" s="75"/>
      <c r="D260" s="63"/>
      <c r="E260" s="62"/>
      <c r="F260" s="76">
        <v>0</v>
      </c>
      <c r="G260" s="77">
        <f t="shared" si="10"/>
        <v>0</v>
      </c>
    </row>
    <row r="261" spans="1:7" ht="15.75" x14ac:dyDescent="0.25">
      <c r="A261" s="11">
        <v>4951</v>
      </c>
      <c r="B261" s="74">
        <v>0</v>
      </c>
      <c r="C261" s="75"/>
      <c r="D261" s="63"/>
      <c r="E261" s="62"/>
      <c r="F261" s="76">
        <v>0</v>
      </c>
      <c r="G261" s="77">
        <f>+IF(ABS(+B261+D261)&lt;=ABS(C261+E261),-B261+C261-D261+E261,0)</f>
        <v>0</v>
      </c>
    </row>
    <row r="262" spans="1:7" ht="15.75" x14ac:dyDescent="0.25">
      <c r="A262" s="11">
        <v>4955</v>
      </c>
      <c r="B262" s="74">
        <v>0</v>
      </c>
      <c r="C262" s="75"/>
      <c r="D262" s="63"/>
      <c r="E262" s="62"/>
      <c r="F262" s="76">
        <v>0</v>
      </c>
      <c r="G262" s="77">
        <f>+IF(ABS(+B262+D262)&lt;=ABS(C262+E262),-B262+C262-D262+E262,0)</f>
        <v>0</v>
      </c>
    </row>
    <row r="263" spans="1:7" ht="15.75" x14ac:dyDescent="0.25">
      <c r="A263" s="11">
        <v>4956</v>
      </c>
      <c r="B263" s="74">
        <v>0</v>
      </c>
      <c r="C263" s="75"/>
      <c r="D263" s="63"/>
      <c r="E263" s="62"/>
      <c r="F263" s="76">
        <v>0</v>
      </c>
      <c r="G263" s="77">
        <f>+IF(ABS(+B263+D263)&lt;=ABS(C263+E263),-B263+C263-D263+E263,0)</f>
        <v>0</v>
      </c>
    </row>
    <row r="264" spans="1:7" ht="15.75" x14ac:dyDescent="0.25">
      <c r="A264" s="11">
        <v>4957</v>
      </c>
      <c r="B264" s="74">
        <v>0</v>
      </c>
      <c r="C264" s="75"/>
      <c r="D264" s="63"/>
      <c r="E264" s="62"/>
      <c r="F264" s="76">
        <v>0</v>
      </c>
      <c r="G264" s="77">
        <f>+IF(ABS(+B264+D264)&lt;=ABS(C264+E264),-B264+C264-D264+E264,0)</f>
        <v>0</v>
      </c>
    </row>
    <row r="265" spans="1:7" ht="15.75" x14ac:dyDescent="0.25">
      <c r="A265" s="11">
        <v>4960</v>
      </c>
      <c r="B265" s="78"/>
      <c r="C265" s="75"/>
      <c r="D265" s="63"/>
      <c r="E265" s="62"/>
      <c r="F265" s="80">
        <f t="shared" ref="F265:F277" si="11">+IF(ABS(+B265+D265)&gt;=ABS(C265+E265),+B265-C265+D265-E265,0)</f>
        <v>0</v>
      </c>
      <c r="G265" s="77">
        <f>+IF(ABS(+B265+D265)&lt;=ABS(C265+E265),-B265+C265-D265+E265,0)</f>
        <v>0</v>
      </c>
    </row>
    <row r="266" spans="1:7" ht="15.75" x14ac:dyDescent="0.25">
      <c r="A266" s="11">
        <v>4961</v>
      </c>
      <c r="B266" s="78"/>
      <c r="C266" s="75"/>
      <c r="D266" s="63"/>
      <c r="E266" s="62"/>
      <c r="F266" s="80">
        <f t="shared" si="11"/>
        <v>0</v>
      </c>
      <c r="G266" s="77">
        <f t="shared" si="10"/>
        <v>0</v>
      </c>
    </row>
    <row r="267" spans="1:7" ht="15.75" x14ac:dyDescent="0.25">
      <c r="A267" s="11">
        <v>4962</v>
      </c>
      <c r="B267" s="78"/>
      <c r="C267" s="75"/>
      <c r="D267" s="63"/>
      <c r="E267" s="62"/>
      <c r="F267" s="80">
        <f t="shared" si="11"/>
        <v>0</v>
      </c>
      <c r="G267" s="77">
        <f t="shared" si="10"/>
        <v>0</v>
      </c>
    </row>
    <row r="268" spans="1:7" ht="15.75" x14ac:dyDescent="0.25">
      <c r="A268" s="11">
        <v>4970</v>
      </c>
      <c r="B268" s="78"/>
      <c r="C268" s="75"/>
      <c r="D268" s="63"/>
      <c r="E268" s="62"/>
      <c r="F268" s="80">
        <f t="shared" si="11"/>
        <v>0</v>
      </c>
      <c r="G268" s="77">
        <f t="shared" si="10"/>
        <v>0</v>
      </c>
    </row>
    <row r="269" spans="1:7" ht="15.75" x14ac:dyDescent="0.25">
      <c r="A269" s="11">
        <v>4971</v>
      </c>
      <c r="B269" s="78"/>
      <c r="C269" s="75"/>
      <c r="D269" s="63"/>
      <c r="E269" s="62"/>
      <c r="F269" s="80">
        <f t="shared" si="11"/>
        <v>0</v>
      </c>
      <c r="G269" s="77">
        <f t="shared" si="10"/>
        <v>0</v>
      </c>
    </row>
    <row r="270" spans="1:7" ht="15.75" x14ac:dyDescent="0.25">
      <c r="A270" s="11">
        <v>4972</v>
      </c>
      <c r="B270" s="78"/>
      <c r="C270" s="75"/>
      <c r="D270" s="63"/>
      <c r="E270" s="62"/>
      <c r="F270" s="80">
        <f t="shared" si="11"/>
        <v>0</v>
      </c>
      <c r="G270" s="77">
        <f t="shared" si="10"/>
        <v>0</v>
      </c>
    </row>
    <row r="271" spans="1:7" ht="15.75" x14ac:dyDescent="0.25">
      <c r="A271" s="11">
        <v>4973</v>
      </c>
      <c r="B271" s="78"/>
      <c r="C271" s="75"/>
      <c r="D271" s="63"/>
      <c r="E271" s="62"/>
      <c r="F271" s="80">
        <f t="shared" si="11"/>
        <v>0</v>
      </c>
      <c r="G271" s="77">
        <f t="shared" si="10"/>
        <v>0</v>
      </c>
    </row>
    <row r="272" spans="1:7" ht="15.75" x14ac:dyDescent="0.25">
      <c r="A272" s="11">
        <v>4974</v>
      </c>
      <c r="B272" s="78"/>
      <c r="C272" s="75"/>
      <c r="D272" s="63"/>
      <c r="E272" s="62"/>
      <c r="F272" s="80">
        <f t="shared" si="11"/>
        <v>0</v>
      </c>
      <c r="G272" s="77">
        <f t="shared" si="10"/>
        <v>0</v>
      </c>
    </row>
    <row r="273" spans="1:7" ht="15.75" x14ac:dyDescent="0.25">
      <c r="A273" s="11">
        <v>4975</v>
      </c>
      <c r="B273" s="78"/>
      <c r="C273" s="75"/>
      <c r="D273" s="63"/>
      <c r="E273" s="62"/>
      <c r="F273" s="80">
        <f t="shared" si="11"/>
        <v>0</v>
      </c>
      <c r="G273" s="77">
        <f t="shared" si="10"/>
        <v>0</v>
      </c>
    </row>
    <row r="274" spans="1:7" ht="15.75" x14ac:dyDescent="0.25">
      <c r="A274" s="11">
        <v>4976</v>
      </c>
      <c r="B274" s="78"/>
      <c r="C274" s="75"/>
      <c r="D274" s="63"/>
      <c r="E274" s="62"/>
      <c r="F274" s="80">
        <f t="shared" si="11"/>
        <v>0</v>
      </c>
      <c r="G274" s="77">
        <f t="shared" si="10"/>
        <v>0</v>
      </c>
    </row>
    <row r="275" spans="1:7" ht="15.75" x14ac:dyDescent="0.25">
      <c r="A275" s="11">
        <v>4978</v>
      </c>
      <c r="B275" s="78"/>
      <c r="C275" s="75"/>
      <c r="D275" s="63"/>
      <c r="E275" s="62"/>
      <c r="F275" s="80">
        <f t="shared" si="11"/>
        <v>0</v>
      </c>
      <c r="G275" s="77">
        <f t="shared" si="10"/>
        <v>0</v>
      </c>
    </row>
    <row r="276" spans="1:7" ht="15.75" x14ac:dyDescent="0.25">
      <c r="A276" s="11">
        <v>4979</v>
      </c>
      <c r="B276" s="78"/>
      <c r="C276" s="75"/>
      <c r="D276" s="63"/>
      <c r="E276" s="62"/>
      <c r="F276" s="80">
        <f t="shared" si="11"/>
        <v>0</v>
      </c>
      <c r="G276" s="77">
        <f t="shared" si="10"/>
        <v>0</v>
      </c>
    </row>
    <row r="277" spans="1:7" ht="15.75" x14ac:dyDescent="0.25">
      <c r="A277" s="11">
        <v>4980</v>
      </c>
      <c r="B277" s="78"/>
      <c r="C277" s="79">
        <v>0</v>
      </c>
      <c r="D277" s="63"/>
      <c r="E277" s="62"/>
      <c r="F277" s="80">
        <f t="shared" si="11"/>
        <v>0</v>
      </c>
      <c r="G277" s="81">
        <v>0</v>
      </c>
    </row>
    <row r="278" spans="1:7" ht="15.75" x14ac:dyDescent="0.25">
      <c r="A278" s="19">
        <v>4989</v>
      </c>
      <c r="B278" s="74">
        <v>0</v>
      </c>
      <c r="C278" s="75"/>
      <c r="D278" s="63"/>
      <c r="E278" s="62"/>
      <c r="F278" s="76">
        <v>0</v>
      </c>
      <c r="G278" s="77">
        <f>+IF(ABS(+B278+D278)&lt;=ABS(C278+E278),-B278+C278-D278+E278,0)</f>
        <v>0</v>
      </c>
    </row>
    <row r="279" spans="1:7" ht="15.75" x14ac:dyDescent="0.25">
      <c r="A279" s="20" t="s">
        <v>15</v>
      </c>
      <c r="B279" s="86"/>
      <c r="C279" s="87"/>
      <c r="D279" s="88"/>
      <c r="E279" s="87"/>
      <c r="F279" s="88"/>
      <c r="G279" s="89"/>
    </row>
    <row r="280" spans="1:7" ht="15.75" x14ac:dyDescent="0.25">
      <c r="A280" s="21">
        <v>5000</v>
      </c>
      <c r="B280" s="109"/>
      <c r="C280" s="110">
        <v>0</v>
      </c>
      <c r="D280" s="111"/>
      <c r="E280" s="112"/>
      <c r="F280" s="111">
        <f>+IF($C$4=9900,+IF(ABS(+B280+D280)&gt;=ABS(C280+E280),+B280-C280+D280-E280,0),0)</f>
        <v>0</v>
      </c>
      <c r="G280" s="113">
        <v>0</v>
      </c>
    </row>
    <row r="281" spans="1:7" ht="15.75" x14ac:dyDescent="0.25">
      <c r="A281" s="11">
        <v>5001</v>
      </c>
      <c r="B281" s="66"/>
      <c r="C281" s="75"/>
      <c r="D281" s="92"/>
      <c r="E281" s="62"/>
      <c r="F281" s="105">
        <f>+IF($C$4=9900,0,+IF(ABS(+B281+D281)&gt;=ABS(C281+E281),+B281-C281+D281-E281,0))</f>
        <v>0</v>
      </c>
      <c r="G281" s="106">
        <f>+IF($C$4=9900,+IF(ABS(+B281+D281)&lt;=ABS(C281+E281),-B281+C281-D281+E281,0),0)</f>
        <v>0</v>
      </c>
    </row>
    <row r="282" spans="1:7" ht="15.75" x14ac:dyDescent="0.25">
      <c r="A282" s="11">
        <v>5002</v>
      </c>
      <c r="B282" s="66"/>
      <c r="C282" s="75"/>
      <c r="D282" s="63"/>
      <c r="E282" s="62"/>
      <c r="F282" s="105">
        <f>+IF($C$4=9900,0,+IF(ABS(+B282+D282)&gt;=ABS(C282+E282),+B282-C282+D282-E282,0))</f>
        <v>0</v>
      </c>
      <c r="G282" s="106">
        <f>+IF($C$4=9900,+IF(ABS(+B282+D282)&lt;=ABS(C282+E282),-B282+C282-D282+E282,0),0)</f>
        <v>0</v>
      </c>
    </row>
    <row r="283" spans="1:7" ht="15.75" x14ac:dyDescent="0.25">
      <c r="A283" s="22">
        <v>5005</v>
      </c>
      <c r="B283" s="109"/>
      <c r="C283" s="110">
        <v>0</v>
      </c>
      <c r="D283" s="111"/>
      <c r="E283" s="112"/>
      <c r="F283" s="111">
        <f>+IF($C$4=9900,+IF(ABS(+B283+D283)&gt;=ABS(C283+E283),+B283-C283+D283-E283,0),0)</f>
        <v>0</v>
      </c>
      <c r="G283" s="113">
        <v>0</v>
      </c>
    </row>
    <row r="284" spans="1:7" ht="15.75" x14ac:dyDescent="0.25">
      <c r="A284" s="22">
        <v>5006</v>
      </c>
      <c r="B284" s="109"/>
      <c r="C284" s="110">
        <v>0</v>
      </c>
      <c r="D284" s="111"/>
      <c r="E284" s="112"/>
      <c r="F284" s="111">
        <f>+IF($C$4=9900,+IF(ABS(+B284+D284)&gt;=ABS(C284+E284),+B284-C284+D284-E284,0),0)</f>
        <v>0</v>
      </c>
      <c r="G284" s="113">
        <v>0</v>
      </c>
    </row>
    <row r="285" spans="1:7" ht="15.75" x14ac:dyDescent="0.25">
      <c r="A285" s="11">
        <v>5007</v>
      </c>
      <c r="B285" s="66"/>
      <c r="C285" s="69">
        <v>0</v>
      </c>
      <c r="D285" s="63"/>
      <c r="E285" s="62"/>
      <c r="F285" s="73">
        <f t="shared" ref="F285:F348" si="12">+IF(ABS(+B285+D285)&gt;=ABS(C285+E285),+B285-C285+D285-E285,0)</f>
        <v>0</v>
      </c>
      <c r="G285" s="71">
        <v>0</v>
      </c>
    </row>
    <row r="286" spans="1:7" ht="15.75" x14ac:dyDescent="0.25">
      <c r="A286" s="11">
        <v>5008</v>
      </c>
      <c r="B286" s="66"/>
      <c r="C286" s="69">
        <v>0</v>
      </c>
      <c r="D286" s="63"/>
      <c r="E286" s="62"/>
      <c r="F286" s="73">
        <f t="shared" si="12"/>
        <v>0</v>
      </c>
      <c r="G286" s="71">
        <v>0</v>
      </c>
    </row>
    <row r="287" spans="1:7" ht="15.75" x14ac:dyDescent="0.25">
      <c r="A287" s="22">
        <v>5009</v>
      </c>
      <c r="B287" s="109"/>
      <c r="C287" s="110">
        <v>0</v>
      </c>
      <c r="D287" s="111"/>
      <c r="E287" s="112"/>
      <c r="F287" s="111">
        <f>+IF($C$4=9900,+IF(ABS(+B287+D287)&gt;=ABS(C287+E287),+B287-C287+D287-E287,0),0)</f>
        <v>0</v>
      </c>
      <c r="G287" s="113">
        <v>0</v>
      </c>
    </row>
    <row r="288" spans="1:7" ht="15.75" x14ac:dyDescent="0.25">
      <c r="A288" s="11">
        <v>5011</v>
      </c>
      <c r="B288" s="66"/>
      <c r="C288" s="69">
        <v>0</v>
      </c>
      <c r="D288" s="63"/>
      <c r="E288" s="62"/>
      <c r="F288" s="73">
        <f t="shared" si="12"/>
        <v>0</v>
      </c>
      <c r="G288" s="71">
        <v>0</v>
      </c>
    </row>
    <row r="289" spans="1:7" ht="15.75" x14ac:dyDescent="0.25">
      <c r="A289" s="11">
        <v>5012</v>
      </c>
      <c r="B289" s="66"/>
      <c r="C289" s="69">
        <v>0</v>
      </c>
      <c r="D289" s="63"/>
      <c r="E289" s="62"/>
      <c r="F289" s="73">
        <f t="shared" si="12"/>
        <v>0</v>
      </c>
      <c r="G289" s="71">
        <v>0</v>
      </c>
    </row>
    <row r="290" spans="1:7" ht="15.75" x14ac:dyDescent="0.25">
      <c r="A290" s="11">
        <v>5013</v>
      </c>
      <c r="B290" s="66"/>
      <c r="C290" s="69">
        <v>0</v>
      </c>
      <c r="D290" s="63"/>
      <c r="E290" s="62"/>
      <c r="F290" s="73">
        <f t="shared" si="12"/>
        <v>0</v>
      </c>
      <c r="G290" s="71">
        <v>0</v>
      </c>
    </row>
    <row r="291" spans="1:7" ht="15.75" x14ac:dyDescent="0.25">
      <c r="A291" s="11">
        <v>5014</v>
      </c>
      <c r="B291" s="66"/>
      <c r="C291" s="69">
        <v>0</v>
      </c>
      <c r="D291" s="63"/>
      <c r="E291" s="62"/>
      <c r="F291" s="73">
        <f t="shared" si="12"/>
        <v>0</v>
      </c>
      <c r="G291" s="71">
        <v>0</v>
      </c>
    </row>
    <row r="292" spans="1:7" ht="15.75" x14ac:dyDescent="0.25">
      <c r="A292" s="11">
        <v>5015</v>
      </c>
      <c r="B292" s="66"/>
      <c r="C292" s="69">
        <v>0</v>
      </c>
      <c r="D292" s="63"/>
      <c r="E292" s="62"/>
      <c r="F292" s="73">
        <f t="shared" si="12"/>
        <v>0</v>
      </c>
      <c r="G292" s="71">
        <v>0</v>
      </c>
    </row>
    <row r="293" spans="1:7" ht="15.75" x14ac:dyDescent="0.25">
      <c r="A293" s="11">
        <v>5016</v>
      </c>
      <c r="B293" s="66"/>
      <c r="C293" s="69">
        <v>0</v>
      </c>
      <c r="D293" s="63"/>
      <c r="E293" s="62"/>
      <c r="F293" s="73">
        <f t="shared" si="12"/>
        <v>0</v>
      </c>
      <c r="G293" s="71">
        <v>0</v>
      </c>
    </row>
    <row r="294" spans="1:7" ht="15.75" x14ac:dyDescent="0.25">
      <c r="A294" s="11">
        <v>5017</v>
      </c>
      <c r="B294" s="66"/>
      <c r="C294" s="69">
        <v>0</v>
      </c>
      <c r="D294" s="63"/>
      <c r="E294" s="62"/>
      <c r="F294" s="73">
        <f t="shared" si="12"/>
        <v>0</v>
      </c>
      <c r="G294" s="71">
        <v>0</v>
      </c>
    </row>
    <row r="295" spans="1:7" ht="15.75" x14ac:dyDescent="0.25">
      <c r="A295" s="11">
        <v>5018</v>
      </c>
      <c r="B295" s="66"/>
      <c r="C295" s="69">
        <v>0</v>
      </c>
      <c r="D295" s="63"/>
      <c r="E295" s="62"/>
      <c r="F295" s="73">
        <f t="shared" si="12"/>
        <v>0</v>
      </c>
      <c r="G295" s="71">
        <v>0</v>
      </c>
    </row>
    <row r="296" spans="1:7" ht="15.75" x14ac:dyDescent="0.25">
      <c r="A296" s="11">
        <v>5022</v>
      </c>
      <c r="B296" s="66"/>
      <c r="C296" s="69">
        <v>0</v>
      </c>
      <c r="D296" s="63"/>
      <c r="E296" s="62"/>
      <c r="F296" s="73">
        <f t="shared" si="12"/>
        <v>0</v>
      </c>
      <c r="G296" s="71">
        <v>0</v>
      </c>
    </row>
    <row r="297" spans="1:7" ht="15.75" x14ac:dyDescent="0.25">
      <c r="A297" s="11">
        <v>5024</v>
      </c>
      <c r="B297" s="66"/>
      <c r="C297" s="69">
        <v>0</v>
      </c>
      <c r="D297" s="63"/>
      <c r="E297" s="62"/>
      <c r="F297" s="73">
        <f t="shared" si="12"/>
        <v>0</v>
      </c>
      <c r="G297" s="71">
        <v>0</v>
      </c>
    </row>
    <row r="298" spans="1:7" ht="15.75" x14ac:dyDescent="0.25">
      <c r="A298" s="11">
        <v>5026</v>
      </c>
      <c r="B298" s="66"/>
      <c r="C298" s="69">
        <v>0</v>
      </c>
      <c r="D298" s="63"/>
      <c r="E298" s="62"/>
      <c r="F298" s="73">
        <f t="shared" si="12"/>
        <v>0</v>
      </c>
      <c r="G298" s="71">
        <v>0</v>
      </c>
    </row>
    <row r="299" spans="1:7" ht="15.75" x14ac:dyDescent="0.25">
      <c r="A299" s="11">
        <v>5028</v>
      </c>
      <c r="B299" s="66"/>
      <c r="C299" s="69">
        <v>0</v>
      </c>
      <c r="D299" s="63"/>
      <c r="E299" s="62"/>
      <c r="F299" s="73">
        <f t="shared" si="12"/>
        <v>0</v>
      </c>
      <c r="G299" s="71">
        <v>0</v>
      </c>
    </row>
    <row r="300" spans="1:7" ht="15.75" x14ac:dyDescent="0.25">
      <c r="A300" s="11">
        <v>5071</v>
      </c>
      <c r="B300" s="78"/>
      <c r="C300" s="79">
        <v>0</v>
      </c>
      <c r="D300" s="63"/>
      <c r="E300" s="62"/>
      <c r="F300" s="80">
        <f t="shared" si="12"/>
        <v>0</v>
      </c>
      <c r="G300" s="81">
        <v>0</v>
      </c>
    </row>
    <row r="301" spans="1:7" ht="15.75" x14ac:dyDescent="0.25">
      <c r="A301" s="11">
        <v>5073</v>
      </c>
      <c r="B301" s="78"/>
      <c r="C301" s="79">
        <v>0</v>
      </c>
      <c r="D301" s="63"/>
      <c r="E301" s="62"/>
      <c r="F301" s="80">
        <f t="shared" si="12"/>
        <v>0</v>
      </c>
      <c r="G301" s="81">
        <v>0</v>
      </c>
    </row>
    <row r="302" spans="1:7" ht="15.75" x14ac:dyDescent="0.25">
      <c r="A302" s="11">
        <v>5078</v>
      </c>
      <c r="B302" s="78"/>
      <c r="C302" s="79">
        <v>0</v>
      </c>
      <c r="D302" s="63"/>
      <c r="E302" s="62"/>
      <c r="F302" s="80">
        <f t="shared" si="12"/>
        <v>0</v>
      </c>
      <c r="G302" s="81">
        <v>0</v>
      </c>
    </row>
    <row r="303" spans="1:7" ht="15.75" x14ac:dyDescent="0.25">
      <c r="A303" s="11">
        <v>5081</v>
      </c>
      <c r="B303" s="78"/>
      <c r="C303" s="79">
        <v>0</v>
      </c>
      <c r="D303" s="63"/>
      <c r="E303" s="62"/>
      <c r="F303" s="80">
        <f t="shared" si="12"/>
        <v>0</v>
      </c>
      <c r="G303" s="81">
        <v>0</v>
      </c>
    </row>
    <row r="304" spans="1:7" ht="15.75" x14ac:dyDescent="0.25">
      <c r="A304" s="11">
        <v>5082</v>
      </c>
      <c r="B304" s="78"/>
      <c r="C304" s="79">
        <v>0</v>
      </c>
      <c r="D304" s="63"/>
      <c r="E304" s="62"/>
      <c r="F304" s="80">
        <f t="shared" si="12"/>
        <v>0</v>
      </c>
      <c r="G304" s="81">
        <v>0</v>
      </c>
    </row>
    <row r="305" spans="1:7" ht="15.75" x14ac:dyDescent="0.25">
      <c r="A305" s="11">
        <v>5091</v>
      </c>
      <c r="B305" s="78"/>
      <c r="C305" s="79">
        <v>0</v>
      </c>
      <c r="D305" s="63"/>
      <c r="E305" s="62"/>
      <c r="F305" s="80">
        <f t="shared" si="12"/>
        <v>0</v>
      </c>
      <c r="G305" s="81">
        <v>0</v>
      </c>
    </row>
    <row r="306" spans="1:7" ht="15.75" x14ac:dyDescent="0.25">
      <c r="A306" s="11">
        <v>5092</v>
      </c>
      <c r="B306" s="78"/>
      <c r="C306" s="79">
        <v>0</v>
      </c>
      <c r="D306" s="63"/>
      <c r="E306" s="62"/>
      <c r="F306" s="80">
        <f t="shared" si="12"/>
        <v>0</v>
      </c>
      <c r="G306" s="81">
        <v>0</v>
      </c>
    </row>
    <row r="307" spans="1:7" ht="15.75" x14ac:dyDescent="0.25">
      <c r="A307" s="11">
        <v>5111</v>
      </c>
      <c r="B307" s="78"/>
      <c r="C307" s="79">
        <v>0</v>
      </c>
      <c r="D307" s="63"/>
      <c r="E307" s="62"/>
      <c r="F307" s="80">
        <f t="shared" si="12"/>
        <v>0</v>
      </c>
      <c r="G307" s="81">
        <v>0</v>
      </c>
    </row>
    <row r="308" spans="1:7" ht="15.75" x14ac:dyDescent="0.25">
      <c r="A308" s="11">
        <v>5112</v>
      </c>
      <c r="B308" s="78"/>
      <c r="C308" s="79">
        <v>0</v>
      </c>
      <c r="D308" s="63"/>
      <c r="E308" s="62"/>
      <c r="F308" s="80">
        <f t="shared" si="12"/>
        <v>0</v>
      </c>
      <c r="G308" s="81">
        <v>0</v>
      </c>
    </row>
    <row r="309" spans="1:7" ht="15.75" x14ac:dyDescent="0.25">
      <c r="A309" s="11">
        <v>5113</v>
      </c>
      <c r="B309" s="78"/>
      <c r="C309" s="79">
        <v>0</v>
      </c>
      <c r="D309" s="63"/>
      <c r="E309" s="62"/>
      <c r="F309" s="80">
        <f t="shared" si="12"/>
        <v>0</v>
      </c>
      <c r="G309" s="81">
        <v>0</v>
      </c>
    </row>
    <row r="310" spans="1:7" ht="15.75" x14ac:dyDescent="0.25">
      <c r="A310" s="11">
        <v>5114</v>
      </c>
      <c r="B310" s="78"/>
      <c r="C310" s="79">
        <v>0</v>
      </c>
      <c r="D310" s="63"/>
      <c r="E310" s="62"/>
      <c r="F310" s="80">
        <f t="shared" si="12"/>
        <v>0</v>
      </c>
      <c r="G310" s="81">
        <v>0</v>
      </c>
    </row>
    <row r="311" spans="1:7" ht="15.75" x14ac:dyDescent="0.25">
      <c r="A311" s="11">
        <v>5121</v>
      </c>
      <c r="B311" s="78"/>
      <c r="C311" s="79">
        <v>0</v>
      </c>
      <c r="D311" s="63"/>
      <c r="E311" s="62"/>
      <c r="F311" s="80">
        <f t="shared" si="12"/>
        <v>0</v>
      </c>
      <c r="G311" s="81">
        <v>0</v>
      </c>
    </row>
    <row r="312" spans="1:7" ht="15.75" x14ac:dyDescent="0.25">
      <c r="A312" s="11">
        <v>5122</v>
      </c>
      <c r="B312" s="78"/>
      <c r="C312" s="79">
        <v>0</v>
      </c>
      <c r="D312" s="63"/>
      <c r="E312" s="62"/>
      <c r="F312" s="80">
        <f t="shared" si="12"/>
        <v>0</v>
      </c>
      <c r="G312" s="81">
        <v>0</v>
      </c>
    </row>
    <row r="313" spans="1:7" ht="15.75" x14ac:dyDescent="0.25">
      <c r="A313" s="11">
        <v>5123</v>
      </c>
      <c r="B313" s="78"/>
      <c r="C313" s="79">
        <v>0</v>
      </c>
      <c r="D313" s="63"/>
      <c r="E313" s="62"/>
      <c r="F313" s="80">
        <f t="shared" si="12"/>
        <v>0</v>
      </c>
      <c r="G313" s="81">
        <v>0</v>
      </c>
    </row>
    <row r="314" spans="1:7" ht="15.75" x14ac:dyDescent="0.25">
      <c r="A314" s="11">
        <v>5124</v>
      </c>
      <c r="B314" s="78"/>
      <c r="C314" s="79">
        <v>0</v>
      </c>
      <c r="D314" s="63"/>
      <c r="E314" s="62"/>
      <c r="F314" s="80">
        <f t="shared" si="12"/>
        <v>0</v>
      </c>
      <c r="G314" s="81">
        <v>0</v>
      </c>
    </row>
    <row r="315" spans="1:7" ht="15.75" x14ac:dyDescent="0.25">
      <c r="A315" s="11">
        <v>5131</v>
      </c>
      <c r="B315" s="78"/>
      <c r="C315" s="79">
        <v>0</v>
      </c>
      <c r="D315" s="63"/>
      <c r="E315" s="62"/>
      <c r="F315" s="80">
        <f t="shared" si="12"/>
        <v>0</v>
      </c>
      <c r="G315" s="81">
        <v>0</v>
      </c>
    </row>
    <row r="316" spans="1:7" ht="15.75" x14ac:dyDescent="0.25">
      <c r="A316" s="11">
        <v>5139</v>
      </c>
      <c r="B316" s="78"/>
      <c r="C316" s="75"/>
      <c r="D316" s="63"/>
      <c r="E316" s="62"/>
      <c r="F316" s="80">
        <f t="shared" si="12"/>
        <v>0</v>
      </c>
      <c r="G316" s="77">
        <f>+IF(ABS(+B316+D316)&lt;=ABS(C316+E316),-B316+C316-D316+E316,0)</f>
        <v>0</v>
      </c>
    </row>
    <row r="317" spans="1:7" ht="15.75" x14ac:dyDescent="0.25">
      <c r="A317" s="11">
        <v>5141</v>
      </c>
      <c r="B317" s="78"/>
      <c r="C317" s="79">
        <v>0</v>
      </c>
      <c r="D317" s="63"/>
      <c r="E317" s="62"/>
      <c r="F317" s="80">
        <f t="shared" si="12"/>
        <v>0</v>
      </c>
      <c r="G317" s="81">
        <v>0</v>
      </c>
    </row>
    <row r="318" spans="1:7" ht="15.75" x14ac:dyDescent="0.25">
      <c r="A318" s="11">
        <v>5142</v>
      </c>
      <c r="B318" s="78"/>
      <c r="C318" s="79">
        <v>0</v>
      </c>
      <c r="D318" s="63"/>
      <c r="E318" s="62"/>
      <c r="F318" s="80">
        <f t="shared" si="12"/>
        <v>0</v>
      </c>
      <c r="G318" s="81">
        <v>0</v>
      </c>
    </row>
    <row r="319" spans="1:7" ht="15.75" x14ac:dyDescent="0.25">
      <c r="A319" s="11">
        <v>5143</v>
      </c>
      <c r="B319" s="78"/>
      <c r="C319" s="79">
        <v>0</v>
      </c>
      <c r="D319" s="63"/>
      <c r="E319" s="62"/>
      <c r="F319" s="80">
        <f t="shared" si="12"/>
        <v>0</v>
      </c>
      <c r="G319" s="81">
        <v>0</v>
      </c>
    </row>
    <row r="320" spans="1:7" ht="15.75" x14ac:dyDescent="0.25">
      <c r="A320" s="11">
        <v>5144</v>
      </c>
      <c r="B320" s="78"/>
      <c r="C320" s="79">
        <v>0</v>
      </c>
      <c r="D320" s="63"/>
      <c r="E320" s="62"/>
      <c r="F320" s="80">
        <f t="shared" si="12"/>
        <v>0</v>
      </c>
      <c r="G320" s="81">
        <v>0</v>
      </c>
    </row>
    <row r="321" spans="1:7" ht="15.75" x14ac:dyDescent="0.25">
      <c r="A321" s="11">
        <v>5145</v>
      </c>
      <c r="B321" s="78"/>
      <c r="C321" s="75"/>
      <c r="D321" s="63"/>
      <c r="E321" s="62"/>
      <c r="F321" s="80">
        <f t="shared" si="12"/>
        <v>0</v>
      </c>
      <c r="G321" s="77">
        <f>+IF(ABS(+B321+D321)&lt;=ABS(C321+E321),-B321+C321-D321+E321,0)</f>
        <v>0</v>
      </c>
    </row>
    <row r="322" spans="1:7" ht="15.75" x14ac:dyDescent="0.25">
      <c r="A322" s="11">
        <v>5146</v>
      </c>
      <c r="B322" s="78"/>
      <c r="C322" s="75"/>
      <c r="D322" s="63"/>
      <c r="E322" s="62"/>
      <c r="F322" s="80">
        <f t="shared" si="12"/>
        <v>0</v>
      </c>
      <c r="G322" s="77">
        <f>+IF(ABS(+B322+D322)&lt;=ABS(C322+E322),-B322+C322-D322+E322,0)</f>
        <v>0</v>
      </c>
    </row>
    <row r="323" spans="1:7" ht="15.75" x14ac:dyDescent="0.25">
      <c r="A323" s="11">
        <v>5147</v>
      </c>
      <c r="B323" s="78"/>
      <c r="C323" s="75"/>
      <c r="D323" s="63"/>
      <c r="E323" s="62"/>
      <c r="F323" s="80">
        <f t="shared" si="12"/>
        <v>0</v>
      </c>
      <c r="G323" s="77">
        <f>+IF(ABS(+B323+D323)&lt;=ABS(C323+E323),-B323+C323-D323+E323,0)</f>
        <v>0</v>
      </c>
    </row>
    <row r="324" spans="1:7" ht="15.75" x14ac:dyDescent="0.25">
      <c r="A324" s="11">
        <v>5148</v>
      </c>
      <c r="B324" s="78"/>
      <c r="C324" s="75"/>
      <c r="D324" s="63"/>
      <c r="E324" s="62"/>
      <c r="F324" s="80">
        <f t="shared" si="12"/>
        <v>0</v>
      </c>
      <c r="G324" s="77">
        <f>+IF(ABS(+B324+D324)&lt;=ABS(C324+E324),-B324+C324-D324+E324,0)</f>
        <v>0</v>
      </c>
    </row>
    <row r="325" spans="1:7" ht="15.75" x14ac:dyDescent="0.25">
      <c r="A325" s="11">
        <v>5181</v>
      </c>
      <c r="B325" s="78"/>
      <c r="C325" s="79">
        <v>0</v>
      </c>
      <c r="D325" s="63"/>
      <c r="E325" s="62"/>
      <c r="F325" s="80">
        <f t="shared" si="12"/>
        <v>0</v>
      </c>
      <c r="G325" s="81">
        <v>0</v>
      </c>
    </row>
    <row r="326" spans="1:7" ht="15.75" x14ac:dyDescent="0.25">
      <c r="A326" s="11">
        <v>5184</v>
      </c>
      <c r="B326" s="78"/>
      <c r="C326" s="79">
        <v>0</v>
      </c>
      <c r="D326" s="63"/>
      <c r="E326" s="62"/>
      <c r="F326" s="80">
        <f t="shared" si="12"/>
        <v>0</v>
      </c>
      <c r="G326" s="81">
        <v>0</v>
      </c>
    </row>
    <row r="327" spans="1:7" ht="15.75" x14ac:dyDescent="0.25">
      <c r="A327" s="11">
        <v>5186</v>
      </c>
      <c r="B327" s="78"/>
      <c r="C327" s="79">
        <v>0</v>
      </c>
      <c r="D327" s="63"/>
      <c r="E327" s="62"/>
      <c r="F327" s="80">
        <f t="shared" si="12"/>
        <v>0</v>
      </c>
      <c r="G327" s="81">
        <v>0</v>
      </c>
    </row>
    <row r="328" spans="1:7" ht="15.75" x14ac:dyDescent="0.25">
      <c r="A328" s="11">
        <v>5188</v>
      </c>
      <c r="B328" s="78"/>
      <c r="C328" s="79">
        <v>0</v>
      </c>
      <c r="D328" s="63"/>
      <c r="E328" s="62"/>
      <c r="F328" s="80">
        <f t="shared" si="12"/>
        <v>0</v>
      </c>
      <c r="G328" s="81">
        <v>0</v>
      </c>
    </row>
    <row r="329" spans="1:7" ht="15.75" x14ac:dyDescent="0.25">
      <c r="A329" s="11">
        <v>5189</v>
      </c>
      <c r="B329" s="78"/>
      <c r="C329" s="79">
        <v>0</v>
      </c>
      <c r="D329" s="63"/>
      <c r="E329" s="62"/>
      <c r="F329" s="80">
        <f t="shared" si="12"/>
        <v>0</v>
      </c>
      <c r="G329" s="81">
        <v>0</v>
      </c>
    </row>
    <row r="330" spans="1:7" ht="15.75" x14ac:dyDescent="0.25">
      <c r="A330" s="11">
        <v>5191</v>
      </c>
      <c r="B330" s="78"/>
      <c r="C330" s="79">
        <v>0</v>
      </c>
      <c r="D330" s="63"/>
      <c r="E330" s="62"/>
      <c r="F330" s="80">
        <f t="shared" si="12"/>
        <v>0</v>
      </c>
      <c r="G330" s="81">
        <v>0</v>
      </c>
    </row>
    <row r="331" spans="1:7" ht="15.75" x14ac:dyDescent="0.25">
      <c r="A331" s="11">
        <v>5192</v>
      </c>
      <c r="B331" s="74">
        <v>0</v>
      </c>
      <c r="C331" s="75"/>
      <c r="D331" s="63"/>
      <c r="E331" s="62"/>
      <c r="F331" s="76">
        <v>0</v>
      </c>
      <c r="G331" s="77">
        <f>+IF(ABS(+B331+D331)&lt;=ABS(C331+E331),-B331+C331-D331+E331,0)</f>
        <v>0</v>
      </c>
    </row>
    <row r="332" spans="1:7" ht="15.75" x14ac:dyDescent="0.25">
      <c r="A332" s="11">
        <v>5197</v>
      </c>
      <c r="B332" s="78"/>
      <c r="C332" s="79">
        <v>0</v>
      </c>
      <c r="D332" s="63"/>
      <c r="E332" s="62"/>
      <c r="F332" s="80">
        <f t="shared" ref="F332:F337" si="13">+IF(ABS(+B332+D332)&gt;=ABS(C332+E332),+B332-C332+D332-E332,0)</f>
        <v>0</v>
      </c>
      <c r="G332" s="81">
        <v>0</v>
      </c>
    </row>
    <row r="333" spans="1:7" ht="15.75" x14ac:dyDescent="0.25">
      <c r="A333" s="11">
        <v>5198</v>
      </c>
      <c r="B333" s="78"/>
      <c r="C333" s="79">
        <v>0</v>
      </c>
      <c r="D333" s="63"/>
      <c r="E333" s="62"/>
      <c r="F333" s="80">
        <f t="shared" si="13"/>
        <v>0</v>
      </c>
      <c r="G333" s="81">
        <v>0</v>
      </c>
    </row>
    <row r="334" spans="1:7" ht="15.75" x14ac:dyDescent="0.25">
      <c r="A334" s="11">
        <v>5211</v>
      </c>
      <c r="B334" s="78"/>
      <c r="C334" s="79">
        <v>0</v>
      </c>
      <c r="D334" s="63"/>
      <c r="E334" s="62"/>
      <c r="F334" s="80">
        <f t="shared" si="13"/>
        <v>0</v>
      </c>
      <c r="G334" s="81">
        <v>0</v>
      </c>
    </row>
    <row r="335" spans="1:7" ht="15.75" x14ac:dyDescent="0.25">
      <c r="A335" s="11">
        <v>5213</v>
      </c>
      <c r="B335" s="78"/>
      <c r="C335" s="79">
        <v>0</v>
      </c>
      <c r="D335" s="63"/>
      <c r="E335" s="62"/>
      <c r="F335" s="80">
        <f t="shared" si="13"/>
        <v>0</v>
      </c>
      <c r="G335" s="81">
        <v>0</v>
      </c>
    </row>
    <row r="336" spans="1:7" ht="15.75" x14ac:dyDescent="0.25">
      <c r="A336" s="11">
        <v>5215</v>
      </c>
      <c r="B336" s="78"/>
      <c r="C336" s="79">
        <v>0</v>
      </c>
      <c r="D336" s="63"/>
      <c r="E336" s="62"/>
      <c r="F336" s="80">
        <f t="shared" si="13"/>
        <v>0</v>
      </c>
      <c r="G336" s="81">
        <v>0</v>
      </c>
    </row>
    <row r="337" spans="1:7" ht="15.75" x14ac:dyDescent="0.25">
      <c r="A337" s="11">
        <v>5217</v>
      </c>
      <c r="B337" s="78"/>
      <c r="C337" s="79">
        <v>0</v>
      </c>
      <c r="D337" s="63"/>
      <c r="E337" s="62"/>
      <c r="F337" s="80">
        <f t="shared" si="13"/>
        <v>0</v>
      </c>
      <c r="G337" s="81">
        <v>0</v>
      </c>
    </row>
    <row r="338" spans="1:7" ht="15.75" x14ac:dyDescent="0.25">
      <c r="A338" s="11">
        <v>5221</v>
      </c>
      <c r="B338" s="78"/>
      <c r="C338" s="75"/>
      <c r="D338" s="63"/>
      <c r="E338" s="62"/>
      <c r="F338" s="80">
        <f t="shared" si="12"/>
        <v>0</v>
      </c>
      <c r="G338" s="77">
        <f>+IF(ABS(+B338+D338)&lt;=ABS(C338+E338),-B338+C338-D338+E338,0)</f>
        <v>0</v>
      </c>
    </row>
    <row r="339" spans="1:7" ht="15.75" x14ac:dyDescent="0.25">
      <c r="A339" s="11">
        <v>5223</v>
      </c>
      <c r="B339" s="78"/>
      <c r="C339" s="75"/>
      <c r="D339" s="63"/>
      <c r="E339" s="62"/>
      <c r="F339" s="80">
        <f t="shared" si="12"/>
        <v>0</v>
      </c>
      <c r="G339" s="77">
        <f>+IF(ABS(+B339+D339)&lt;=ABS(C339+E339),-B339+C339-D339+E339,0)</f>
        <v>0</v>
      </c>
    </row>
    <row r="340" spans="1:7" ht="15.75" x14ac:dyDescent="0.25">
      <c r="A340" s="11">
        <v>5231</v>
      </c>
      <c r="B340" s="78"/>
      <c r="C340" s="79">
        <v>0</v>
      </c>
      <c r="D340" s="63"/>
      <c r="E340" s="62"/>
      <c r="F340" s="80">
        <f t="shared" si="12"/>
        <v>0</v>
      </c>
      <c r="G340" s="81">
        <v>0</v>
      </c>
    </row>
    <row r="341" spans="1:7" ht="15.75" x14ac:dyDescent="0.25">
      <c r="A341" s="11">
        <v>5235</v>
      </c>
      <c r="B341" s="78"/>
      <c r="C341" s="79">
        <v>0</v>
      </c>
      <c r="D341" s="63"/>
      <c r="E341" s="62"/>
      <c r="F341" s="80">
        <f t="shared" si="12"/>
        <v>0</v>
      </c>
      <c r="G341" s="81">
        <v>0</v>
      </c>
    </row>
    <row r="342" spans="1:7" ht="15.75" x14ac:dyDescent="0.25">
      <c r="A342" s="11">
        <v>5311</v>
      </c>
      <c r="B342" s="78"/>
      <c r="C342" s="79">
        <v>0</v>
      </c>
      <c r="D342" s="63"/>
      <c r="E342" s="62"/>
      <c r="F342" s="80">
        <f t="shared" si="12"/>
        <v>0</v>
      </c>
      <c r="G342" s="81">
        <v>0</v>
      </c>
    </row>
    <row r="343" spans="1:7" ht="15.75" x14ac:dyDescent="0.25">
      <c r="A343" s="11">
        <v>5312</v>
      </c>
      <c r="B343" s="78"/>
      <c r="C343" s="79">
        <v>0</v>
      </c>
      <c r="D343" s="63"/>
      <c r="E343" s="62"/>
      <c r="F343" s="80">
        <f t="shared" si="12"/>
        <v>0</v>
      </c>
      <c r="G343" s="81">
        <v>0</v>
      </c>
    </row>
    <row r="344" spans="1:7" ht="15.75" x14ac:dyDescent="0.25">
      <c r="A344" s="11">
        <v>5313</v>
      </c>
      <c r="B344" s="78"/>
      <c r="C344" s="79">
        <v>0</v>
      </c>
      <c r="D344" s="63"/>
      <c r="E344" s="62"/>
      <c r="F344" s="80">
        <f t="shared" si="12"/>
        <v>0</v>
      </c>
      <c r="G344" s="81">
        <v>0</v>
      </c>
    </row>
    <row r="345" spans="1:7" ht="15.75" x14ac:dyDescent="0.25">
      <c r="A345" s="11">
        <v>5314</v>
      </c>
      <c r="B345" s="78"/>
      <c r="C345" s="79">
        <v>0</v>
      </c>
      <c r="D345" s="63"/>
      <c r="E345" s="62"/>
      <c r="F345" s="80">
        <f t="shared" si="12"/>
        <v>0</v>
      </c>
      <c r="G345" s="81">
        <v>0</v>
      </c>
    </row>
    <row r="346" spans="1:7" ht="15.75" x14ac:dyDescent="0.25">
      <c r="A346" s="11">
        <v>5315</v>
      </c>
      <c r="B346" s="78"/>
      <c r="C346" s="79">
        <v>0</v>
      </c>
      <c r="D346" s="63"/>
      <c r="E346" s="62"/>
      <c r="F346" s="80">
        <f t="shared" si="12"/>
        <v>0</v>
      </c>
      <c r="G346" s="81">
        <v>0</v>
      </c>
    </row>
    <row r="347" spans="1:7" ht="15.75" x14ac:dyDescent="0.25">
      <c r="A347" s="11">
        <v>5316</v>
      </c>
      <c r="B347" s="78"/>
      <c r="C347" s="79">
        <v>0</v>
      </c>
      <c r="D347" s="63"/>
      <c r="E347" s="62"/>
      <c r="F347" s="80">
        <f t="shared" si="12"/>
        <v>0</v>
      </c>
      <c r="G347" s="81">
        <v>0</v>
      </c>
    </row>
    <row r="348" spans="1:7" ht="15.75" x14ac:dyDescent="0.25">
      <c r="A348" s="11">
        <v>5317</v>
      </c>
      <c r="B348" s="78"/>
      <c r="C348" s="79">
        <v>0</v>
      </c>
      <c r="D348" s="63"/>
      <c r="E348" s="62"/>
      <c r="F348" s="80">
        <f t="shared" si="12"/>
        <v>0</v>
      </c>
      <c r="G348" s="81">
        <v>0</v>
      </c>
    </row>
    <row r="349" spans="1:7" ht="15.75" x14ac:dyDescent="0.25">
      <c r="A349" s="11">
        <v>5318</v>
      </c>
      <c r="B349" s="78"/>
      <c r="C349" s="79">
        <v>0</v>
      </c>
      <c r="D349" s="63"/>
      <c r="E349" s="62"/>
      <c r="F349" s="80">
        <f t="shared" ref="F349:F357" si="14">+IF(ABS(+B349+D349)&gt;=ABS(C349+E349),+B349-C349+D349-E349,0)</f>
        <v>0</v>
      </c>
      <c r="G349" s="81">
        <v>0</v>
      </c>
    </row>
    <row r="350" spans="1:7" ht="15.75" x14ac:dyDescent="0.25">
      <c r="A350" s="11">
        <v>5319</v>
      </c>
      <c r="B350" s="78"/>
      <c r="C350" s="79">
        <v>0</v>
      </c>
      <c r="D350" s="63"/>
      <c r="E350" s="62"/>
      <c r="F350" s="80">
        <f t="shared" si="14"/>
        <v>0</v>
      </c>
      <c r="G350" s="81">
        <v>0</v>
      </c>
    </row>
    <row r="351" spans="1:7" ht="15.75" x14ac:dyDescent="0.25">
      <c r="A351" s="11">
        <v>5321</v>
      </c>
      <c r="B351" s="78"/>
      <c r="C351" s="79">
        <v>0</v>
      </c>
      <c r="D351" s="63"/>
      <c r="E351" s="62"/>
      <c r="F351" s="80">
        <f t="shared" si="14"/>
        <v>0</v>
      </c>
      <c r="G351" s="81">
        <v>0</v>
      </c>
    </row>
    <row r="352" spans="1:7" ht="15.75" x14ac:dyDescent="0.25">
      <c r="A352" s="11">
        <v>5322</v>
      </c>
      <c r="B352" s="78"/>
      <c r="C352" s="79">
        <v>0</v>
      </c>
      <c r="D352" s="63"/>
      <c r="E352" s="62"/>
      <c r="F352" s="80">
        <f t="shared" si="14"/>
        <v>0</v>
      </c>
      <c r="G352" s="81">
        <v>0</v>
      </c>
    </row>
    <row r="353" spans="1:7" ht="15.75" x14ac:dyDescent="0.25">
      <c r="A353" s="11">
        <v>5323</v>
      </c>
      <c r="B353" s="78"/>
      <c r="C353" s="79">
        <v>0</v>
      </c>
      <c r="D353" s="63"/>
      <c r="E353" s="62"/>
      <c r="F353" s="80">
        <f t="shared" si="14"/>
        <v>0</v>
      </c>
      <c r="G353" s="81">
        <v>0</v>
      </c>
    </row>
    <row r="354" spans="1:7" ht="15.75" x14ac:dyDescent="0.25">
      <c r="A354" s="11">
        <v>5381</v>
      </c>
      <c r="B354" s="78"/>
      <c r="C354" s="79">
        <v>0</v>
      </c>
      <c r="D354" s="63"/>
      <c r="E354" s="62"/>
      <c r="F354" s="80">
        <f t="shared" si="14"/>
        <v>0</v>
      </c>
      <c r="G354" s="81">
        <v>0</v>
      </c>
    </row>
    <row r="355" spans="1:7" ht="15.75" x14ac:dyDescent="0.25">
      <c r="A355" s="11">
        <v>5382</v>
      </c>
      <c r="B355" s="78"/>
      <c r="C355" s="79">
        <v>0</v>
      </c>
      <c r="D355" s="63"/>
      <c r="E355" s="62"/>
      <c r="F355" s="80">
        <f t="shared" si="14"/>
        <v>0</v>
      </c>
      <c r="G355" s="81">
        <v>0</v>
      </c>
    </row>
    <row r="356" spans="1:7" ht="15.75" x14ac:dyDescent="0.25">
      <c r="A356" s="11">
        <v>5383</v>
      </c>
      <c r="B356" s="78"/>
      <c r="C356" s="79">
        <v>0</v>
      </c>
      <c r="D356" s="63"/>
      <c r="E356" s="62"/>
      <c r="F356" s="80">
        <f t="shared" si="14"/>
        <v>0</v>
      </c>
      <c r="G356" s="81">
        <v>0</v>
      </c>
    </row>
    <row r="357" spans="1:7" ht="15.75" x14ac:dyDescent="0.25">
      <c r="A357" s="11">
        <v>5384</v>
      </c>
      <c r="B357" s="78"/>
      <c r="C357" s="79">
        <v>0</v>
      </c>
      <c r="D357" s="63"/>
      <c r="E357" s="62"/>
      <c r="F357" s="80">
        <f t="shared" si="14"/>
        <v>0</v>
      </c>
      <c r="G357" s="81">
        <v>0</v>
      </c>
    </row>
    <row r="358" spans="1:7" ht="15.75" x14ac:dyDescent="0.25">
      <c r="A358" s="11">
        <v>5391</v>
      </c>
      <c r="B358" s="114">
        <v>0</v>
      </c>
      <c r="C358" s="75"/>
      <c r="D358" s="63"/>
      <c r="E358" s="62"/>
      <c r="F358" s="115">
        <v>0</v>
      </c>
      <c r="G358" s="77">
        <f>+IF(ABS(+B358+D358)&lt;=ABS(C358+E358),-B358+C358-D358+E358,0)</f>
        <v>0</v>
      </c>
    </row>
    <row r="359" spans="1:7" ht="15.75" x14ac:dyDescent="0.25">
      <c r="A359" s="11">
        <v>5392</v>
      </c>
      <c r="B359" s="114">
        <v>0</v>
      </c>
      <c r="C359" s="75"/>
      <c r="D359" s="63"/>
      <c r="E359" s="62"/>
      <c r="F359" s="115">
        <v>0</v>
      </c>
      <c r="G359" s="77">
        <f>+IF(ABS(+B359+D359)&lt;=ABS(C359+E359),-B359+C359-D359+E359,0)</f>
        <v>0</v>
      </c>
    </row>
    <row r="360" spans="1:7" ht="15.75" x14ac:dyDescent="0.25">
      <c r="A360" s="11">
        <v>5393</v>
      </c>
      <c r="B360" s="114">
        <v>0</v>
      </c>
      <c r="C360" s="75"/>
      <c r="D360" s="63"/>
      <c r="E360" s="62"/>
      <c r="F360" s="115">
        <v>0</v>
      </c>
      <c r="G360" s="77">
        <f>+IF(ABS(+B360+D360)&lt;=ABS(C360+E360),-B360+C360-D360+E360,0)</f>
        <v>0</v>
      </c>
    </row>
    <row r="361" spans="1:7" ht="15.75" x14ac:dyDescent="0.25">
      <c r="A361" s="11">
        <v>5398</v>
      </c>
      <c r="B361" s="74">
        <v>0</v>
      </c>
      <c r="C361" s="75"/>
      <c r="D361" s="63"/>
      <c r="E361" s="62"/>
      <c r="F361" s="76">
        <v>0</v>
      </c>
      <c r="G361" s="77">
        <f>+IF(ABS(+B361+D361)&lt;=ABS(C361+E361),-B361+C361-D361+E361,0)</f>
        <v>0</v>
      </c>
    </row>
    <row r="362" spans="1:7" ht="15.75" x14ac:dyDescent="0.25">
      <c r="A362" s="11">
        <v>5811</v>
      </c>
      <c r="B362" s="78"/>
      <c r="C362" s="79">
        <v>0</v>
      </c>
      <c r="D362" s="63"/>
      <c r="E362" s="62"/>
      <c r="F362" s="80">
        <f t="shared" ref="F362:F373" si="15">+IF(ABS(+B362+D362)&gt;=ABS(C362+E362),+B362-C362+D362-E362,0)</f>
        <v>0</v>
      </c>
      <c r="G362" s="81">
        <v>0</v>
      </c>
    </row>
    <row r="363" spans="1:7" ht="15.75" x14ac:dyDescent="0.25">
      <c r="A363" s="11">
        <v>5812</v>
      </c>
      <c r="B363" s="78"/>
      <c r="C363" s="79">
        <v>0</v>
      </c>
      <c r="D363" s="63"/>
      <c r="E363" s="62"/>
      <c r="F363" s="80">
        <f t="shared" si="15"/>
        <v>0</v>
      </c>
      <c r="G363" s="81">
        <v>0</v>
      </c>
    </row>
    <row r="364" spans="1:7" ht="15.75" x14ac:dyDescent="0.25">
      <c r="A364" s="11">
        <v>5814</v>
      </c>
      <c r="B364" s="78"/>
      <c r="C364" s="79">
        <v>0</v>
      </c>
      <c r="D364" s="63"/>
      <c r="E364" s="62"/>
      <c r="F364" s="80">
        <f t="shared" si="15"/>
        <v>0</v>
      </c>
      <c r="G364" s="81">
        <v>0</v>
      </c>
    </row>
    <row r="365" spans="1:7" ht="15.75" x14ac:dyDescent="0.25">
      <c r="A365" s="11">
        <v>5815</v>
      </c>
      <c r="B365" s="78"/>
      <c r="C365" s="79">
        <v>0</v>
      </c>
      <c r="D365" s="63"/>
      <c r="E365" s="62"/>
      <c r="F365" s="80">
        <f t="shared" si="15"/>
        <v>0</v>
      </c>
      <c r="G365" s="81">
        <v>0</v>
      </c>
    </row>
    <row r="366" spans="1:7" ht="15.75" x14ac:dyDescent="0.25">
      <c r="A366" s="11">
        <v>5817</v>
      </c>
      <c r="B366" s="78"/>
      <c r="C366" s="79">
        <v>0</v>
      </c>
      <c r="D366" s="63"/>
      <c r="E366" s="62"/>
      <c r="F366" s="80">
        <f t="shared" si="15"/>
        <v>0</v>
      </c>
      <c r="G366" s="81">
        <v>0</v>
      </c>
    </row>
    <row r="367" spans="1:7" ht="15.75" x14ac:dyDescent="0.25">
      <c r="A367" s="11">
        <v>5818</v>
      </c>
      <c r="B367" s="78"/>
      <c r="C367" s="79">
        <v>0</v>
      </c>
      <c r="D367" s="63"/>
      <c r="E367" s="62"/>
      <c r="F367" s="80">
        <f t="shared" si="15"/>
        <v>0</v>
      </c>
      <c r="G367" s="81">
        <v>0</v>
      </c>
    </row>
    <row r="368" spans="1:7" ht="15.75" x14ac:dyDescent="0.25">
      <c r="A368" s="11">
        <v>5823</v>
      </c>
      <c r="B368" s="78"/>
      <c r="C368" s="79">
        <v>0</v>
      </c>
      <c r="D368" s="63"/>
      <c r="E368" s="62"/>
      <c r="F368" s="80">
        <f t="shared" si="15"/>
        <v>0</v>
      </c>
      <c r="G368" s="81">
        <v>0</v>
      </c>
    </row>
    <row r="369" spans="1:7" ht="15.75" x14ac:dyDescent="0.25">
      <c r="A369" s="11">
        <v>5826</v>
      </c>
      <c r="B369" s="78"/>
      <c r="C369" s="79">
        <v>0</v>
      </c>
      <c r="D369" s="63"/>
      <c r="E369" s="62"/>
      <c r="F369" s="80">
        <f t="shared" si="15"/>
        <v>0</v>
      </c>
      <c r="G369" s="81">
        <v>0</v>
      </c>
    </row>
    <row r="370" spans="1:7" ht="15.75" x14ac:dyDescent="0.25">
      <c r="A370" s="11">
        <v>5829</v>
      </c>
      <c r="B370" s="78"/>
      <c r="C370" s="79">
        <v>0</v>
      </c>
      <c r="D370" s="63"/>
      <c r="E370" s="62"/>
      <c r="F370" s="80">
        <f t="shared" si="15"/>
        <v>0</v>
      </c>
      <c r="G370" s="81">
        <v>0</v>
      </c>
    </row>
    <row r="371" spans="1:7" ht="15.75" x14ac:dyDescent="0.25">
      <c r="A371" s="11">
        <v>5881</v>
      </c>
      <c r="B371" s="78"/>
      <c r="C371" s="79">
        <v>0</v>
      </c>
      <c r="D371" s="63"/>
      <c r="E371" s="62"/>
      <c r="F371" s="80">
        <f t="shared" si="15"/>
        <v>0</v>
      </c>
      <c r="G371" s="81">
        <v>0</v>
      </c>
    </row>
    <row r="372" spans="1:7" ht="15.75" x14ac:dyDescent="0.25">
      <c r="A372" s="11">
        <v>5882</v>
      </c>
      <c r="B372" s="78"/>
      <c r="C372" s="79">
        <v>0</v>
      </c>
      <c r="D372" s="63"/>
      <c r="E372" s="62"/>
      <c r="F372" s="80">
        <f t="shared" si="15"/>
        <v>0</v>
      </c>
      <c r="G372" s="81">
        <v>0</v>
      </c>
    </row>
    <row r="373" spans="1:7" ht="15.75" x14ac:dyDescent="0.25">
      <c r="A373" s="11">
        <v>5889</v>
      </c>
      <c r="B373" s="78"/>
      <c r="C373" s="79">
        <v>0</v>
      </c>
      <c r="D373" s="63"/>
      <c r="E373" s="62"/>
      <c r="F373" s="80">
        <f t="shared" si="15"/>
        <v>0</v>
      </c>
      <c r="G373" s="81">
        <v>0</v>
      </c>
    </row>
    <row r="374" spans="1:7" ht="15.75" x14ac:dyDescent="0.25">
      <c r="A374" s="11">
        <v>5891</v>
      </c>
      <c r="B374" s="74">
        <v>0</v>
      </c>
      <c r="C374" s="75"/>
      <c r="D374" s="63"/>
      <c r="E374" s="62"/>
      <c r="F374" s="76">
        <v>0</v>
      </c>
      <c r="G374" s="77">
        <f>+IF(ABS(+B374+D374)&lt;=ABS(C374+E374),-B374+C374-D374+E374,0)</f>
        <v>0</v>
      </c>
    </row>
    <row r="375" spans="1:7" ht="15.75" x14ac:dyDescent="0.25">
      <c r="A375" s="14">
        <v>5892</v>
      </c>
      <c r="B375" s="74">
        <v>0</v>
      </c>
      <c r="C375" s="75"/>
      <c r="D375" s="63"/>
      <c r="E375" s="62"/>
      <c r="F375" s="76">
        <v>0</v>
      </c>
      <c r="G375" s="77">
        <f>+IF(ABS(+B375+D375)&lt;=ABS(C375+E375),-B375+C375-D375+E375,0)</f>
        <v>0</v>
      </c>
    </row>
    <row r="376" spans="1:7" ht="15.75" x14ac:dyDescent="0.25">
      <c r="A376" s="15">
        <v>5894</v>
      </c>
      <c r="B376" s="93">
        <v>0</v>
      </c>
      <c r="C376" s="94"/>
      <c r="D376" s="63"/>
      <c r="E376" s="62"/>
      <c r="F376" s="116">
        <v>0</v>
      </c>
      <c r="G376" s="117">
        <f>+IF(ABS(+B376+D376)&lt;=ABS(C376+E376),-B376+C376-D376+E376,0)</f>
        <v>0</v>
      </c>
    </row>
    <row r="377" spans="1:7" ht="15.75" x14ac:dyDescent="0.25">
      <c r="A377" s="20" t="s">
        <v>16</v>
      </c>
      <c r="B377" s="86"/>
      <c r="C377" s="87"/>
      <c r="D377" s="88"/>
      <c r="E377" s="87"/>
      <c r="F377" s="88"/>
      <c r="G377" s="89"/>
    </row>
    <row r="378" spans="1:7" ht="15.75" x14ac:dyDescent="0.25">
      <c r="A378" s="10">
        <v>6010</v>
      </c>
      <c r="B378" s="100">
        <v>0</v>
      </c>
      <c r="C378" s="90">
        <v>0</v>
      </c>
      <c r="D378" s="63"/>
      <c r="E378" s="62"/>
      <c r="F378" s="64">
        <f t="shared" ref="F378:F401" si="16">+IF(ABS(+B378+D378)&gt;=ABS(C378+E378),+B378-C378+D378-E378,0)</f>
        <v>0</v>
      </c>
      <c r="G378" s="65">
        <f t="shared" ref="G378:G408" si="17">+IF(ABS(+B378+D378)&lt;=ABS(C378+E378),-B378+C378-D378+E378,0)</f>
        <v>0</v>
      </c>
    </row>
    <row r="379" spans="1:7" ht="15.75" x14ac:dyDescent="0.25">
      <c r="A379" s="11">
        <v>6011</v>
      </c>
      <c r="B379" s="68">
        <v>0</v>
      </c>
      <c r="C379" s="69">
        <v>0</v>
      </c>
      <c r="D379" s="63"/>
      <c r="E379" s="62"/>
      <c r="F379" s="73">
        <f t="shared" si="16"/>
        <v>0</v>
      </c>
      <c r="G379" s="72">
        <f t="shared" si="17"/>
        <v>0</v>
      </c>
    </row>
    <row r="380" spans="1:7" ht="15.75" x14ac:dyDescent="0.25">
      <c r="A380" s="11">
        <v>6012</v>
      </c>
      <c r="B380" s="68">
        <v>0</v>
      </c>
      <c r="C380" s="69">
        <v>0</v>
      </c>
      <c r="D380" s="63"/>
      <c r="E380" s="62"/>
      <c r="F380" s="73">
        <f t="shared" si="16"/>
        <v>0</v>
      </c>
      <c r="G380" s="72">
        <f t="shared" si="17"/>
        <v>0</v>
      </c>
    </row>
    <row r="381" spans="1:7" ht="15.75" x14ac:dyDescent="0.25">
      <c r="A381" s="11">
        <v>6013</v>
      </c>
      <c r="B381" s="68">
        <v>0</v>
      </c>
      <c r="C381" s="69">
        <v>0</v>
      </c>
      <c r="D381" s="63"/>
      <c r="E381" s="62"/>
      <c r="F381" s="73">
        <f t="shared" si="16"/>
        <v>0</v>
      </c>
      <c r="G381" s="72">
        <f t="shared" si="17"/>
        <v>0</v>
      </c>
    </row>
    <row r="382" spans="1:7" ht="15.75" x14ac:dyDescent="0.25">
      <c r="A382" s="11">
        <v>6014</v>
      </c>
      <c r="B382" s="68">
        <v>0</v>
      </c>
      <c r="C382" s="69">
        <v>0</v>
      </c>
      <c r="D382" s="63"/>
      <c r="E382" s="62"/>
      <c r="F382" s="73">
        <f t="shared" si="16"/>
        <v>0</v>
      </c>
      <c r="G382" s="72">
        <f t="shared" si="17"/>
        <v>0</v>
      </c>
    </row>
    <row r="383" spans="1:7" ht="15.75" x14ac:dyDescent="0.25">
      <c r="A383" s="11">
        <v>6015</v>
      </c>
      <c r="B383" s="68">
        <v>0</v>
      </c>
      <c r="C383" s="69">
        <v>0</v>
      </c>
      <c r="D383" s="63"/>
      <c r="E383" s="62"/>
      <c r="F383" s="73">
        <f t="shared" si="16"/>
        <v>0</v>
      </c>
      <c r="G383" s="72">
        <f t="shared" si="17"/>
        <v>0</v>
      </c>
    </row>
    <row r="384" spans="1:7" ht="15.75" x14ac:dyDescent="0.25">
      <c r="A384" s="11">
        <v>6016</v>
      </c>
      <c r="B384" s="68">
        <v>0</v>
      </c>
      <c r="C384" s="69">
        <v>0</v>
      </c>
      <c r="D384" s="63"/>
      <c r="E384" s="62"/>
      <c r="F384" s="73">
        <f t="shared" si="16"/>
        <v>0</v>
      </c>
      <c r="G384" s="72">
        <f t="shared" si="17"/>
        <v>0</v>
      </c>
    </row>
    <row r="385" spans="1:7" ht="15.75" x14ac:dyDescent="0.25">
      <c r="A385" s="11">
        <v>6017</v>
      </c>
      <c r="B385" s="68">
        <v>0</v>
      </c>
      <c r="C385" s="69">
        <v>0</v>
      </c>
      <c r="D385" s="63"/>
      <c r="E385" s="62"/>
      <c r="F385" s="73">
        <f t="shared" si="16"/>
        <v>0</v>
      </c>
      <c r="G385" s="72">
        <f t="shared" si="17"/>
        <v>0</v>
      </c>
    </row>
    <row r="386" spans="1:7" ht="15.75" x14ac:dyDescent="0.25">
      <c r="A386" s="11">
        <v>6018</v>
      </c>
      <c r="B386" s="68">
        <v>0</v>
      </c>
      <c r="C386" s="69">
        <v>0</v>
      </c>
      <c r="D386" s="63"/>
      <c r="E386" s="62"/>
      <c r="F386" s="73">
        <f t="shared" si="16"/>
        <v>0</v>
      </c>
      <c r="G386" s="72">
        <f t="shared" si="17"/>
        <v>0</v>
      </c>
    </row>
    <row r="387" spans="1:7" ht="15.75" x14ac:dyDescent="0.25">
      <c r="A387" s="11">
        <v>6019</v>
      </c>
      <c r="B387" s="68">
        <v>0</v>
      </c>
      <c r="C387" s="69">
        <v>0</v>
      </c>
      <c r="D387" s="63"/>
      <c r="E387" s="62"/>
      <c r="F387" s="73">
        <f t="shared" si="16"/>
        <v>0</v>
      </c>
      <c r="G387" s="72">
        <f t="shared" si="17"/>
        <v>0</v>
      </c>
    </row>
    <row r="388" spans="1:7" ht="15.75" x14ac:dyDescent="0.25">
      <c r="A388" s="11">
        <v>6021</v>
      </c>
      <c r="B388" s="68">
        <v>0</v>
      </c>
      <c r="C388" s="69">
        <v>0</v>
      </c>
      <c r="D388" s="63"/>
      <c r="E388" s="62"/>
      <c r="F388" s="73">
        <f t="shared" si="16"/>
        <v>0</v>
      </c>
      <c r="G388" s="72">
        <f t="shared" si="17"/>
        <v>0</v>
      </c>
    </row>
    <row r="389" spans="1:7" ht="15.75" x14ac:dyDescent="0.25">
      <c r="A389" s="11">
        <v>6022</v>
      </c>
      <c r="B389" s="68">
        <v>0</v>
      </c>
      <c r="C389" s="69">
        <v>0</v>
      </c>
      <c r="D389" s="63"/>
      <c r="E389" s="62"/>
      <c r="F389" s="73">
        <f t="shared" si="16"/>
        <v>0</v>
      </c>
      <c r="G389" s="72">
        <f t="shared" si="17"/>
        <v>0</v>
      </c>
    </row>
    <row r="390" spans="1:7" ht="15.75" x14ac:dyDescent="0.25">
      <c r="A390" s="11">
        <v>6023</v>
      </c>
      <c r="B390" s="68">
        <v>0</v>
      </c>
      <c r="C390" s="69">
        <v>0</v>
      </c>
      <c r="D390" s="63"/>
      <c r="E390" s="62"/>
      <c r="F390" s="73">
        <f t="shared" si="16"/>
        <v>0</v>
      </c>
      <c r="G390" s="72">
        <f t="shared" si="17"/>
        <v>0</v>
      </c>
    </row>
    <row r="391" spans="1:7" ht="15.75" x14ac:dyDescent="0.25">
      <c r="A391" s="11">
        <v>6025</v>
      </c>
      <c r="B391" s="68">
        <v>0</v>
      </c>
      <c r="C391" s="69">
        <v>0</v>
      </c>
      <c r="D391" s="63"/>
      <c r="E391" s="62"/>
      <c r="F391" s="73">
        <f t="shared" si="16"/>
        <v>0</v>
      </c>
      <c r="G391" s="72">
        <f t="shared" si="17"/>
        <v>0</v>
      </c>
    </row>
    <row r="392" spans="1:7" ht="15.75" x14ac:dyDescent="0.25">
      <c r="A392" s="11">
        <v>6026</v>
      </c>
      <c r="B392" s="68">
        <v>0</v>
      </c>
      <c r="C392" s="69">
        <v>0</v>
      </c>
      <c r="D392" s="63"/>
      <c r="E392" s="62"/>
      <c r="F392" s="73">
        <f t="shared" si="16"/>
        <v>0</v>
      </c>
      <c r="G392" s="72">
        <f t="shared" si="17"/>
        <v>0</v>
      </c>
    </row>
    <row r="393" spans="1:7" ht="15.75" x14ac:dyDescent="0.25">
      <c r="A393" s="11">
        <v>6027</v>
      </c>
      <c r="B393" s="68">
        <v>0</v>
      </c>
      <c r="C393" s="69">
        <v>0</v>
      </c>
      <c r="D393" s="63"/>
      <c r="E393" s="62"/>
      <c r="F393" s="73">
        <f t="shared" si="16"/>
        <v>0</v>
      </c>
      <c r="G393" s="72">
        <f t="shared" si="17"/>
        <v>0</v>
      </c>
    </row>
    <row r="394" spans="1:7" ht="15.75" x14ac:dyDescent="0.25">
      <c r="A394" s="11">
        <v>6028</v>
      </c>
      <c r="B394" s="68">
        <v>0</v>
      </c>
      <c r="C394" s="69">
        <v>0</v>
      </c>
      <c r="D394" s="63"/>
      <c r="E394" s="62"/>
      <c r="F394" s="73">
        <f t="shared" si="16"/>
        <v>0</v>
      </c>
      <c r="G394" s="72">
        <f t="shared" si="17"/>
        <v>0</v>
      </c>
    </row>
    <row r="395" spans="1:7" ht="15.75" x14ac:dyDescent="0.25">
      <c r="A395" s="11">
        <v>6029</v>
      </c>
      <c r="B395" s="68">
        <v>0</v>
      </c>
      <c r="C395" s="69">
        <v>0</v>
      </c>
      <c r="D395" s="63"/>
      <c r="E395" s="62"/>
      <c r="F395" s="73">
        <f t="shared" si="16"/>
        <v>0</v>
      </c>
      <c r="G395" s="72">
        <f t="shared" si="17"/>
        <v>0</v>
      </c>
    </row>
    <row r="396" spans="1:7" ht="15.75" x14ac:dyDescent="0.25">
      <c r="A396" s="14">
        <v>6030</v>
      </c>
      <c r="B396" s="68">
        <v>0</v>
      </c>
      <c r="C396" s="69">
        <v>0</v>
      </c>
      <c r="D396" s="63"/>
      <c r="E396" s="62"/>
      <c r="F396" s="73">
        <f t="shared" si="16"/>
        <v>0</v>
      </c>
      <c r="G396" s="72">
        <f t="shared" si="17"/>
        <v>0</v>
      </c>
    </row>
    <row r="397" spans="1:7" ht="15.75" x14ac:dyDescent="0.25">
      <c r="A397" s="14">
        <v>6032</v>
      </c>
      <c r="B397" s="68">
        <v>0</v>
      </c>
      <c r="C397" s="69">
        <v>0</v>
      </c>
      <c r="D397" s="63"/>
      <c r="E397" s="62"/>
      <c r="F397" s="73">
        <f t="shared" si="16"/>
        <v>0</v>
      </c>
      <c r="G397" s="72">
        <f t="shared" si="17"/>
        <v>0</v>
      </c>
    </row>
    <row r="398" spans="1:7" ht="15.75" x14ac:dyDescent="0.25">
      <c r="A398" s="14">
        <v>6033</v>
      </c>
      <c r="B398" s="68">
        <v>0</v>
      </c>
      <c r="C398" s="69">
        <v>0</v>
      </c>
      <c r="D398" s="63"/>
      <c r="E398" s="62"/>
      <c r="F398" s="73">
        <f t="shared" si="16"/>
        <v>0</v>
      </c>
      <c r="G398" s="72">
        <f t="shared" si="17"/>
        <v>0</v>
      </c>
    </row>
    <row r="399" spans="1:7" ht="15.75" x14ac:dyDescent="0.25">
      <c r="A399" s="14">
        <v>6034</v>
      </c>
      <c r="B399" s="68">
        <v>0</v>
      </c>
      <c r="C399" s="69">
        <v>0</v>
      </c>
      <c r="D399" s="63"/>
      <c r="E399" s="62"/>
      <c r="F399" s="73">
        <f t="shared" si="16"/>
        <v>0</v>
      </c>
      <c r="G399" s="72">
        <f t="shared" si="17"/>
        <v>0</v>
      </c>
    </row>
    <row r="400" spans="1:7" ht="15.75" x14ac:dyDescent="0.25">
      <c r="A400" s="14">
        <v>6035</v>
      </c>
      <c r="B400" s="68">
        <v>0</v>
      </c>
      <c r="C400" s="69">
        <v>0</v>
      </c>
      <c r="D400" s="63"/>
      <c r="E400" s="62"/>
      <c r="F400" s="73">
        <f t="shared" si="16"/>
        <v>0</v>
      </c>
      <c r="G400" s="72">
        <f t="shared" si="17"/>
        <v>0</v>
      </c>
    </row>
    <row r="401" spans="1:7" ht="15.75" x14ac:dyDescent="0.25">
      <c r="A401" s="14">
        <v>6036</v>
      </c>
      <c r="B401" s="68">
        <v>0</v>
      </c>
      <c r="C401" s="69">
        <v>0</v>
      </c>
      <c r="D401" s="63"/>
      <c r="E401" s="62"/>
      <c r="F401" s="73">
        <f t="shared" si="16"/>
        <v>0</v>
      </c>
      <c r="G401" s="72">
        <f t="shared" si="17"/>
        <v>0</v>
      </c>
    </row>
    <row r="402" spans="1:7" ht="15.75" x14ac:dyDescent="0.25">
      <c r="A402" s="14">
        <v>6037</v>
      </c>
      <c r="B402" s="74">
        <v>0</v>
      </c>
      <c r="C402" s="79">
        <v>0</v>
      </c>
      <c r="D402" s="76"/>
      <c r="E402" s="79"/>
      <c r="F402" s="80">
        <f>+IF(ABS(+B402+D402)&gt;=ABS(C402+E402),+B402-C402+D402-E402,0)</f>
        <v>0</v>
      </c>
      <c r="G402" s="77">
        <f t="shared" si="17"/>
        <v>0</v>
      </c>
    </row>
    <row r="403" spans="1:7" ht="15.75" x14ac:dyDescent="0.25">
      <c r="A403" s="14">
        <v>6039</v>
      </c>
      <c r="B403" s="68">
        <v>0</v>
      </c>
      <c r="C403" s="69">
        <v>0</v>
      </c>
      <c r="D403" s="63"/>
      <c r="E403" s="62"/>
      <c r="F403" s="73">
        <f>+IF(ABS(+B403+D403)&gt;=ABS(C403+E403),+B403-C403+D403-E403,0)</f>
        <v>0</v>
      </c>
      <c r="G403" s="72">
        <f t="shared" si="17"/>
        <v>0</v>
      </c>
    </row>
    <row r="404" spans="1:7" ht="15.75" x14ac:dyDescent="0.25">
      <c r="A404" s="11">
        <v>6041</v>
      </c>
      <c r="B404" s="68">
        <v>0</v>
      </c>
      <c r="C404" s="69">
        <v>0</v>
      </c>
      <c r="D404" s="63"/>
      <c r="E404" s="62"/>
      <c r="F404" s="73">
        <f t="shared" ref="F404:F409" si="18">+IF(ABS(+B404+D404)&gt;=ABS(C404+E404),+B404-C404+D404-E404,0)</f>
        <v>0</v>
      </c>
      <c r="G404" s="72">
        <f t="shared" si="17"/>
        <v>0</v>
      </c>
    </row>
    <row r="405" spans="1:7" ht="15.75" x14ac:dyDescent="0.25">
      <c r="A405" s="11">
        <v>6042</v>
      </c>
      <c r="B405" s="68">
        <v>0</v>
      </c>
      <c r="C405" s="69">
        <v>0</v>
      </c>
      <c r="D405" s="63"/>
      <c r="E405" s="62"/>
      <c r="F405" s="73">
        <f t="shared" si="18"/>
        <v>0</v>
      </c>
      <c r="G405" s="72">
        <f t="shared" si="17"/>
        <v>0</v>
      </c>
    </row>
    <row r="406" spans="1:7" ht="15.75" x14ac:dyDescent="0.25">
      <c r="A406" s="11">
        <v>6043</v>
      </c>
      <c r="B406" s="68">
        <v>0</v>
      </c>
      <c r="C406" s="69">
        <v>0</v>
      </c>
      <c r="D406" s="63"/>
      <c r="E406" s="62"/>
      <c r="F406" s="73">
        <f t="shared" si="18"/>
        <v>0</v>
      </c>
      <c r="G406" s="72">
        <f t="shared" si="17"/>
        <v>0</v>
      </c>
    </row>
    <row r="407" spans="1:7" ht="15.75" x14ac:dyDescent="0.25">
      <c r="A407" s="11">
        <v>6044</v>
      </c>
      <c r="B407" s="68">
        <v>0</v>
      </c>
      <c r="C407" s="69">
        <v>0</v>
      </c>
      <c r="D407" s="63"/>
      <c r="E407" s="62"/>
      <c r="F407" s="73">
        <f t="shared" si="18"/>
        <v>0</v>
      </c>
      <c r="G407" s="72">
        <f t="shared" si="17"/>
        <v>0</v>
      </c>
    </row>
    <row r="408" spans="1:7" ht="15.75" x14ac:dyDescent="0.25">
      <c r="A408" s="11">
        <v>6046</v>
      </c>
      <c r="B408" s="68">
        <v>0</v>
      </c>
      <c r="C408" s="69">
        <v>0</v>
      </c>
      <c r="D408" s="63"/>
      <c r="E408" s="62"/>
      <c r="F408" s="73">
        <f t="shared" si="18"/>
        <v>0</v>
      </c>
      <c r="G408" s="72">
        <f t="shared" si="17"/>
        <v>0</v>
      </c>
    </row>
    <row r="409" spans="1:7" ht="15.75" x14ac:dyDescent="0.25">
      <c r="A409" s="11">
        <v>6047</v>
      </c>
      <c r="B409" s="68">
        <v>0</v>
      </c>
      <c r="C409" s="69">
        <v>0</v>
      </c>
      <c r="D409" s="63"/>
      <c r="E409" s="62"/>
      <c r="F409" s="73">
        <f t="shared" si="18"/>
        <v>0</v>
      </c>
      <c r="G409" s="71">
        <v>0</v>
      </c>
    </row>
    <row r="410" spans="1:7" ht="15.75" x14ac:dyDescent="0.25">
      <c r="A410" s="11">
        <v>6048</v>
      </c>
      <c r="B410" s="68">
        <v>0</v>
      </c>
      <c r="C410" s="69">
        <v>0</v>
      </c>
      <c r="D410" s="63"/>
      <c r="E410" s="62"/>
      <c r="F410" s="70">
        <v>0</v>
      </c>
      <c r="G410" s="72">
        <f t="shared" ref="G410:G476" si="19">+IF(ABS(+B410+D410)&lt;=ABS(C410+E410),-B410+C410-D410+E410,0)</f>
        <v>0</v>
      </c>
    </row>
    <row r="411" spans="1:7" ht="15.75" x14ac:dyDescent="0.25">
      <c r="A411" s="11">
        <v>6049</v>
      </c>
      <c r="B411" s="68">
        <v>0</v>
      </c>
      <c r="C411" s="69">
        <v>0</v>
      </c>
      <c r="D411" s="63"/>
      <c r="E411" s="62"/>
      <c r="F411" s="73">
        <f>+IF(ABS(+B411+D411)&gt;=ABS(C411+E411),+B411-C411+D411-E411,0)</f>
        <v>0</v>
      </c>
      <c r="G411" s="72">
        <f t="shared" si="19"/>
        <v>0</v>
      </c>
    </row>
    <row r="412" spans="1:7" ht="15.75" x14ac:dyDescent="0.25">
      <c r="A412" s="11">
        <v>6051</v>
      </c>
      <c r="B412" s="68">
        <v>0</v>
      </c>
      <c r="C412" s="69">
        <v>0</v>
      </c>
      <c r="D412" s="63"/>
      <c r="E412" s="62"/>
      <c r="F412" s="73">
        <f t="shared" ref="F412:F476" si="20">+IF(ABS(+B412+D412)&gt;=ABS(C412+E412),+B412-C412+D412-E412,0)</f>
        <v>0</v>
      </c>
      <c r="G412" s="72">
        <f t="shared" si="19"/>
        <v>0</v>
      </c>
    </row>
    <row r="413" spans="1:7" ht="15.75" x14ac:dyDescent="0.25">
      <c r="A413" s="11">
        <v>6052</v>
      </c>
      <c r="B413" s="68">
        <v>0</v>
      </c>
      <c r="C413" s="69">
        <v>0</v>
      </c>
      <c r="D413" s="63"/>
      <c r="E413" s="62"/>
      <c r="F413" s="73">
        <f t="shared" si="20"/>
        <v>0</v>
      </c>
      <c r="G413" s="72">
        <f t="shared" si="19"/>
        <v>0</v>
      </c>
    </row>
    <row r="414" spans="1:7" ht="15.75" x14ac:dyDescent="0.25">
      <c r="A414" s="11">
        <v>6054</v>
      </c>
      <c r="B414" s="68">
        <v>0</v>
      </c>
      <c r="C414" s="69">
        <v>0</v>
      </c>
      <c r="D414" s="63"/>
      <c r="E414" s="62"/>
      <c r="F414" s="73">
        <f>+IF(ABS(+B414+D414)&gt;=ABS(C414+E414),+B414-C414+D414-E414,0)</f>
        <v>0</v>
      </c>
      <c r="G414" s="72">
        <f>+IF(ABS(+B414+D414)&lt;=ABS(C414+E414),-B414+C414-D414+E414,0)</f>
        <v>0</v>
      </c>
    </row>
    <row r="415" spans="1:7" ht="15.75" x14ac:dyDescent="0.25">
      <c r="A415" s="11">
        <v>6055</v>
      </c>
      <c r="B415" s="68">
        <v>0</v>
      </c>
      <c r="C415" s="69">
        <v>0</v>
      </c>
      <c r="D415" s="63"/>
      <c r="E415" s="62"/>
      <c r="F415" s="73">
        <f t="shared" si="20"/>
        <v>0</v>
      </c>
      <c r="G415" s="72">
        <f t="shared" si="19"/>
        <v>0</v>
      </c>
    </row>
    <row r="416" spans="1:7" ht="15.75" x14ac:dyDescent="0.25">
      <c r="A416" s="11">
        <v>6056</v>
      </c>
      <c r="B416" s="68">
        <v>0</v>
      </c>
      <c r="C416" s="69">
        <v>0</v>
      </c>
      <c r="D416" s="63"/>
      <c r="E416" s="62"/>
      <c r="F416" s="73">
        <f t="shared" si="20"/>
        <v>0</v>
      </c>
      <c r="G416" s="72">
        <f t="shared" si="19"/>
        <v>0</v>
      </c>
    </row>
    <row r="417" spans="1:7" ht="15.75" x14ac:dyDescent="0.25">
      <c r="A417" s="11">
        <v>6058</v>
      </c>
      <c r="B417" s="68">
        <v>0</v>
      </c>
      <c r="C417" s="69">
        <v>0</v>
      </c>
      <c r="D417" s="63"/>
      <c r="E417" s="62"/>
      <c r="F417" s="73">
        <f t="shared" si="20"/>
        <v>0</v>
      </c>
      <c r="G417" s="72">
        <f t="shared" si="19"/>
        <v>0</v>
      </c>
    </row>
    <row r="418" spans="1:7" ht="15.75" x14ac:dyDescent="0.25">
      <c r="A418" s="11">
        <v>6059</v>
      </c>
      <c r="B418" s="68">
        <v>0</v>
      </c>
      <c r="C418" s="69">
        <v>0</v>
      </c>
      <c r="D418" s="63"/>
      <c r="E418" s="62"/>
      <c r="F418" s="73">
        <f t="shared" si="20"/>
        <v>0</v>
      </c>
      <c r="G418" s="72">
        <f t="shared" si="19"/>
        <v>0</v>
      </c>
    </row>
    <row r="419" spans="1:7" ht="15.75" x14ac:dyDescent="0.25">
      <c r="A419" s="11">
        <v>6061</v>
      </c>
      <c r="B419" s="68">
        <v>0</v>
      </c>
      <c r="C419" s="69">
        <v>0</v>
      </c>
      <c r="D419" s="63"/>
      <c r="E419" s="62"/>
      <c r="F419" s="73">
        <f t="shared" si="20"/>
        <v>0</v>
      </c>
      <c r="G419" s="72">
        <f t="shared" si="19"/>
        <v>0</v>
      </c>
    </row>
    <row r="420" spans="1:7" ht="15.75" x14ac:dyDescent="0.25">
      <c r="A420" s="11">
        <v>6062</v>
      </c>
      <c r="B420" s="68">
        <v>0</v>
      </c>
      <c r="C420" s="69">
        <v>0</v>
      </c>
      <c r="D420" s="63"/>
      <c r="E420" s="62"/>
      <c r="F420" s="73">
        <f t="shared" si="20"/>
        <v>0</v>
      </c>
      <c r="G420" s="72">
        <f t="shared" si="19"/>
        <v>0</v>
      </c>
    </row>
    <row r="421" spans="1:7" ht="15.75" x14ac:dyDescent="0.25">
      <c r="A421" s="11">
        <v>6063</v>
      </c>
      <c r="B421" s="68">
        <v>0</v>
      </c>
      <c r="C421" s="69">
        <v>0</v>
      </c>
      <c r="D421" s="63"/>
      <c r="E421" s="62"/>
      <c r="F421" s="73">
        <f t="shared" si="20"/>
        <v>0</v>
      </c>
      <c r="G421" s="72">
        <f t="shared" si="19"/>
        <v>0</v>
      </c>
    </row>
    <row r="422" spans="1:7" ht="15.75" x14ac:dyDescent="0.25">
      <c r="A422" s="11">
        <v>6064</v>
      </c>
      <c r="B422" s="68">
        <v>0</v>
      </c>
      <c r="C422" s="69">
        <v>0</v>
      </c>
      <c r="D422" s="63"/>
      <c r="E422" s="62"/>
      <c r="F422" s="73">
        <f t="shared" si="20"/>
        <v>0</v>
      </c>
      <c r="G422" s="72">
        <f t="shared" si="19"/>
        <v>0</v>
      </c>
    </row>
    <row r="423" spans="1:7" ht="15.75" x14ac:dyDescent="0.25">
      <c r="A423" s="11">
        <v>6065</v>
      </c>
      <c r="B423" s="68">
        <v>0</v>
      </c>
      <c r="C423" s="69">
        <v>0</v>
      </c>
      <c r="D423" s="63"/>
      <c r="E423" s="62"/>
      <c r="F423" s="73">
        <f t="shared" si="20"/>
        <v>0</v>
      </c>
      <c r="G423" s="72">
        <f t="shared" si="19"/>
        <v>0</v>
      </c>
    </row>
    <row r="424" spans="1:7" ht="15.75" x14ac:dyDescent="0.25">
      <c r="A424" s="11">
        <v>6067</v>
      </c>
      <c r="B424" s="68">
        <v>0</v>
      </c>
      <c r="C424" s="69">
        <v>0</v>
      </c>
      <c r="D424" s="63"/>
      <c r="E424" s="62"/>
      <c r="F424" s="73">
        <f t="shared" si="20"/>
        <v>0</v>
      </c>
      <c r="G424" s="72">
        <f t="shared" si="19"/>
        <v>0</v>
      </c>
    </row>
    <row r="425" spans="1:7" ht="15.75" x14ac:dyDescent="0.25">
      <c r="A425" s="11">
        <v>6068</v>
      </c>
      <c r="B425" s="68">
        <v>0</v>
      </c>
      <c r="C425" s="69">
        <v>0</v>
      </c>
      <c r="D425" s="63"/>
      <c r="E425" s="62"/>
      <c r="F425" s="73">
        <f t="shared" si="20"/>
        <v>0</v>
      </c>
      <c r="G425" s="72">
        <f t="shared" si="19"/>
        <v>0</v>
      </c>
    </row>
    <row r="426" spans="1:7" ht="15.75" x14ac:dyDescent="0.25">
      <c r="A426" s="11">
        <v>6069</v>
      </c>
      <c r="B426" s="68">
        <v>0</v>
      </c>
      <c r="C426" s="69">
        <v>0</v>
      </c>
      <c r="D426" s="63"/>
      <c r="E426" s="62"/>
      <c r="F426" s="73">
        <f t="shared" si="20"/>
        <v>0</v>
      </c>
      <c r="G426" s="72">
        <f t="shared" si="19"/>
        <v>0</v>
      </c>
    </row>
    <row r="427" spans="1:7" ht="15.75" x14ac:dyDescent="0.25">
      <c r="A427" s="11">
        <v>6071</v>
      </c>
      <c r="B427" s="68">
        <v>0</v>
      </c>
      <c r="C427" s="69">
        <v>0</v>
      </c>
      <c r="D427" s="63"/>
      <c r="E427" s="62"/>
      <c r="F427" s="73">
        <f t="shared" si="20"/>
        <v>0</v>
      </c>
      <c r="G427" s="72">
        <f t="shared" si="19"/>
        <v>0</v>
      </c>
    </row>
    <row r="428" spans="1:7" ht="15.75" x14ac:dyDescent="0.25">
      <c r="A428" s="11">
        <v>6072</v>
      </c>
      <c r="B428" s="68">
        <v>0</v>
      </c>
      <c r="C428" s="69">
        <v>0</v>
      </c>
      <c r="D428" s="63"/>
      <c r="E428" s="62"/>
      <c r="F428" s="73">
        <f t="shared" si="20"/>
        <v>0</v>
      </c>
      <c r="G428" s="72">
        <f t="shared" si="19"/>
        <v>0</v>
      </c>
    </row>
    <row r="429" spans="1:7" ht="15.75" x14ac:dyDescent="0.25">
      <c r="A429" s="11">
        <v>6073</v>
      </c>
      <c r="B429" s="68">
        <v>0</v>
      </c>
      <c r="C429" s="69">
        <v>0</v>
      </c>
      <c r="D429" s="63"/>
      <c r="E429" s="62"/>
      <c r="F429" s="73">
        <f t="shared" si="20"/>
        <v>0</v>
      </c>
      <c r="G429" s="72">
        <f t="shared" si="19"/>
        <v>0</v>
      </c>
    </row>
    <row r="430" spans="1:7" ht="15.75" x14ac:dyDescent="0.25">
      <c r="A430" s="11">
        <v>6074</v>
      </c>
      <c r="B430" s="68">
        <v>0</v>
      </c>
      <c r="C430" s="69">
        <v>0</v>
      </c>
      <c r="D430" s="63"/>
      <c r="E430" s="62"/>
      <c r="F430" s="73">
        <f t="shared" si="20"/>
        <v>0</v>
      </c>
      <c r="G430" s="72">
        <f t="shared" si="19"/>
        <v>0</v>
      </c>
    </row>
    <row r="431" spans="1:7" ht="15.75" x14ac:dyDescent="0.25">
      <c r="A431" s="11">
        <v>6075</v>
      </c>
      <c r="B431" s="68">
        <v>0</v>
      </c>
      <c r="C431" s="69">
        <v>0</v>
      </c>
      <c r="D431" s="63"/>
      <c r="E431" s="62"/>
      <c r="F431" s="73">
        <f t="shared" si="20"/>
        <v>0</v>
      </c>
      <c r="G431" s="72">
        <f t="shared" si="19"/>
        <v>0</v>
      </c>
    </row>
    <row r="432" spans="1:7" ht="15.75" x14ac:dyDescent="0.25">
      <c r="A432" s="11">
        <v>6076</v>
      </c>
      <c r="B432" s="68">
        <v>0</v>
      </c>
      <c r="C432" s="69">
        <v>0</v>
      </c>
      <c r="D432" s="63"/>
      <c r="E432" s="62"/>
      <c r="F432" s="73">
        <f t="shared" si="20"/>
        <v>0</v>
      </c>
      <c r="G432" s="72">
        <f t="shared" si="19"/>
        <v>0</v>
      </c>
    </row>
    <row r="433" spans="1:7" ht="15.75" x14ac:dyDescent="0.25">
      <c r="A433" s="11">
        <v>6077</v>
      </c>
      <c r="B433" s="68">
        <v>0</v>
      </c>
      <c r="C433" s="69">
        <v>0</v>
      </c>
      <c r="D433" s="63"/>
      <c r="E433" s="62"/>
      <c r="F433" s="73">
        <f t="shared" si="20"/>
        <v>0</v>
      </c>
      <c r="G433" s="72">
        <f t="shared" si="19"/>
        <v>0</v>
      </c>
    </row>
    <row r="434" spans="1:7" ht="15.75" x14ac:dyDescent="0.25">
      <c r="A434" s="11">
        <v>6078</v>
      </c>
      <c r="B434" s="68">
        <v>0</v>
      </c>
      <c r="C434" s="69">
        <v>0</v>
      </c>
      <c r="D434" s="63"/>
      <c r="E434" s="62"/>
      <c r="F434" s="73">
        <f t="shared" si="20"/>
        <v>0</v>
      </c>
      <c r="G434" s="72">
        <f t="shared" si="19"/>
        <v>0</v>
      </c>
    </row>
    <row r="435" spans="1:7" ht="15.75" x14ac:dyDescent="0.25">
      <c r="A435" s="11">
        <v>6079</v>
      </c>
      <c r="B435" s="68">
        <v>0</v>
      </c>
      <c r="C435" s="69">
        <v>0</v>
      </c>
      <c r="D435" s="63"/>
      <c r="E435" s="62"/>
      <c r="F435" s="73">
        <f t="shared" si="20"/>
        <v>0</v>
      </c>
      <c r="G435" s="72">
        <f t="shared" si="19"/>
        <v>0</v>
      </c>
    </row>
    <row r="436" spans="1:7" ht="15.75" x14ac:dyDescent="0.25">
      <c r="A436" s="11">
        <v>6080</v>
      </c>
      <c r="B436" s="68">
        <v>0</v>
      </c>
      <c r="C436" s="69">
        <v>0</v>
      </c>
      <c r="D436" s="63"/>
      <c r="E436" s="62"/>
      <c r="F436" s="73">
        <f>+IF(ABS(+B436+D436)&gt;=ABS(C436+E436),+B436-C436+D436-E436,0)</f>
        <v>0</v>
      </c>
      <c r="G436" s="72">
        <f>+IF(ABS(+B436+D436)&lt;=ABS(C436+E436),-B436+C436-D436+E436,0)</f>
        <v>0</v>
      </c>
    </row>
    <row r="437" spans="1:7" ht="15.75" x14ac:dyDescent="0.25">
      <c r="A437" s="11">
        <v>6081</v>
      </c>
      <c r="B437" s="68">
        <v>0</v>
      </c>
      <c r="C437" s="69">
        <v>0</v>
      </c>
      <c r="D437" s="63"/>
      <c r="E437" s="62"/>
      <c r="F437" s="73">
        <f>+IF(ABS(+B437+D437)&gt;=ABS(C437+E437),+B437-C437+D437-E437,0)</f>
        <v>0</v>
      </c>
      <c r="G437" s="72">
        <f>+IF(ABS(+B437+D437)&lt;=ABS(C437+E437),-B437+C437-D437+E437,0)</f>
        <v>0</v>
      </c>
    </row>
    <row r="438" spans="1:7" ht="15.75" x14ac:dyDescent="0.25">
      <c r="A438" s="11">
        <v>6082</v>
      </c>
      <c r="B438" s="68">
        <v>0</v>
      </c>
      <c r="C438" s="69">
        <v>0</v>
      </c>
      <c r="D438" s="63"/>
      <c r="E438" s="62"/>
      <c r="F438" s="73">
        <f t="shared" si="20"/>
        <v>0</v>
      </c>
      <c r="G438" s="72">
        <f t="shared" si="19"/>
        <v>0</v>
      </c>
    </row>
    <row r="439" spans="1:7" ht="15.75" x14ac:dyDescent="0.25">
      <c r="A439" s="11">
        <v>6087</v>
      </c>
      <c r="B439" s="68">
        <v>0</v>
      </c>
      <c r="C439" s="69">
        <v>0</v>
      </c>
      <c r="D439" s="63"/>
      <c r="E439" s="62"/>
      <c r="F439" s="73">
        <f t="shared" si="20"/>
        <v>0</v>
      </c>
      <c r="G439" s="72">
        <f t="shared" si="19"/>
        <v>0</v>
      </c>
    </row>
    <row r="440" spans="1:7" ht="15.75" x14ac:dyDescent="0.25">
      <c r="A440" s="11">
        <v>6089</v>
      </c>
      <c r="B440" s="68">
        <v>0</v>
      </c>
      <c r="C440" s="69">
        <v>0</v>
      </c>
      <c r="D440" s="63"/>
      <c r="E440" s="62"/>
      <c r="F440" s="73">
        <f t="shared" si="20"/>
        <v>0</v>
      </c>
      <c r="G440" s="72">
        <f t="shared" si="19"/>
        <v>0</v>
      </c>
    </row>
    <row r="441" spans="1:7" ht="15.75" x14ac:dyDescent="0.25">
      <c r="A441" s="11">
        <v>6090</v>
      </c>
      <c r="B441" s="68">
        <v>0</v>
      </c>
      <c r="C441" s="69">
        <v>0</v>
      </c>
      <c r="D441" s="63"/>
      <c r="E441" s="62"/>
      <c r="F441" s="73">
        <f>+IF(ABS(+B441+D441)&gt;=ABS(C441+E441),+B441-C441+D441-E441,0)</f>
        <v>0</v>
      </c>
      <c r="G441" s="72">
        <f>+IF(ABS(+B441+D441)&lt;=ABS(C441+E441),-B441+C441-D441+E441,0)</f>
        <v>0</v>
      </c>
    </row>
    <row r="442" spans="1:7" ht="15.75" x14ac:dyDescent="0.25">
      <c r="A442" s="11">
        <v>6091</v>
      </c>
      <c r="B442" s="68">
        <v>0</v>
      </c>
      <c r="C442" s="69">
        <v>0</v>
      </c>
      <c r="D442" s="63"/>
      <c r="E442" s="62"/>
      <c r="F442" s="73">
        <f t="shared" si="20"/>
        <v>0</v>
      </c>
      <c r="G442" s="72">
        <f t="shared" si="19"/>
        <v>0</v>
      </c>
    </row>
    <row r="443" spans="1:7" ht="15.75" x14ac:dyDescent="0.25">
      <c r="A443" s="11">
        <v>6092</v>
      </c>
      <c r="B443" s="68">
        <v>0</v>
      </c>
      <c r="C443" s="69">
        <v>0</v>
      </c>
      <c r="D443" s="63"/>
      <c r="E443" s="62"/>
      <c r="F443" s="73">
        <f>+IF(ABS(+B443+D443)&gt;=ABS(C443+E443),+B443-C443+D443-E443,0)</f>
        <v>0</v>
      </c>
      <c r="G443" s="72">
        <f>+IF(ABS(+B443+D443)&lt;=ABS(C443+E443),-B443+C443-D443+E443,0)</f>
        <v>0</v>
      </c>
    </row>
    <row r="444" spans="1:7" ht="15.75" x14ac:dyDescent="0.25">
      <c r="A444" s="11">
        <v>6093</v>
      </c>
      <c r="B444" s="68">
        <v>0</v>
      </c>
      <c r="C444" s="69">
        <v>0</v>
      </c>
      <c r="D444" s="63"/>
      <c r="E444" s="62"/>
      <c r="F444" s="73">
        <f t="shared" si="20"/>
        <v>0</v>
      </c>
      <c r="G444" s="72">
        <f t="shared" si="19"/>
        <v>0</v>
      </c>
    </row>
    <row r="445" spans="1:7" ht="15.75" x14ac:dyDescent="0.25">
      <c r="A445" s="11">
        <v>6094</v>
      </c>
      <c r="B445" s="68">
        <v>0</v>
      </c>
      <c r="C445" s="69">
        <v>0</v>
      </c>
      <c r="D445" s="63"/>
      <c r="E445" s="62"/>
      <c r="F445" s="73">
        <f t="shared" si="20"/>
        <v>0</v>
      </c>
      <c r="G445" s="72">
        <f t="shared" si="19"/>
        <v>0</v>
      </c>
    </row>
    <row r="446" spans="1:7" ht="15.75" x14ac:dyDescent="0.25">
      <c r="A446" s="11">
        <v>6095</v>
      </c>
      <c r="B446" s="68">
        <v>0</v>
      </c>
      <c r="C446" s="69">
        <v>0</v>
      </c>
      <c r="D446" s="63"/>
      <c r="E446" s="62"/>
      <c r="F446" s="73">
        <f t="shared" si="20"/>
        <v>0</v>
      </c>
      <c r="G446" s="72">
        <f t="shared" si="19"/>
        <v>0</v>
      </c>
    </row>
    <row r="447" spans="1:7" ht="15.75" x14ac:dyDescent="0.25">
      <c r="A447" s="11">
        <v>6096</v>
      </c>
      <c r="B447" s="68">
        <v>0</v>
      </c>
      <c r="C447" s="69">
        <v>0</v>
      </c>
      <c r="D447" s="63"/>
      <c r="E447" s="62"/>
      <c r="F447" s="73">
        <f t="shared" si="20"/>
        <v>0</v>
      </c>
      <c r="G447" s="72">
        <f t="shared" si="19"/>
        <v>0</v>
      </c>
    </row>
    <row r="448" spans="1:7" ht="15.75" x14ac:dyDescent="0.25">
      <c r="A448" s="11">
        <v>6098</v>
      </c>
      <c r="B448" s="68">
        <v>0</v>
      </c>
      <c r="C448" s="69">
        <v>0</v>
      </c>
      <c r="D448" s="63"/>
      <c r="E448" s="62"/>
      <c r="F448" s="73">
        <f t="shared" si="20"/>
        <v>0</v>
      </c>
      <c r="G448" s="72">
        <f t="shared" si="19"/>
        <v>0</v>
      </c>
    </row>
    <row r="449" spans="1:7" ht="15.75" x14ac:dyDescent="0.25">
      <c r="A449" s="11">
        <v>6099</v>
      </c>
      <c r="B449" s="68">
        <v>0</v>
      </c>
      <c r="C449" s="69">
        <v>0</v>
      </c>
      <c r="D449" s="63"/>
      <c r="E449" s="62"/>
      <c r="F449" s="73">
        <f t="shared" si="20"/>
        <v>0</v>
      </c>
      <c r="G449" s="72">
        <f t="shared" si="19"/>
        <v>0</v>
      </c>
    </row>
    <row r="450" spans="1:7" ht="15.75" x14ac:dyDescent="0.25">
      <c r="A450" s="11">
        <v>6111</v>
      </c>
      <c r="B450" s="68">
        <v>0</v>
      </c>
      <c r="C450" s="69">
        <v>0</v>
      </c>
      <c r="D450" s="63"/>
      <c r="E450" s="62"/>
      <c r="F450" s="73">
        <f t="shared" si="20"/>
        <v>0</v>
      </c>
      <c r="G450" s="72">
        <f t="shared" si="19"/>
        <v>0</v>
      </c>
    </row>
    <row r="451" spans="1:7" ht="15.75" x14ac:dyDescent="0.25">
      <c r="A451" s="11">
        <v>6112</v>
      </c>
      <c r="B451" s="68">
        <v>0</v>
      </c>
      <c r="C451" s="69">
        <v>0</v>
      </c>
      <c r="D451" s="63"/>
      <c r="E451" s="62"/>
      <c r="F451" s="73">
        <f t="shared" si="20"/>
        <v>0</v>
      </c>
      <c r="G451" s="72">
        <f t="shared" si="19"/>
        <v>0</v>
      </c>
    </row>
    <row r="452" spans="1:7" ht="15.75" x14ac:dyDescent="0.25">
      <c r="A452" s="11">
        <v>6113</v>
      </c>
      <c r="B452" s="68">
        <v>0</v>
      </c>
      <c r="C452" s="69">
        <v>0</v>
      </c>
      <c r="D452" s="63"/>
      <c r="E452" s="62"/>
      <c r="F452" s="73">
        <f t="shared" si="20"/>
        <v>0</v>
      </c>
      <c r="G452" s="72">
        <f t="shared" si="19"/>
        <v>0</v>
      </c>
    </row>
    <row r="453" spans="1:7" ht="15.75" x14ac:dyDescent="0.25">
      <c r="A453" s="11">
        <v>6114</v>
      </c>
      <c r="B453" s="68">
        <v>0</v>
      </c>
      <c r="C453" s="69">
        <v>0</v>
      </c>
      <c r="D453" s="63"/>
      <c r="E453" s="62"/>
      <c r="F453" s="73">
        <f t="shared" si="20"/>
        <v>0</v>
      </c>
      <c r="G453" s="72">
        <f t="shared" si="19"/>
        <v>0</v>
      </c>
    </row>
    <row r="454" spans="1:7" ht="15.75" x14ac:dyDescent="0.25">
      <c r="A454" s="11">
        <v>6115</v>
      </c>
      <c r="B454" s="68">
        <v>0</v>
      </c>
      <c r="C454" s="69">
        <v>0</v>
      </c>
      <c r="D454" s="63"/>
      <c r="E454" s="62"/>
      <c r="F454" s="73">
        <f t="shared" si="20"/>
        <v>0</v>
      </c>
      <c r="G454" s="72">
        <f t="shared" si="19"/>
        <v>0</v>
      </c>
    </row>
    <row r="455" spans="1:7" ht="15.75" x14ac:dyDescent="0.25">
      <c r="A455" s="11">
        <v>6131</v>
      </c>
      <c r="B455" s="68">
        <v>0</v>
      </c>
      <c r="C455" s="69">
        <v>0</v>
      </c>
      <c r="D455" s="63"/>
      <c r="E455" s="62"/>
      <c r="F455" s="73">
        <f>+IF(ABS(+B455+D455)&gt;=ABS(C455+E455),+B455-C455+D455-E455,0)</f>
        <v>0</v>
      </c>
      <c r="G455" s="72">
        <f>+IF(ABS(+B455+D455)&lt;=ABS(C455+E455),-B455+C455-D455+E455,0)</f>
        <v>0</v>
      </c>
    </row>
    <row r="456" spans="1:7" ht="15.75" x14ac:dyDescent="0.25">
      <c r="A456" s="11">
        <v>6132</v>
      </c>
      <c r="B456" s="68">
        <v>0</v>
      </c>
      <c r="C456" s="69">
        <v>0</v>
      </c>
      <c r="D456" s="63"/>
      <c r="E456" s="62"/>
      <c r="F456" s="73">
        <f>+IF(ABS(+B456+D456)&gt;=ABS(C456+E456),+B456-C456+D456-E456,0)</f>
        <v>0</v>
      </c>
      <c r="G456" s="72">
        <f>+IF(ABS(+B456+D456)&lt;=ABS(C456+E456),-B456+C456-D456+E456,0)</f>
        <v>0</v>
      </c>
    </row>
    <row r="457" spans="1:7" ht="15.75" x14ac:dyDescent="0.25">
      <c r="A457" s="11">
        <v>6133</v>
      </c>
      <c r="B457" s="68">
        <v>0</v>
      </c>
      <c r="C457" s="69">
        <v>0</v>
      </c>
      <c r="D457" s="63"/>
      <c r="E457" s="62"/>
      <c r="F457" s="73">
        <f>+IF(ABS(+B457+D457)&gt;=ABS(C457+E457),+B457-C457+D457-E457,0)</f>
        <v>0</v>
      </c>
      <c r="G457" s="72">
        <f>+IF(ABS(+B457+D457)&lt;=ABS(C457+E457),-B457+C457-D457+E457,0)</f>
        <v>0</v>
      </c>
    </row>
    <row r="458" spans="1:7" ht="15.75" x14ac:dyDescent="0.25">
      <c r="A458" s="11">
        <v>6140</v>
      </c>
      <c r="B458" s="68">
        <v>0</v>
      </c>
      <c r="C458" s="69">
        <v>0</v>
      </c>
      <c r="D458" s="63"/>
      <c r="E458" s="62"/>
      <c r="F458" s="73">
        <f t="shared" si="20"/>
        <v>0</v>
      </c>
      <c r="G458" s="72">
        <f t="shared" si="19"/>
        <v>0</v>
      </c>
    </row>
    <row r="459" spans="1:7" ht="15.75" x14ac:dyDescent="0.25">
      <c r="A459" s="11">
        <v>6141</v>
      </c>
      <c r="B459" s="68">
        <v>0</v>
      </c>
      <c r="C459" s="69">
        <v>0</v>
      </c>
      <c r="D459" s="63"/>
      <c r="E459" s="62"/>
      <c r="F459" s="73">
        <f>+IF(ABS(+B459+D459)&gt;=ABS(C459+E459),+B459-C459+D459-E459,0)</f>
        <v>0</v>
      </c>
      <c r="G459" s="72">
        <f>+IF(ABS(+B459+D459)&lt;=ABS(C459+E459),-B459+C459-D459+E459,0)</f>
        <v>0</v>
      </c>
    </row>
    <row r="460" spans="1:7" ht="15.75" x14ac:dyDescent="0.25">
      <c r="A460" s="11">
        <v>6142</v>
      </c>
      <c r="B460" s="68">
        <v>0</v>
      </c>
      <c r="C460" s="69">
        <v>0</v>
      </c>
      <c r="D460" s="63"/>
      <c r="E460" s="62"/>
      <c r="F460" s="73">
        <f t="shared" si="20"/>
        <v>0</v>
      </c>
      <c r="G460" s="72">
        <f t="shared" si="19"/>
        <v>0</v>
      </c>
    </row>
    <row r="461" spans="1:7" ht="15.75" x14ac:dyDescent="0.25">
      <c r="A461" s="11">
        <v>6143</v>
      </c>
      <c r="B461" s="68">
        <v>0</v>
      </c>
      <c r="C461" s="69">
        <v>0</v>
      </c>
      <c r="D461" s="63"/>
      <c r="E461" s="62"/>
      <c r="F461" s="73">
        <f t="shared" si="20"/>
        <v>0</v>
      </c>
      <c r="G461" s="72">
        <f t="shared" si="19"/>
        <v>0</v>
      </c>
    </row>
    <row r="462" spans="1:7" ht="15.75" x14ac:dyDescent="0.25">
      <c r="A462" s="11">
        <v>6144</v>
      </c>
      <c r="B462" s="68">
        <v>0</v>
      </c>
      <c r="C462" s="69">
        <v>0</v>
      </c>
      <c r="D462" s="63"/>
      <c r="E462" s="62"/>
      <c r="F462" s="73">
        <f t="shared" si="20"/>
        <v>0</v>
      </c>
      <c r="G462" s="72">
        <f t="shared" si="19"/>
        <v>0</v>
      </c>
    </row>
    <row r="463" spans="1:7" ht="15.75" x14ac:dyDescent="0.25">
      <c r="A463" s="11">
        <v>6145</v>
      </c>
      <c r="B463" s="68">
        <v>0</v>
      </c>
      <c r="C463" s="69">
        <v>0</v>
      </c>
      <c r="D463" s="63"/>
      <c r="E463" s="62"/>
      <c r="F463" s="73">
        <f t="shared" si="20"/>
        <v>0</v>
      </c>
      <c r="G463" s="72">
        <f t="shared" si="19"/>
        <v>0</v>
      </c>
    </row>
    <row r="464" spans="1:7" ht="15.75" x14ac:dyDescent="0.25">
      <c r="A464" s="11">
        <v>6146</v>
      </c>
      <c r="B464" s="68">
        <v>0</v>
      </c>
      <c r="C464" s="69">
        <v>0</v>
      </c>
      <c r="D464" s="63"/>
      <c r="E464" s="62"/>
      <c r="F464" s="73">
        <f t="shared" si="20"/>
        <v>0</v>
      </c>
      <c r="G464" s="72">
        <f t="shared" si="19"/>
        <v>0</v>
      </c>
    </row>
    <row r="465" spans="1:7" ht="15.75" x14ac:dyDescent="0.25">
      <c r="A465" s="11">
        <v>6147</v>
      </c>
      <c r="B465" s="68">
        <v>0</v>
      </c>
      <c r="C465" s="69">
        <v>0</v>
      </c>
      <c r="D465" s="63"/>
      <c r="E465" s="62"/>
      <c r="F465" s="73">
        <f t="shared" si="20"/>
        <v>0</v>
      </c>
      <c r="G465" s="72">
        <f t="shared" si="19"/>
        <v>0</v>
      </c>
    </row>
    <row r="466" spans="1:7" ht="15.75" x14ac:dyDescent="0.25">
      <c r="A466" s="11">
        <v>6149</v>
      </c>
      <c r="B466" s="68">
        <v>0</v>
      </c>
      <c r="C466" s="69">
        <v>0</v>
      </c>
      <c r="D466" s="63"/>
      <c r="E466" s="62"/>
      <c r="F466" s="73">
        <f t="shared" si="20"/>
        <v>0</v>
      </c>
      <c r="G466" s="72">
        <f t="shared" si="19"/>
        <v>0</v>
      </c>
    </row>
    <row r="467" spans="1:7" ht="15.75" x14ac:dyDescent="0.25">
      <c r="A467" s="11">
        <v>6151</v>
      </c>
      <c r="B467" s="68">
        <v>0</v>
      </c>
      <c r="C467" s="69">
        <v>0</v>
      </c>
      <c r="D467" s="63"/>
      <c r="E467" s="62"/>
      <c r="F467" s="73">
        <f t="shared" si="20"/>
        <v>0</v>
      </c>
      <c r="G467" s="72">
        <f t="shared" si="19"/>
        <v>0</v>
      </c>
    </row>
    <row r="468" spans="1:7" ht="15.75" x14ac:dyDescent="0.25">
      <c r="A468" s="11">
        <v>6159</v>
      </c>
      <c r="B468" s="68">
        <v>0</v>
      </c>
      <c r="C468" s="69">
        <v>0</v>
      </c>
      <c r="D468" s="63"/>
      <c r="E468" s="62"/>
      <c r="F468" s="73">
        <f t="shared" si="20"/>
        <v>0</v>
      </c>
      <c r="G468" s="72">
        <f t="shared" si="19"/>
        <v>0</v>
      </c>
    </row>
    <row r="469" spans="1:7" ht="15.75" x14ac:dyDescent="0.25">
      <c r="A469" s="11">
        <v>6161</v>
      </c>
      <c r="B469" s="68">
        <v>0</v>
      </c>
      <c r="C469" s="69">
        <v>0</v>
      </c>
      <c r="D469" s="63"/>
      <c r="E469" s="62"/>
      <c r="F469" s="73">
        <f t="shared" si="20"/>
        <v>0</v>
      </c>
      <c r="G469" s="72">
        <f t="shared" si="19"/>
        <v>0</v>
      </c>
    </row>
    <row r="470" spans="1:7" ht="15.75" x14ac:dyDescent="0.25">
      <c r="A470" s="11">
        <v>6162</v>
      </c>
      <c r="B470" s="68">
        <v>0</v>
      </c>
      <c r="C470" s="69">
        <v>0</v>
      </c>
      <c r="D470" s="63"/>
      <c r="E470" s="62"/>
      <c r="F470" s="73">
        <f t="shared" si="20"/>
        <v>0</v>
      </c>
      <c r="G470" s="72">
        <f t="shared" si="19"/>
        <v>0</v>
      </c>
    </row>
    <row r="471" spans="1:7" ht="15.75" x14ac:dyDescent="0.25">
      <c r="A471" s="11">
        <v>6163</v>
      </c>
      <c r="B471" s="68">
        <v>0</v>
      </c>
      <c r="C471" s="69">
        <v>0</v>
      </c>
      <c r="D471" s="63"/>
      <c r="E471" s="62"/>
      <c r="F471" s="73">
        <f t="shared" si="20"/>
        <v>0</v>
      </c>
      <c r="G471" s="72">
        <f t="shared" si="19"/>
        <v>0</v>
      </c>
    </row>
    <row r="472" spans="1:7" ht="15.75" x14ac:dyDescent="0.25">
      <c r="A472" s="11">
        <v>6201</v>
      </c>
      <c r="B472" s="68">
        <v>0</v>
      </c>
      <c r="C472" s="69">
        <v>0</v>
      </c>
      <c r="D472" s="63"/>
      <c r="E472" s="62"/>
      <c r="F472" s="73">
        <f t="shared" si="20"/>
        <v>0</v>
      </c>
      <c r="G472" s="72">
        <f t="shared" si="19"/>
        <v>0</v>
      </c>
    </row>
    <row r="473" spans="1:7" ht="15.75" x14ac:dyDescent="0.25">
      <c r="A473" s="11">
        <v>6202</v>
      </c>
      <c r="B473" s="68">
        <v>0</v>
      </c>
      <c r="C473" s="69">
        <v>0</v>
      </c>
      <c r="D473" s="63"/>
      <c r="E473" s="62"/>
      <c r="F473" s="73">
        <f t="shared" si="20"/>
        <v>0</v>
      </c>
      <c r="G473" s="72">
        <f t="shared" si="19"/>
        <v>0</v>
      </c>
    </row>
    <row r="474" spans="1:7" ht="15.75" x14ac:dyDescent="0.25">
      <c r="A474" s="11">
        <v>6203</v>
      </c>
      <c r="B474" s="68">
        <v>0</v>
      </c>
      <c r="C474" s="69">
        <v>0</v>
      </c>
      <c r="D474" s="63"/>
      <c r="E474" s="62"/>
      <c r="F474" s="73">
        <f t="shared" si="20"/>
        <v>0</v>
      </c>
      <c r="G474" s="72">
        <f t="shared" si="19"/>
        <v>0</v>
      </c>
    </row>
    <row r="475" spans="1:7" ht="15.75" x14ac:dyDescent="0.25">
      <c r="A475" s="11">
        <v>6209</v>
      </c>
      <c r="B475" s="68">
        <v>0</v>
      </c>
      <c r="C475" s="69">
        <v>0</v>
      </c>
      <c r="D475" s="63"/>
      <c r="E475" s="62"/>
      <c r="F475" s="73">
        <f t="shared" si="20"/>
        <v>0</v>
      </c>
      <c r="G475" s="72">
        <f t="shared" si="19"/>
        <v>0</v>
      </c>
    </row>
    <row r="476" spans="1:7" ht="15.75" x14ac:dyDescent="0.25">
      <c r="A476" s="11">
        <v>6211</v>
      </c>
      <c r="B476" s="68">
        <v>0</v>
      </c>
      <c r="C476" s="69">
        <v>0</v>
      </c>
      <c r="D476" s="63"/>
      <c r="E476" s="62"/>
      <c r="F476" s="73">
        <f t="shared" si="20"/>
        <v>0</v>
      </c>
      <c r="G476" s="72">
        <f t="shared" si="19"/>
        <v>0</v>
      </c>
    </row>
    <row r="477" spans="1:7" ht="15.75" x14ac:dyDescent="0.25">
      <c r="A477" s="11">
        <v>6218</v>
      </c>
      <c r="B477" s="68">
        <v>0</v>
      </c>
      <c r="C477" s="69">
        <v>0</v>
      </c>
      <c r="D477" s="63"/>
      <c r="E477" s="62"/>
      <c r="F477" s="73">
        <f>+IF(ABS(+B477+D477)&gt;=ABS(C477+E477),+B477-C477+D477-E477,0)</f>
        <v>0</v>
      </c>
      <c r="G477" s="72">
        <f>+IF(ABS(+B477+D477)&lt;=ABS(C477+E477),-B477+C477-D477+E477,0)</f>
        <v>0</v>
      </c>
    </row>
    <row r="478" spans="1:7" ht="15.75" x14ac:dyDescent="0.25">
      <c r="A478" s="11">
        <v>6221</v>
      </c>
      <c r="B478" s="68">
        <v>0</v>
      </c>
      <c r="C478" s="69">
        <v>0</v>
      </c>
      <c r="D478" s="63"/>
      <c r="E478" s="62"/>
      <c r="F478" s="73">
        <f t="shared" ref="F478:F558" si="21">+IF(ABS(+B478+D478)&gt;=ABS(C478+E478),+B478-C478+D478-E478,0)</f>
        <v>0</v>
      </c>
      <c r="G478" s="72">
        <f t="shared" ref="G478:G562" si="22">+IF(ABS(+B478+D478)&lt;=ABS(C478+E478),-B478+C478-D478+E478,0)</f>
        <v>0</v>
      </c>
    </row>
    <row r="479" spans="1:7" ht="15.75" x14ac:dyDescent="0.25">
      <c r="A479" s="11">
        <v>6224</v>
      </c>
      <c r="B479" s="68">
        <v>0</v>
      </c>
      <c r="C479" s="69">
        <v>0</v>
      </c>
      <c r="D479" s="63"/>
      <c r="E479" s="62"/>
      <c r="F479" s="73">
        <f t="shared" si="21"/>
        <v>0</v>
      </c>
      <c r="G479" s="72">
        <f t="shared" si="22"/>
        <v>0</v>
      </c>
    </row>
    <row r="480" spans="1:7" ht="15.75" x14ac:dyDescent="0.25">
      <c r="A480" s="11">
        <v>6225</v>
      </c>
      <c r="B480" s="68">
        <v>0</v>
      </c>
      <c r="C480" s="69">
        <v>0</v>
      </c>
      <c r="D480" s="63"/>
      <c r="E480" s="62"/>
      <c r="F480" s="73">
        <f t="shared" si="21"/>
        <v>0</v>
      </c>
      <c r="G480" s="72">
        <f t="shared" si="22"/>
        <v>0</v>
      </c>
    </row>
    <row r="481" spans="1:7" ht="15.75" x14ac:dyDescent="0.25">
      <c r="A481" s="11">
        <v>6226</v>
      </c>
      <c r="B481" s="68">
        <v>0</v>
      </c>
      <c r="C481" s="69">
        <v>0</v>
      </c>
      <c r="D481" s="63"/>
      <c r="E481" s="62"/>
      <c r="F481" s="73">
        <f t="shared" si="21"/>
        <v>0</v>
      </c>
      <c r="G481" s="72">
        <f t="shared" si="22"/>
        <v>0</v>
      </c>
    </row>
    <row r="482" spans="1:7" ht="15.75" x14ac:dyDescent="0.25">
      <c r="A482" s="11">
        <v>6227</v>
      </c>
      <c r="B482" s="68">
        <v>0</v>
      </c>
      <c r="C482" s="69">
        <v>0</v>
      </c>
      <c r="D482" s="63"/>
      <c r="E482" s="62"/>
      <c r="F482" s="73">
        <f t="shared" si="21"/>
        <v>0</v>
      </c>
      <c r="G482" s="72">
        <f t="shared" si="22"/>
        <v>0</v>
      </c>
    </row>
    <row r="483" spans="1:7" ht="15.75" x14ac:dyDescent="0.25">
      <c r="A483" s="11">
        <v>6229</v>
      </c>
      <c r="B483" s="68">
        <v>0</v>
      </c>
      <c r="C483" s="69">
        <v>0</v>
      </c>
      <c r="D483" s="63"/>
      <c r="E483" s="62"/>
      <c r="F483" s="73">
        <f t="shared" si="21"/>
        <v>0</v>
      </c>
      <c r="G483" s="72">
        <f t="shared" si="22"/>
        <v>0</v>
      </c>
    </row>
    <row r="484" spans="1:7" ht="15.75" x14ac:dyDescent="0.25">
      <c r="A484" s="11">
        <v>6231</v>
      </c>
      <c r="B484" s="68">
        <v>0</v>
      </c>
      <c r="C484" s="69">
        <v>0</v>
      </c>
      <c r="D484" s="63"/>
      <c r="E484" s="62"/>
      <c r="F484" s="73">
        <f t="shared" si="21"/>
        <v>0</v>
      </c>
      <c r="G484" s="72">
        <f t="shared" si="22"/>
        <v>0</v>
      </c>
    </row>
    <row r="485" spans="1:7" ht="15.75" x14ac:dyDescent="0.25">
      <c r="A485" s="11">
        <v>6232</v>
      </c>
      <c r="B485" s="68">
        <v>0</v>
      </c>
      <c r="C485" s="69">
        <v>0</v>
      </c>
      <c r="D485" s="63"/>
      <c r="E485" s="62"/>
      <c r="F485" s="73">
        <f t="shared" si="21"/>
        <v>0</v>
      </c>
      <c r="G485" s="72">
        <f t="shared" si="22"/>
        <v>0</v>
      </c>
    </row>
    <row r="486" spans="1:7" ht="15.75" x14ac:dyDescent="0.25">
      <c r="A486" s="11">
        <v>6241</v>
      </c>
      <c r="B486" s="68">
        <v>0</v>
      </c>
      <c r="C486" s="69">
        <v>0</v>
      </c>
      <c r="D486" s="63"/>
      <c r="E486" s="62"/>
      <c r="F486" s="73">
        <f t="shared" si="21"/>
        <v>0</v>
      </c>
      <c r="G486" s="72">
        <f t="shared" si="22"/>
        <v>0</v>
      </c>
    </row>
    <row r="487" spans="1:7" ht="15.75" x14ac:dyDescent="0.25">
      <c r="A487" s="11">
        <v>6242</v>
      </c>
      <c r="B487" s="68">
        <v>0</v>
      </c>
      <c r="C487" s="69">
        <v>0</v>
      </c>
      <c r="D487" s="63"/>
      <c r="E487" s="62"/>
      <c r="F487" s="73">
        <f t="shared" si="21"/>
        <v>0</v>
      </c>
      <c r="G487" s="72">
        <f t="shared" si="22"/>
        <v>0</v>
      </c>
    </row>
    <row r="488" spans="1:7" ht="15.75" x14ac:dyDescent="0.25">
      <c r="A488" s="11">
        <v>6270</v>
      </c>
      <c r="B488" s="68">
        <v>0</v>
      </c>
      <c r="C488" s="69">
        <v>0</v>
      </c>
      <c r="D488" s="63"/>
      <c r="E488" s="62"/>
      <c r="F488" s="73">
        <f>+IF(ABS(+B488+D488)&gt;=ABS(C488+E488),+B488-C488+D488-E488,0)</f>
        <v>0</v>
      </c>
      <c r="G488" s="72">
        <f>+IF(ABS(+B488+D488)&lt;=ABS(C488+E488),-B488+C488-D488+E488,0)</f>
        <v>0</v>
      </c>
    </row>
    <row r="489" spans="1:7" ht="15.75" x14ac:dyDescent="0.25">
      <c r="A489" s="11">
        <v>6271</v>
      </c>
      <c r="B489" s="68">
        <v>0</v>
      </c>
      <c r="C489" s="69">
        <v>0</v>
      </c>
      <c r="D489" s="63"/>
      <c r="E489" s="62"/>
      <c r="F489" s="73">
        <f t="shared" si="21"/>
        <v>0</v>
      </c>
      <c r="G489" s="72">
        <f t="shared" si="22"/>
        <v>0</v>
      </c>
    </row>
    <row r="490" spans="1:7" ht="15.75" x14ac:dyDescent="0.25">
      <c r="A490" s="11">
        <v>6272</v>
      </c>
      <c r="B490" s="68">
        <v>0</v>
      </c>
      <c r="C490" s="69">
        <v>0</v>
      </c>
      <c r="D490" s="63"/>
      <c r="E490" s="62"/>
      <c r="F490" s="73">
        <f t="shared" si="21"/>
        <v>0</v>
      </c>
      <c r="G490" s="72">
        <f t="shared" si="22"/>
        <v>0</v>
      </c>
    </row>
    <row r="491" spans="1:7" ht="15.75" x14ac:dyDescent="0.25">
      <c r="A491" s="11">
        <v>6273</v>
      </c>
      <c r="B491" s="68">
        <v>0</v>
      </c>
      <c r="C491" s="69">
        <v>0</v>
      </c>
      <c r="D491" s="63"/>
      <c r="E491" s="62"/>
      <c r="F491" s="73">
        <f t="shared" si="21"/>
        <v>0</v>
      </c>
      <c r="G491" s="72">
        <f t="shared" si="22"/>
        <v>0</v>
      </c>
    </row>
    <row r="492" spans="1:7" ht="15.75" x14ac:dyDescent="0.25">
      <c r="A492" s="11">
        <v>6274</v>
      </c>
      <c r="B492" s="68">
        <v>0</v>
      </c>
      <c r="C492" s="69">
        <v>0</v>
      </c>
      <c r="D492" s="63"/>
      <c r="E492" s="62"/>
      <c r="F492" s="73">
        <f t="shared" si="21"/>
        <v>0</v>
      </c>
      <c r="G492" s="72">
        <f t="shared" si="22"/>
        <v>0</v>
      </c>
    </row>
    <row r="493" spans="1:7" ht="15.75" x14ac:dyDescent="0.25">
      <c r="A493" s="11">
        <v>6275</v>
      </c>
      <c r="B493" s="68">
        <v>0</v>
      </c>
      <c r="C493" s="69">
        <v>0</v>
      </c>
      <c r="D493" s="63"/>
      <c r="E493" s="62"/>
      <c r="F493" s="73">
        <f t="shared" si="21"/>
        <v>0</v>
      </c>
      <c r="G493" s="72">
        <f t="shared" si="22"/>
        <v>0</v>
      </c>
    </row>
    <row r="494" spans="1:7" ht="15.75" x14ac:dyDescent="0.25">
      <c r="A494" s="11">
        <v>6276</v>
      </c>
      <c r="B494" s="68">
        <v>0</v>
      </c>
      <c r="C494" s="69">
        <v>0</v>
      </c>
      <c r="D494" s="63"/>
      <c r="E494" s="62"/>
      <c r="F494" s="73">
        <f t="shared" si="21"/>
        <v>0</v>
      </c>
      <c r="G494" s="72">
        <f t="shared" si="22"/>
        <v>0</v>
      </c>
    </row>
    <row r="495" spans="1:7" ht="15.75" x14ac:dyDescent="0.25">
      <c r="A495" s="11">
        <v>6277</v>
      </c>
      <c r="B495" s="68">
        <v>0</v>
      </c>
      <c r="C495" s="69">
        <v>0</v>
      </c>
      <c r="D495" s="63"/>
      <c r="E495" s="62"/>
      <c r="F495" s="73">
        <f t="shared" si="21"/>
        <v>0</v>
      </c>
      <c r="G495" s="72">
        <f t="shared" si="22"/>
        <v>0</v>
      </c>
    </row>
    <row r="496" spans="1:7" ht="15.75" x14ac:dyDescent="0.25">
      <c r="A496" s="11">
        <v>6278</v>
      </c>
      <c r="B496" s="68">
        <v>0</v>
      </c>
      <c r="C496" s="69">
        <v>0</v>
      </c>
      <c r="D496" s="63"/>
      <c r="E496" s="62"/>
      <c r="F496" s="73">
        <f t="shared" si="21"/>
        <v>0</v>
      </c>
      <c r="G496" s="72">
        <f t="shared" si="22"/>
        <v>0</v>
      </c>
    </row>
    <row r="497" spans="1:7" ht="15.75" x14ac:dyDescent="0.25">
      <c r="A497" s="11">
        <v>6279</v>
      </c>
      <c r="B497" s="68">
        <v>0</v>
      </c>
      <c r="C497" s="69">
        <v>0</v>
      </c>
      <c r="D497" s="63"/>
      <c r="E497" s="62"/>
      <c r="F497" s="73">
        <f t="shared" si="21"/>
        <v>0</v>
      </c>
      <c r="G497" s="72">
        <f t="shared" si="22"/>
        <v>0</v>
      </c>
    </row>
    <row r="498" spans="1:7" ht="15.75" x14ac:dyDescent="0.25">
      <c r="A498" s="11">
        <v>6281</v>
      </c>
      <c r="B498" s="68">
        <v>0</v>
      </c>
      <c r="C498" s="69">
        <v>0</v>
      </c>
      <c r="D498" s="63"/>
      <c r="E498" s="62"/>
      <c r="F498" s="73">
        <f t="shared" si="21"/>
        <v>0</v>
      </c>
      <c r="G498" s="72">
        <f t="shared" si="22"/>
        <v>0</v>
      </c>
    </row>
    <row r="499" spans="1:7" ht="15.75" x14ac:dyDescent="0.25">
      <c r="A499" s="11">
        <v>6282</v>
      </c>
      <c r="B499" s="68">
        <v>0</v>
      </c>
      <c r="C499" s="69">
        <v>0</v>
      </c>
      <c r="D499" s="63"/>
      <c r="E499" s="62"/>
      <c r="F499" s="73">
        <f t="shared" si="21"/>
        <v>0</v>
      </c>
      <c r="G499" s="72">
        <f t="shared" si="22"/>
        <v>0</v>
      </c>
    </row>
    <row r="500" spans="1:7" ht="15.75" x14ac:dyDescent="0.25">
      <c r="A500" s="11">
        <v>6291</v>
      </c>
      <c r="B500" s="68">
        <v>0</v>
      </c>
      <c r="C500" s="69">
        <v>0</v>
      </c>
      <c r="D500" s="63"/>
      <c r="E500" s="62"/>
      <c r="F500" s="73">
        <f t="shared" si="21"/>
        <v>0</v>
      </c>
      <c r="G500" s="72">
        <f t="shared" si="22"/>
        <v>0</v>
      </c>
    </row>
    <row r="501" spans="1:7" ht="15.75" x14ac:dyDescent="0.25">
      <c r="A501" s="11">
        <v>6292</v>
      </c>
      <c r="B501" s="68">
        <v>0</v>
      </c>
      <c r="C501" s="69">
        <v>0</v>
      </c>
      <c r="D501" s="63"/>
      <c r="E501" s="62"/>
      <c r="F501" s="73">
        <f t="shared" si="21"/>
        <v>0</v>
      </c>
      <c r="G501" s="72">
        <f t="shared" si="22"/>
        <v>0</v>
      </c>
    </row>
    <row r="502" spans="1:7" ht="15.75" x14ac:dyDescent="0.25">
      <c r="A502" s="11">
        <v>6298</v>
      </c>
      <c r="B502" s="68">
        <v>0</v>
      </c>
      <c r="C502" s="69">
        <v>0</v>
      </c>
      <c r="D502" s="63"/>
      <c r="E502" s="62"/>
      <c r="F502" s="73">
        <f>+IF(ABS(+B502+D502)&gt;=ABS(C502+E502),+B502-C502+D502-E502,0)</f>
        <v>0</v>
      </c>
      <c r="G502" s="72">
        <f>+IF(ABS(+B502+D502)&lt;=ABS(C502+E502),-B502+C502-D502+E502,0)</f>
        <v>0</v>
      </c>
    </row>
    <row r="503" spans="1:7" ht="15.75" x14ac:dyDescent="0.25">
      <c r="A503" s="11">
        <v>6401</v>
      </c>
      <c r="B503" s="68">
        <v>0</v>
      </c>
      <c r="C503" s="69">
        <v>0</v>
      </c>
      <c r="D503" s="63"/>
      <c r="E503" s="62"/>
      <c r="F503" s="73">
        <f t="shared" si="21"/>
        <v>0</v>
      </c>
      <c r="G503" s="72">
        <f t="shared" si="22"/>
        <v>0</v>
      </c>
    </row>
    <row r="504" spans="1:7" ht="15.75" x14ac:dyDescent="0.25">
      <c r="A504" s="11">
        <v>6402</v>
      </c>
      <c r="B504" s="68">
        <v>0</v>
      </c>
      <c r="C504" s="69">
        <v>0</v>
      </c>
      <c r="D504" s="63"/>
      <c r="E504" s="62"/>
      <c r="F504" s="73">
        <f t="shared" si="21"/>
        <v>0</v>
      </c>
      <c r="G504" s="72">
        <f t="shared" si="22"/>
        <v>0</v>
      </c>
    </row>
    <row r="505" spans="1:7" ht="15.75" x14ac:dyDescent="0.25">
      <c r="A505" s="11">
        <v>6411</v>
      </c>
      <c r="B505" s="68">
        <v>0</v>
      </c>
      <c r="C505" s="69">
        <v>0</v>
      </c>
      <c r="D505" s="63"/>
      <c r="E505" s="62"/>
      <c r="F505" s="73">
        <f t="shared" si="21"/>
        <v>0</v>
      </c>
      <c r="G505" s="72">
        <f t="shared" si="22"/>
        <v>0</v>
      </c>
    </row>
    <row r="506" spans="1:7" ht="15.75" x14ac:dyDescent="0.25">
      <c r="A506" s="11">
        <v>6412</v>
      </c>
      <c r="B506" s="68">
        <v>0</v>
      </c>
      <c r="C506" s="69">
        <v>0</v>
      </c>
      <c r="D506" s="63"/>
      <c r="E506" s="62"/>
      <c r="F506" s="73">
        <f t="shared" si="21"/>
        <v>0</v>
      </c>
      <c r="G506" s="72">
        <f t="shared" si="22"/>
        <v>0</v>
      </c>
    </row>
    <row r="507" spans="1:7" ht="15.75" x14ac:dyDescent="0.25">
      <c r="A507" s="11">
        <v>6421</v>
      </c>
      <c r="B507" s="68">
        <v>0</v>
      </c>
      <c r="C507" s="69">
        <v>0</v>
      </c>
      <c r="D507" s="63"/>
      <c r="E507" s="62"/>
      <c r="F507" s="73">
        <f t="shared" si="21"/>
        <v>0</v>
      </c>
      <c r="G507" s="72">
        <f t="shared" si="22"/>
        <v>0</v>
      </c>
    </row>
    <row r="508" spans="1:7" ht="15.75" x14ac:dyDescent="0.25">
      <c r="A508" s="11">
        <v>6422</v>
      </c>
      <c r="B508" s="68">
        <v>0</v>
      </c>
      <c r="C508" s="69">
        <v>0</v>
      </c>
      <c r="D508" s="63"/>
      <c r="E508" s="62"/>
      <c r="F508" s="73">
        <f t="shared" si="21"/>
        <v>0</v>
      </c>
      <c r="G508" s="72">
        <f t="shared" si="22"/>
        <v>0</v>
      </c>
    </row>
    <row r="509" spans="1:7" ht="15.75" x14ac:dyDescent="0.25">
      <c r="A509" s="11">
        <v>6423</v>
      </c>
      <c r="B509" s="68">
        <v>0</v>
      </c>
      <c r="C509" s="69">
        <v>0</v>
      </c>
      <c r="D509" s="63"/>
      <c r="E509" s="62"/>
      <c r="F509" s="73">
        <f t="shared" si="21"/>
        <v>0</v>
      </c>
      <c r="G509" s="72">
        <f t="shared" si="22"/>
        <v>0</v>
      </c>
    </row>
    <row r="510" spans="1:7" ht="15.75" x14ac:dyDescent="0.25">
      <c r="A510" s="11">
        <v>6424</v>
      </c>
      <c r="B510" s="68">
        <v>0</v>
      </c>
      <c r="C510" s="69">
        <v>0</v>
      </c>
      <c r="D510" s="63"/>
      <c r="E510" s="62"/>
      <c r="F510" s="73">
        <f t="shared" si="21"/>
        <v>0</v>
      </c>
      <c r="G510" s="72">
        <f t="shared" si="22"/>
        <v>0</v>
      </c>
    </row>
    <row r="511" spans="1:7" ht="15.75" x14ac:dyDescent="0.25">
      <c r="A511" s="11">
        <v>6425</v>
      </c>
      <c r="B511" s="68">
        <v>0</v>
      </c>
      <c r="C511" s="69">
        <v>0</v>
      </c>
      <c r="D511" s="63"/>
      <c r="E511" s="62"/>
      <c r="F511" s="73">
        <f t="shared" si="21"/>
        <v>0</v>
      </c>
      <c r="G511" s="72">
        <f t="shared" si="22"/>
        <v>0</v>
      </c>
    </row>
    <row r="512" spans="1:7" ht="15.75" x14ac:dyDescent="0.25">
      <c r="A512" s="11">
        <v>6426</v>
      </c>
      <c r="B512" s="68">
        <v>0</v>
      </c>
      <c r="C512" s="69">
        <v>0</v>
      </c>
      <c r="D512" s="63"/>
      <c r="E512" s="62"/>
      <c r="F512" s="73">
        <f t="shared" si="21"/>
        <v>0</v>
      </c>
      <c r="G512" s="72">
        <f t="shared" si="22"/>
        <v>0</v>
      </c>
    </row>
    <row r="513" spans="1:7" ht="15.75" x14ac:dyDescent="0.25">
      <c r="A513" s="11">
        <v>6427</v>
      </c>
      <c r="B513" s="68">
        <v>0</v>
      </c>
      <c r="C513" s="69">
        <v>0</v>
      </c>
      <c r="D513" s="63"/>
      <c r="E513" s="62"/>
      <c r="F513" s="73">
        <f t="shared" si="21"/>
        <v>0</v>
      </c>
      <c r="G513" s="72">
        <f t="shared" si="22"/>
        <v>0</v>
      </c>
    </row>
    <row r="514" spans="1:7" ht="15.75" x14ac:dyDescent="0.25">
      <c r="A514" s="11">
        <v>6428</v>
      </c>
      <c r="B514" s="68">
        <v>0</v>
      </c>
      <c r="C514" s="69">
        <v>0</v>
      </c>
      <c r="D514" s="63"/>
      <c r="E514" s="62"/>
      <c r="F514" s="73">
        <f t="shared" si="21"/>
        <v>0</v>
      </c>
      <c r="G514" s="72">
        <f t="shared" si="22"/>
        <v>0</v>
      </c>
    </row>
    <row r="515" spans="1:7" ht="15.75" x14ac:dyDescent="0.25">
      <c r="A515" s="11">
        <v>6430</v>
      </c>
      <c r="B515" s="68">
        <v>0</v>
      </c>
      <c r="C515" s="69">
        <v>0</v>
      </c>
      <c r="D515" s="63"/>
      <c r="E515" s="62"/>
      <c r="F515" s="73">
        <f t="shared" si="21"/>
        <v>0</v>
      </c>
      <c r="G515" s="72">
        <f t="shared" si="22"/>
        <v>0</v>
      </c>
    </row>
    <row r="516" spans="1:7" ht="15.75" x14ac:dyDescent="0.25">
      <c r="A516" s="11">
        <v>6437</v>
      </c>
      <c r="B516" s="68">
        <v>0</v>
      </c>
      <c r="C516" s="69">
        <v>0</v>
      </c>
      <c r="D516" s="63"/>
      <c r="E516" s="62"/>
      <c r="F516" s="73">
        <f>+IF(ABS(+B516+D516)&gt;=ABS(C516+E516),+B516-C516+D516-E516,0)</f>
        <v>0</v>
      </c>
      <c r="G516" s="72">
        <f>+IF(ABS(+B516+D516)&lt;=ABS(C516+E516),-B516+C516-D516+E516,0)</f>
        <v>0</v>
      </c>
    </row>
    <row r="517" spans="1:7" ht="15.75" x14ac:dyDescent="0.25">
      <c r="A517" s="11">
        <v>6438</v>
      </c>
      <c r="B517" s="68">
        <v>0</v>
      </c>
      <c r="C517" s="69">
        <v>0</v>
      </c>
      <c r="D517" s="63"/>
      <c r="E517" s="62"/>
      <c r="F517" s="73">
        <f>+IF(ABS(+B517+D517)&gt;=ABS(C517+E517),+B517-C517+D517-E517,0)</f>
        <v>0</v>
      </c>
      <c r="G517" s="72">
        <f>+IF(ABS(+B517+D517)&lt;=ABS(C517+E517),-B517+C517-D517+E517,0)</f>
        <v>0</v>
      </c>
    </row>
    <row r="518" spans="1:7" ht="15.75" x14ac:dyDescent="0.25">
      <c r="A518" s="11">
        <v>6440</v>
      </c>
      <c r="B518" s="68">
        <v>0</v>
      </c>
      <c r="C518" s="69">
        <v>0</v>
      </c>
      <c r="D518" s="63"/>
      <c r="E518" s="62"/>
      <c r="F518" s="73">
        <f>+IF(ABS(+B518+D518)&gt;=ABS(C518+E518),+B518-C518+D518-E518,0)</f>
        <v>0</v>
      </c>
      <c r="G518" s="72">
        <f>+IF(ABS(+B518+D518)&lt;=ABS(C518+E518),-B518+C518-D518+E518,0)</f>
        <v>0</v>
      </c>
    </row>
    <row r="519" spans="1:7" ht="15.75" x14ac:dyDescent="0.25">
      <c r="A519" s="23">
        <v>6441</v>
      </c>
      <c r="B519" s="68">
        <v>0</v>
      </c>
      <c r="C519" s="69">
        <v>0</v>
      </c>
      <c r="D519" s="63"/>
      <c r="E519" s="62"/>
      <c r="F519" s="73">
        <f t="shared" si="21"/>
        <v>0</v>
      </c>
      <c r="G519" s="72">
        <f t="shared" si="22"/>
        <v>0</v>
      </c>
    </row>
    <row r="520" spans="1:7" ht="15.75" x14ac:dyDescent="0.25">
      <c r="A520" s="23">
        <v>6442</v>
      </c>
      <c r="B520" s="68">
        <v>0</v>
      </c>
      <c r="C520" s="69">
        <v>0</v>
      </c>
      <c r="D520" s="63"/>
      <c r="E520" s="62"/>
      <c r="F520" s="73">
        <f t="shared" si="21"/>
        <v>0</v>
      </c>
      <c r="G520" s="72">
        <f t="shared" si="22"/>
        <v>0</v>
      </c>
    </row>
    <row r="521" spans="1:7" ht="15.75" x14ac:dyDescent="0.25">
      <c r="A521" s="23">
        <v>6443</v>
      </c>
      <c r="B521" s="68">
        <v>0</v>
      </c>
      <c r="C521" s="69">
        <v>0</v>
      </c>
      <c r="D521" s="63"/>
      <c r="E521" s="62"/>
      <c r="F521" s="73">
        <f t="shared" si="21"/>
        <v>0</v>
      </c>
      <c r="G521" s="72">
        <f t="shared" si="22"/>
        <v>0</v>
      </c>
    </row>
    <row r="522" spans="1:7" ht="15.75" x14ac:dyDescent="0.25">
      <c r="A522" s="23">
        <v>6444</v>
      </c>
      <c r="B522" s="68">
        <v>0</v>
      </c>
      <c r="C522" s="69">
        <v>0</v>
      </c>
      <c r="D522" s="63"/>
      <c r="E522" s="62"/>
      <c r="F522" s="73">
        <f t="shared" si="21"/>
        <v>0</v>
      </c>
      <c r="G522" s="72">
        <f t="shared" si="22"/>
        <v>0</v>
      </c>
    </row>
    <row r="523" spans="1:7" ht="15.75" x14ac:dyDescent="0.25">
      <c r="A523" s="23">
        <v>6445</v>
      </c>
      <c r="B523" s="68">
        <v>0</v>
      </c>
      <c r="C523" s="69">
        <v>0</v>
      </c>
      <c r="D523" s="63"/>
      <c r="E523" s="62"/>
      <c r="F523" s="73">
        <f t="shared" si="21"/>
        <v>0</v>
      </c>
      <c r="G523" s="72">
        <f t="shared" si="22"/>
        <v>0</v>
      </c>
    </row>
    <row r="524" spans="1:7" ht="15.75" x14ac:dyDescent="0.25">
      <c r="A524" s="23">
        <v>6446</v>
      </c>
      <c r="B524" s="68">
        <v>0</v>
      </c>
      <c r="C524" s="69">
        <v>0</v>
      </c>
      <c r="D524" s="63"/>
      <c r="E524" s="62"/>
      <c r="F524" s="73">
        <f t="shared" si="21"/>
        <v>0</v>
      </c>
      <c r="G524" s="72">
        <f t="shared" si="22"/>
        <v>0</v>
      </c>
    </row>
    <row r="525" spans="1:7" ht="15.75" x14ac:dyDescent="0.25">
      <c r="A525" s="23">
        <v>6447</v>
      </c>
      <c r="B525" s="68">
        <v>0</v>
      </c>
      <c r="C525" s="69">
        <v>0</v>
      </c>
      <c r="D525" s="63"/>
      <c r="E525" s="62"/>
      <c r="F525" s="73">
        <f t="shared" si="21"/>
        <v>0</v>
      </c>
      <c r="G525" s="72">
        <f t="shared" si="22"/>
        <v>0</v>
      </c>
    </row>
    <row r="526" spans="1:7" ht="15.75" x14ac:dyDescent="0.25">
      <c r="A526" s="23">
        <v>6448</v>
      </c>
      <c r="B526" s="68">
        <v>0</v>
      </c>
      <c r="C526" s="69">
        <v>0</v>
      </c>
      <c r="D526" s="63"/>
      <c r="E526" s="62"/>
      <c r="F526" s="73">
        <f t="shared" si="21"/>
        <v>0</v>
      </c>
      <c r="G526" s="72">
        <f t="shared" si="22"/>
        <v>0</v>
      </c>
    </row>
    <row r="527" spans="1:7" ht="15.75" x14ac:dyDescent="0.25">
      <c r="A527" s="23">
        <v>6449</v>
      </c>
      <c r="B527" s="68">
        <v>0</v>
      </c>
      <c r="C527" s="69">
        <v>0</v>
      </c>
      <c r="D527" s="63"/>
      <c r="E527" s="62"/>
      <c r="F527" s="73">
        <f>+IF(ABS(+B527+D527)&gt;=ABS(C527+E527),+B527-C527+D527-E527,0)</f>
        <v>0</v>
      </c>
      <c r="G527" s="72">
        <f>+IF(ABS(+B527+D527)&lt;=ABS(C527+E527),-B527+C527-D527+E527,0)</f>
        <v>0</v>
      </c>
    </row>
    <row r="528" spans="1:7" ht="15.75" x14ac:dyDescent="0.25">
      <c r="A528" s="11">
        <v>6451</v>
      </c>
      <c r="B528" s="68">
        <v>0</v>
      </c>
      <c r="C528" s="69">
        <v>0</v>
      </c>
      <c r="D528" s="63"/>
      <c r="E528" s="62"/>
      <c r="F528" s="73">
        <f t="shared" si="21"/>
        <v>0</v>
      </c>
      <c r="G528" s="72">
        <f t="shared" si="22"/>
        <v>0</v>
      </c>
    </row>
    <row r="529" spans="1:7" ht="15.75" x14ac:dyDescent="0.25">
      <c r="A529" s="11">
        <v>6453</v>
      </c>
      <c r="B529" s="68">
        <v>0</v>
      </c>
      <c r="C529" s="69">
        <v>0</v>
      </c>
      <c r="D529" s="63"/>
      <c r="E529" s="62"/>
      <c r="F529" s="73">
        <f t="shared" si="21"/>
        <v>0</v>
      </c>
      <c r="G529" s="72">
        <f t="shared" si="22"/>
        <v>0</v>
      </c>
    </row>
    <row r="530" spans="1:7" ht="15.75" x14ac:dyDescent="0.25">
      <c r="A530" s="11">
        <v>6454</v>
      </c>
      <c r="B530" s="68">
        <v>0</v>
      </c>
      <c r="C530" s="69">
        <v>0</v>
      </c>
      <c r="D530" s="63"/>
      <c r="E530" s="62"/>
      <c r="F530" s="73">
        <f t="shared" si="21"/>
        <v>0</v>
      </c>
      <c r="G530" s="72">
        <f t="shared" si="22"/>
        <v>0</v>
      </c>
    </row>
    <row r="531" spans="1:7" ht="15.75" x14ac:dyDescent="0.25">
      <c r="A531" s="11">
        <v>6455</v>
      </c>
      <c r="B531" s="68">
        <v>0</v>
      </c>
      <c r="C531" s="69">
        <v>0</v>
      </c>
      <c r="D531" s="63"/>
      <c r="E531" s="62"/>
      <c r="F531" s="73">
        <f t="shared" si="21"/>
        <v>0</v>
      </c>
      <c r="G531" s="72">
        <f t="shared" si="22"/>
        <v>0</v>
      </c>
    </row>
    <row r="532" spans="1:7" ht="15.75" x14ac:dyDescent="0.25">
      <c r="A532" s="11">
        <v>6457</v>
      </c>
      <c r="B532" s="68">
        <v>0</v>
      </c>
      <c r="C532" s="69">
        <v>0</v>
      </c>
      <c r="D532" s="63"/>
      <c r="E532" s="62"/>
      <c r="F532" s="73">
        <f t="shared" si="21"/>
        <v>0</v>
      </c>
      <c r="G532" s="72">
        <f t="shared" si="22"/>
        <v>0</v>
      </c>
    </row>
    <row r="533" spans="1:7" ht="15.75" x14ac:dyDescent="0.25">
      <c r="A533" s="11">
        <v>6458</v>
      </c>
      <c r="B533" s="68">
        <v>0</v>
      </c>
      <c r="C533" s="69">
        <v>0</v>
      </c>
      <c r="D533" s="63"/>
      <c r="E533" s="62"/>
      <c r="F533" s="73">
        <f t="shared" si="21"/>
        <v>0</v>
      </c>
      <c r="G533" s="72">
        <f t="shared" si="22"/>
        <v>0</v>
      </c>
    </row>
    <row r="534" spans="1:7" ht="15.75" x14ac:dyDescent="0.25">
      <c r="A534" s="11">
        <v>6460</v>
      </c>
      <c r="B534" s="68">
        <v>0</v>
      </c>
      <c r="C534" s="69">
        <v>0</v>
      </c>
      <c r="D534" s="63"/>
      <c r="E534" s="62"/>
      <c r="F534" s="73">
        <f t="shared" si="21"/>
        <v>0</v>
      </c>
      <c r="G534" s="72">
        <f t="shared" si="22"/>
        <v>0</v>
      </c>
    </row>
    <row r="535" spans="1:7" ht="15.75" x14ac:dyDescent="0.25">
      <c r="A535" s="11">
        <v>6461</v>
      </c>
      <c r="B535" s="68">
        <v>0</v>
      </c>
      <c r="C535" s="69">
        <v>0</v>
      </c>
      <c r="D535" s="63"/>
      <c r="E535" s="62"/>
      <c r="F535" s="73">
        <f t="shared" si="21"/>
        <v>0</v>
      </c>
      <c r="G535" s="72">
        <f t="shared" si="22"/>
        <v>0</v>
      </c>
    </row>
    <row r="536" spans="1:7" ht="15.75" x14ac:dyDescent="0.25">
      <c r="A536" s="11">
        <v>6462</v>
      </c>
      <c r="B536" s="68">
        <v>0</v>
      </c>
      <c r="C536" s="69">
        <v>0</v>
      </c>
      <c r="D536" s="63"/>
      <c r="E536" s="62"/>
      <c r="F536" s="73">
        <f t="shared" si="21"/>
        <v>0</v>
      </c>
      <c r="G536" s="72">
        <f t="shared" si="22"/>
        <v>0</v>
      </c>
    </row>
    <row r="537" spans="1:7" ht="15.75" x14ac:dyDescent="0.25">
      <c r="A537" s="11">
        <v>6463</v>
      </c>
      <c r="B537" s="68">
        <v>0</v>
      </c>
      <c r="C537" s="69">
        <v>0</v>
      </c>
      <c r="D537" s="63"/>
      <c r="E537" s="62"/>
      <c r="F537" s="73">
        <f t="shared" si="21"/>
        <v>0</v>
      </c>
      <c r="G537" s="72">
        <f t="shared" si="22"/>
        <v>0</v>
      </c>
    </row>
    <row r="538" spans="1:7" ht="15.75" x14ac:dyDescent="0.25">
      <c r="A538" s="11">
        <v>6464</v>
      </c>
      <c r="B538" s="68">
        <v>0</v>
      </c>
      <c r="C538" s="69">
        <v>0</v>
      </c>
      <c r="D538" s="63"/>
      <c r="E538" s="62"/>
      <c r="F538" s="73">
        <f t="shared" si="21"/>
        <v>0</v>
      </c>
      <c r="G538" s="72">
        <f t="shared" si="22"/>
        <v>0</v>
      </c>
    </row>
    <row r="539" spans="1:7" ht="15.75" x14ac:dyDescent="0.25">
      <c r="A539" s="11">
        <v>6465</v>
      </c>
      <c r="B539" s="68">
        <v>0</v>
      </c>
      <c r="C539" s="69">
        <v>0</v>
      </c>
      <c r="D539" s="63"/>
      <c r="E539" s="62"/>
      <c r="F539" s="73">
        <f t="shared" si="21"/>
        <v>0</v>
      </c>
      <c r="G539" s="72">
        <f t="shared" si="22"/>
        <v>0</v>
      </c>
    </row>
    <row r="540" spans="1:7" ht="15.75" x14ac:dyDescent="0.25">
      <c r="A540" s="11">
        <v>6466</v>
      </c>
      <c r="B540" s="68">
        <v>0</v>
      </c>
      <c r="C540" s="69">
        <v>0</v>
      </c>
      <c r="D540" s="63"/>
      <c r="E540" s="62"/>
      <c r="F540" s="73">
        <f t="shared" si="21"/>
        <v>0</v>
      </c>
      <c r="G540" s="72">
        <f t="shared" si="22"/>
        <v>0</v>
      </c>
    </row>
    <row r="541" spans="1:7" ht="15.75" x14ac:dyDescent="0.25">
      <c r="A541" s="11">
        <v>6467</v>
      </c>
      <c r="B541" s="68">
        <v>0</v>
      </c>
      <c r="C541" s="69">
        <v>0</v>
      </c>
      <c r="D541" s="63"/>
      <c r="E541" s="62"/>
      <c r="F541" s="73">
        <f t="shared" si="21"/>
        <v>0</v>
      </c>
      <c r="G541" s="72">
        <f t="shared" si="22"/>
        <v>0</v>
      </c>
    </row>
    <row r="542" spans="1:7" ht="15.75" x14ac:dyDescent="0.25">
      <c r="A542" s="11">
        <v>6468</v>
      </c>
      <c r="B542" s="68">
        <v>0</v>
      </c>
      <c r="C542" s="69">
        <v>0</v>
      </c>
      <c r="D542" s="63"/>
      <c r="E542" s="62"/>
      <c r="F542" s="73">
        <f t="shared" si="21"/>
        <v>0</v>
      </c>
      <c r="G542" s="72">
        <f t="shared" si="22"/>
        <v>0</v>
      </c>
    </row>
    <row r="543" spans="1:7" ht="15.75" x14ac:dyDescent="0.25">
      <c r="A543" s="11">
        <v>6469</v>
      </c>
      <c r="B543" s="68">
        <v>0</v>
      </c>
      <c r="C543" s="69">
        <v>0</v>
      </c>
      <c r="D543" s="63"/>
      <c r="E543" s="62"/>
      <c r="F543" s="73">
        <f t="shared" si="21"/>
        <v>0</v>
      </c>
      <c r="G543" s="72">
        <f t="shared" si="22"/>
        <v>0</v>
      </c>
    </row>
    <row r="544" spans="1:7" ht="15.75" x14ac:dyDescent="0.25">
      <c r="A544" s="11">
        <v>6471</v>
      </c>
      <c r="B544" s="68">
        <v>0</v>
      </c>
      <c r="C544" s="69">
        <v>0</v>
      </c>
      <c r="D544" s="63"/>
      <c r="E544" s="62"/>
      <c r="F544" s="73">
        <f t="shared" si="21"/>
        <v>0</v>
      </c>
      <c r="G544" s="72">
        <f t="shared" si="22"/>
        <v>0</v>
      </c>
    </row>
    <row r="545" spans="1:7" ht="15.75" x14ac:dyDescent="0.25">
      <c r="A545" s="11">
        <f>2+A544</f>
        <v>6473</v>
      </c>
      <c r="B545" s="68">
        <v>0</v>
      </c>
      <c r="C545" s="69">
        <v>0</v>
      </c>
      <c r="D545" s="63"/>
      <c r="E545" s="62"/>
      <c r="F545" s="73">
        <f t="shared" si="21"/>
        <v>0</v>
      </c>
      <c r="G545" s="72">
        <f t="shared" si="22"/>
        <v>0</v>
      </c>
    </row>
    <row r="546" spans="1:7" ht="15.75" x14ac:dyDescent="0.25">
      <c r="A546" s="11">
        <f>2+A545</f>
        <v>6475</v>
      </c>
      <c r="B546" s="68">
        <v>0</v>
      </c>
      <c r="C546" s="69">
        <v>0</v>
      </c>
      <c r="D546" s="63"/>
      <c r="E546" s="62"/>
      <c r="F546" s="73">
        <f t="shared" si="21"/>
        <v>0</v>
      </c>
      <c r="G546" s="72">
        <f t="shared" si="22"/>
        <v>0</v>
      </c>
    </row>
    <row r="547" spans="1:7" ht="15.75" x14ac:dyDescent="0.25">
      <c r="A547" s="11">
        <f>2+A546</f>
        <v>6477</v>
      </c>
      <c r="B547" s="68">
        <v>0</v>
      </c>
      <c r="C547" s="69">
        <v>0</v>
      </c>
      <c r="D547" s="63"/>
      <c r="E547" s="62"/>
      <c r="F547" s="73">
        <f t="shared" si="21"/>
        <v>0</v>
      </c>
      <c r="G547" s="72">
        <f t="shared" si="22"/>
        <v>0</v>
      </c>
    </row>
    <row r="548" spans="1:7" ht="15.75" x14ac:dyDescent="0.25">
      <c r="A548" s="11">
        <v>6479</v>
      </c>
      <c r="B548" s="68">
        <v>0</v>
      </c>
      <c r="C548" s="69">
        <v>0</v>
      </c>
      <c r="D548" s="63"/>
      <c r="E548" s="62"/>
      <c r="F548" s="73">
        <f>+IF(ABS(+B548+D548)&gt;=ABS(C548+E548),+B548-C548+D548-E548,0)</f>
        <v>0</v>
      </c>
      <c r="G548" s="72">
        <f>+IF(ABS(+B548+D548)&lt;=ABS(C548+E548),-B548+C548-D548+E548,0)</f>
        <v>0</v>
      </c>
    </row>
    <row r="549" spans="1:7" ht="15.75" x14ac:dyDescent="0.25">
      <c r="A549" s="11">
        <v>6480</v>
      </c>
      <c r="B549" s="68">
        <v>0</v>
      </c>
      <c r="C549" s="69">
        <v>0</v>
      </c>
      <c r="D549" s="63"/>
      <c r="E549" s="62"/>
      <c r="F549" s="73">
        <f>+IF(ABS(+B549+D549)&gt;=ABS(C549+E549),+B549-C549+D549-E549,0)</f>
        <v>0</v>
      </c>
      <c r="G549" s="72">
        <f>+IF(ABS(+B549+D549)&lt;=ABS(C549+E549),-B549+C549-D549+E549,0)</f>
        <v>0</v>
      </c>
    </row>
    <row r="550" spans="1:7" ht="15.75" x14ac:dyDescent="0.25">
      <c r="A550" s="11">
        <v>6481</v>
      </c>
      <c r="B550" s="68">
        <v>0</v>
      </c>
      <c r="C550" s="69">
        <v>0</v>
      </c>
      <c r="D550" s="63"/>
      <c r="E550" s="62"/>
      <c r="F550" s="73">
        <f t="shared" si="21"/>
        <v>0</v>
      </c>
      <c r="G550" s="72">
        <f t="shared" si="22"/>
        <v>0</v>
      </c>
    </row>
    <row r="551" spans="1:7" ht="15.75" x14ac:dyDescent="0.25">
      <c r="A551" s="11">
        <f>2+A550</f>
        <v>6483</v>
      </c>
      <c r="B551" s="68">
        <v>0</v>
      </c>
      <c r="C551" s="69">
        <v>0</v>
      </c>
      <c r="D551" s="63"/>
      <c r="E551" s="62"/>
      <c r="F551" s="73">
        <f t="shared" si="21"/>
        <v>0</v>
      </c>
      <c r="G551" s="72">
        <f t="shared" si="22"/>
        <v>0</v>
      </c>
    </row>
    <row r="552" spans="1:7" ht="15.75" x14ac:dyDescent="0.25">
      <c r="A552" s="11">
        <f>2+A551</f>
        <v>6485</v>
      </c>
      <c r="B552" s="68">
        <v>0</v>
      </c>
      <c r="C552" s="69">
        <v>0</v>
      </c>
      <c r="D552" s="63"/>
      <c r="E552" s="62"/>
      <c r="F552" s="73">
        <f t="shared" si="21"/>
        <v>0</v>
      </c>
      <c r="G552" s="72">
        <f t="shared" si="22"/>
        <v>0</v>
      </c>
    </row>
    <row r="553" spans="1:7" ht="15.75" x14ac:dyDescent="0.25">
      <c r="A553" s="11">
        <f>2+A552</f>
        <v>6487</v>
      </c>
      <c r="B553" s="68">
        <v>0</v>
      </c>
      <c r="C553" s="69">
        <v>0</v>
      </c>
      <c r="D553" s="63"/>
      <c r="E553" s="62"/>
      <c r="F553" s="73">
        <f t="shared" si="21"/>
        <v>0</v>
      </c>
      <c r="G553" s="72">
        <f t="shared" si="22"/>
        <v>0</v>
      </c>
    </row>
    <row r="554" spans="1:7" ht="15.75" x14ac:dyDescent="0.25">
      <c r="A554" s="11">
        <v>6489</v>
      </c>
      <c r="B554" s="68">
        <v>0</v>
      </c>
      <c r="C554" s="69">
        <v>0</v>
      </c>
      <c r="D554" s="63"/>
      <c r="E554" s="62"/>
      <c r="F554" s="73">
        <f>+IF(ABS(+B554+D554)&gt;=ABS(C554+E554),+B554-C554+D554-E554,0)</f>
        <v>0</v>
      </c>
      <c r="G554" s="72">
        <f>+IF(ABS(+B554+D554)&lt;=ABS(C554+E554),-B554+C554-D554+E554,0)</f>
        <v>0</v>
      </c>
    </row>
    <row r="555" spans="1:7" ht="15.75" x14ac:dyDescent="0.25">
      <c r="A555" s="11">
        <v>6491</v>
      </c>
      <c r="B555" s="68">
        <v>0</v>
      </c>
      <c r="C555" s="69">
        <v>0</v>
      </c>
      <c r="D555" s="63"/>
      <c r="E555" s="62"/>
      <c r="F555" s="73">
        <f t="shared" si="21"/>
        <v>0</v>
      </c>
      <c r="G555" s="72">
        <f t="shared" si="22"/>
        <v>0</v>
      </c>
    </row>
    <row r="556" spans="1:7" ht="15.75" x14ac:dyDescent="0.25">
      <c r="A556" s="11">
        <f>2+A555</f>
        <v>6493</v>
      </c>
      <c r="B556" s="68">
        <v>0</v>
      </c>
      <c r="C556" s="69">
        <v>0</v>
      </c>
      <c r="D556" s="63"/>
      <c r="E556" s="62"/>
      <c r="F556" s="73">
        <f t="shared" si="21"/>
        <v>0</v>
      </c>
      <c r="G556" s="72">
        <f t="shared" si="22"/>
        <v>0</v>
      </c>
    </row>
    <row r="557" spans="1:7" ht="15.75" x14ac:dyDescent="0.25">
      <c r="A557" s="11">
        <f>2+A556</f>
        <v>6495</v>
      </c>
      <c r="B557" s="68">
        <v>0</v>
      </c>
      <c r="C557" s="69">
        <v>0</v>
      </c>
      <c r="D557" s="63"/>
      <c r="E557" s="62"/>
      <c r="F557" s="73">
        <f t="shared" si="21"/>
        <v>0</v>
      </c>
      <c r="G557" s="72">
        <f t="shared" si="22"/>
        <v>0</v>
      </c>
    </row>
    <row r="558" spans="1:7" ht="15.75" x14ac:dyDescent="0.25">
      <c r="A558" s="11">
        <f>2+A557</f>
        <v>6497</v>
      </c>
      <c r="B558" s="68">
        <v>0</v>
      </c>
      <c r="C558" s="69">
        <v>0</v>
      </c>
      <c r="D558" s="63"/>
      <c r="E558" s="62"/>
      <c r="F558" s="73">
        <f t="shared" si="21"/>
        <v>0</v>
      </c>
      <c r="G558" s="72">
        <f t="shared" si="22"/>
        <v>0</v>
      </c>
    </row>
    <row r="559" spans="1:7" ht="15.75" x14ac:dyDescent="0.25">
      <c r="A559" s="11">
        <v>6499</v>
      </c>
      <c r="B559" s="68">
        <v>0</v>
      </c>
      <c r="C559" s="69">
        <v>0</v>
      </c>
      <c r="D559" s="63"/>
      <c r="E559" s="62"/>
      <c r="F559" s="73">
        <f>+IF(ABS(+B559+D559)&gt;=ABS(C559+E559),+B559-C559+D559-E559,0)</f>
        <v>0</v>
      </c>
      <c r="G559" s="72">
        <f>+IF(ABS(+B559+D559)&lt;=ABS(C559+E559),-B559+C559-D559+E559,0)</f>
        <v>0</v>
      </c>
    </row>
    <row r="560" spans="1:7" ht="15.75" x14ac:dyDescent="0.25">
      <c r="A560" s="11">
        <v>6501</v>
      </c>
      <c r="B560" s="68">
        <v>0</v>
      </c>
      <c r="C560" s="69">
        <v>0</v>
      </c>
      <c r="D560" s="63"/>
      <c r="E560" s="62"/>
      <c r="F560" s="70">
        <v>0</v>
      </c>
      <c r="G560" s="118">
        <f t="shared" si="22"/>
        <v>0</v>
      </c>
    </row>
    <row r="561" spans="1:7" ht="15.75" x14ac:dyDescent="0.25">
      <c r="A561" s="11">
        <v>6502</v>
      </c>
      <c r="B561" s="68">
        <v>0</v>
      </c>
      <c r="C561" s="69">
        <v>0</v>
      </c>
      <c r="D561" s="63"/>
      <c r="E561" s="62"/>
      <c r="F561" s="70">
        <v>0</v>
      </c>
      <c r="G561" s="118">
        <f t="shared" si="22"/>
        <v>0</v>
      </c>
    </row>
    <row r="562" spans="1:7" ht="15.75" x14ac:dyDescent="0.25">
      <c r="A562" s="11">
        <v>6503</v>
      </c>
      <c r="B562" s="68">
        <v>0</v>
      </c>
      <c r="C562" s="69">
        <v>0</v>
      </c>
      <c r="D562" s="63"/>
      <c r="E562" s="62"/>
      <c r="F562" s="70">
        <v>0</v>
      </c>
      <c r="G562" s="118">
        <f t="shared" si="22"/>
        <v>0</v>
      </c>
    </row>
    <row r="563" spans="1:7" ht="15.75" x14ac:dyDescent="0.25">
      <c r="A563" s="11">
        <v>6504</v>
      </c>
      <c r="B563" s="68">
        <v>0</v>
      </c>
      <c r="C563" s="69">
        <v>0</v>
      </c>
      <c r="D563" s="63"/>
      <c r="E563" s="62"/>
      <c r="F563" s="70">
        <v>0</v>
      </c>
      <c r="G563" s="118">
        <f>+IF(ABS(+B563+D563)&lt;=ABS(C563+E563),-B563+C563-D563+E563,0)</f>
        <v>0</v>
      </c>
    </row>
    <row r="564" spans="1:7" ht="15.75" x14ac:dyDescent="0.25">
      <c r="A564" s="11">
        <v>6506</v>
      </c>
      <c r="B564" s="68">
        <v>0</v>
      </c>
      <c r="C564" s="69">
        <v>0</v>
      </c>
      <c r="D564" s="63"/>
      <c r="E564" s="62"/>
      <c r="F564" s="119">
        <v>0</v>
      </c>
      <c r="G564" s="120">
        <v>0</v>
      </c>
    </row>
    <row r="565" spans="1:7" ht="15.75" x14ac:dyDescent="0.25">
      <c r="A565" s="11">
        <v>6507</v>
      </c>
      <c r="B565" s="68">
        <v>0</v>
      </c>
      <c r="C565" s="69">
        <v>0</v>
      </c>
      <c r="D565" s="63"/>
      <c r="E565" s="62"/>
      <c r="F565" s="70">
        <v>0</v>
      </c>
      <c r="G565" s="118">
        <f>+IF(ABS(+B565+D565)&lt;=ABS(C565+E565),-B565+C565-D565+E565,0)</f>
        <v>0</v>
      </c>
    </row>
    <row r="566" spans="1:7" ht="15.75" x14ac:dyDescent="0.25">
      <c r="A566" s="11">
        <v>6508</v>
      </c>
      <c r="B566" s="68">
        <v>0</v>
      </c>
      <c r="C566" s="69">
        <v>0</v>
      </c>
      <c r="D566" s="63"/>
      <c r="E566" s="62"/>
      <c r="F566" s="70">
        <v>0</v>
      </c>
      <c r="G566" s="118">
        <f>+IF(ABS(+B566+D566)&lt;=ABS(C566+E566),-B566+C566-D566+E566,0)</f>
        <v>0</v>
      </c>
    </row>
    <row r="567" spans="1:7" ht="15.75" x14ac:dyDescent="0.25">
      <c r="A567" s="11">
        <v>6711</v>
      </c>
      <c r="B567" s="68">
        <v>0</v>
      </c>
      <c r="C567" s="69">
        <v>0</v>
      </c>
      <c r="D567" s="63"/>
      <c r="E567" s="62"/>
      <c r="F567" s="73">
        <f>+IF(ABS(+B567+D567)&gt;=ABS(C567+E567),+B567-C567+D567-E567,0)</f>
        <v>0</v>
      </c>
      <c r="G567" s="71">
        <v>0</v>
      </c>
    </row>
    <row r="568" spans="1:7" ht="15.75" x14ac:dyDescent="0.25">
      <c r="A568" s="11">
        <v>6713</v>
      </c>
      <c r="B568" s="68">
        <v>0</v>
      </c>
      <c r="C568" s="69">
        <v>0</v>
      </c>
      <c r="D568" s="63"/>
      <c r="E568" s="62"/>
      <c r="F568" s="73">
        <f>+IF(ABS(+B568+D568)&gt;=ABS(C568+E568),+B568-C568+D568-E568,0)</f>
        <v>0</v>
      </c>
      <c r="G568" s="71">
        <v>0</v>
      </c>
    </row>
    <row r="569" spans="1:7" ht="15.75" x14ac:dyDescent="0.25">
      <c r="A569" s="11">
        <v>6717</v>
      </c>
      <c r="B569" s="68">
        <v>0</v>
      </c>
      <c r="C569" s="69">
        <v>0</v>
      </c>
      <c r="D569" s="63"/>
      <c r="E569" s="62"/>
      <c r="F569" s="73">
        <f>+IF(ABS(+B569+D569)&gt;=ABS(C569+E569),+B569-C569+D569-E569,0)</f>
        <v>0</v>
      </c>
      <c r="G569" s="71">
        <v>0</v>
      </c>
    </row>
    <row r="570" spans="1:7" ht="15.75" x14ac:dyDescent="0.25">
      <c r="A570" s="11">
        <v>6721</v>
      </c>
      <c r="B570" s="68">
        <v>0</v>
      </c>
      <c r="C570" s="69">
        <v>0</v>
      </c>
      <c r="D570" s="63"/>
      <c r="E570" s="62"/>
      <c r="F570" s="70">
        <v>0</v>
      </c>
      <c r="G570" s="72">
        <f>+IF(ABS(+B570+D570)&lt;=ABS(C570+E570),-B570+C570-D570+E570,0)</f>
        <v>0</v>
      </c>
    </row>
    <row r="571" spans="1:7" ht="15.75" x14ac:dyDescent="0.25">
      <c r="A571" s="11">
        <v>6723</v>
      </c>
      <c r="B571" s="68">
        <v>0</v>
      </c>
      <c r="C571" s="69">
        <v>0</v>
      </c>
      <c r="D571" s="63"/>
      <c r="E571" s="62"/>
      <c r="F571" s="70">
        <v>0</v>
      </c>
      <c r="G571" s="72">
        <f>+IF(ABS(+B571+D571)&lt;=ABS(C571+E571),-B571+C571-D571+E571,0)</f>
        <v>0</v>
      </c>
    </row>
    <row r="572" spans="1:7" ht="15.75" x14ac:dyDescent="0.25">
      <c r="A572" s="11">
        <v>6727</v>
      </c>
      <c r="B572" s="68">
        <v>0</v>
      </c>
      <c r="C572" s="69">
        <v>0</v>
      </c>
      <c r="D572" s="63"/>
      <c r="E572" s="62"/>
      <c r="F572" s="70">
        <v>0</v>
      </c>
      <c r="G572" s="72">
        <f>+IF(ABS(+B572+D572)&lt;=ABS(C572+E572),-B572+C572-D572+E572,0)</f>
        <v>0</v>
      </c>
    </row>
    <row r="573" spans="1:7" ht="15.75" x14ac:dyDescent="0.25">
      <c r="A573" s="11">
        <v>6791</v>
      </c>
      <c r="B573" s="68">
        <v>0</v>
      </c>
      <c r="C573" s="69">
        <v>0</v>
      </c>
      <c r="D573" s="63"/>
      <c r="E573" s="62"/>
      <c r="F573" s="73">
        <f>+IF(ABS(+B573+D573)&gt;=ABS(C573+E573),+B573-C573+D573-E573,0)</f>
        <v>0</v>
      </c>
      <c r="G573" s="71">
        <v>0</v>
      </c>
    </row>
    <row r="574" spans="1:7" ht="15.75" x14ac:dyDescent="0.25">
      <c r="A574" s="11">
        <v>6799</v>
      </c>
      <c r="B574" s="68">
        <v>0</v>
      </c>
      <c r="C574" s="69">
        <v>0</v>
      </c>
      <c r="D574" s="63"/>
      <c r="E574" s="62"/>
      <c r="F574" s="70">
        <v>0</v>
      </c>
      <c r="G574" s="72">
        <f t="shared" ref="G574:G594" si="23">+IF(ABS(+B574+D574)&lt;=ABS(C574+E574),-B574+C574-D574+E574,0)</f>
        <v>0</v>
      </c>
    </row>
    <row r="575" spans="1:7" ht="15.75" x14ac:dyDescent="0.25">
      <c r="A575" s="11">
        <v>6901</v>
      </c>
      <c r="B575" s="68">
        <v>0</v>
      </c>
      <c r="C575" s="69">
        <v>0</v>
      </c>
      <c r="D575" s="63"/>
      <c r="E575" s="62"/>
      <c r="F575" s="73">
        <f t="shared" ref="F575:F594" si="24">+IF(ABS(+B575+D575)&gt;=ABS(C575+E575),+B575-C575+D575-E575,0)</f>
        <v>0</v>
      </c>
      <c r="G575" s="72">
        <f t="shared" si="23"/>
        <v>0</v>
      </c>
    </row>
    <row r="576" spans="1:7" ht="15.75" x14ac:dyDescent="0.25">
      <c r="A576" s="11">
        <v>6902</v>
      </c>
      <c r="B576" s="68">
        <v>0</v>
      </c>
      <c r="C576" s="69">
        <v>0</v>
      </c>
      <c r="D576" s="63"/>
      <c r="E576" s="62"/>
      <c r="F576" s="73">
        <f t="shared" si="24"/>
        <v>0</v>
      </c>
      <c r="G576" s="72">
        <f t="shared" si="23"/>
        <v>0</v>
      </c>
    </row>
    <row r="577" spans="1:7" ht="15.75" x14ac:dyDescent="0.25">
      <c r="A577" s="11">
        <v>6903</v>
      </c>
      <c r="B577" s="68">
        <v>0</v>
      </c>
      <c r="C577" s="69">
        <v>0</v>
      </c>
      <c r="D577" s="63"/>
      <c r="E577" s="62"/>
      <c r="F577" s="73">
        <f t="shared" si="24"/>
        <v>0</v>
      </c>
      <c r="G577" s="72">
        <f t="shared" si="23"/>
        <v>0</v>
      </c>
    </row>
    <row r="578" spans="1:7" ht="15.75" x14ac:dyDescent="0.25">
      <c r="A578" s="11">
        <v>6904</v>
      </c>
      <c r="B578" s="68">
        <v>0</v>
      </c>
      <c r="C578" s="69">
        <v>0</v>
      </c>
      <c r="D578" s="63"/>
      <c r="E578" s="62"/>
      <c r="F578" s="73">
        <f t="shared" si="24"/>
        <v>0</v>
      </c>
      <c r="G578" s="72">
        <f t="shared" si="23"/>
        <v>0</v>
      </c>
    </row>
    <row r="579" spans="1:7" ht="15.75" x14ac:dyDescent="0.25">
      <c r="A579" s="11">
        <v>6905</v>
      </c>
      <c r="B579" s="68">
        <v>0</v>
      </c>
      <c r="C579" s="69">
        <v>0</v>
      </c>
      <c r="D579" s="63"/>
      <c r="E579" s="62"/>
      <c r="F579" s="73">
        <f t="shared" si="24"/>
        <v>0</v>
      </c>
      <c r="G579" s="72">
        <f t="shared" si="23"/>
        <v>0</v>
      </c>
    </row>
    <row r="580" spans="1:7" ht="15.75" x14ac:dyDescent="0.25">
      <c r="A580" s="11">
        <v>6906</v>
      </c>
      <c r="B580" s="68">
        <v>0</v>
      </c>
      <c r="C580" s="69">
        <v>0</v>
      </c>
      <c r="D580" s="63"/>
      <c r="E580" s="62"/>
      <c r="F580" s="73">
        <f t="shared" si="24"/>
        <v>0</v>
      </c>
      <c r="G580" s="72">
        <f t="shared" si="23"/>
        <v>0</v>
      </c>
    </row>
    <row r="581" spans="1:7" ht="15.75" x14ac:dyDescent="0.25">
      <c r="A581" s="11">
        <v>6910</v>
      </c>
      <c r="B581" s="68">
        <v>0</v>
      </c>
      <c r="C581" s="69">
        <v>0</v>
      </c>
      <c r="D581" s="63"/>
      <c r="E581" s="62"/>
      <c r="F581" s="73">
        <f t="shared" si="24"/>
        <v>0</v>
      </c>
      <c r="G581" s="72">
        <f t="shared" si="23"/>
        <v>0</v>
      </c>
    </row>
    <row r="582" spans="1:7" ht="15.75" x14ac:dyDescent="0.25">
      <c r="A582" s="11">
        <v>6911</v>
      </c>
      <c r="B582" s="68">
        <v>0</v>
      </c>
      <c r="C582" s="69">
        <v>0</v>
      </c>
      <c r="D582" s="63"/>
      <c r="E582" s="62"/>
      <c r="F582" s="73">
        <f t="shared" si="24"/>
        <v>0</v>
      </c>
      <c r="G582" s="72">
        <f t="shared" si="23"/>
        <v>0</v>
      </c>
    </row>
    <row r="583" spans="1:7" ht="15.75" x14ac:dyDescent="0.25">
      <c r="A583" s="11">
        <v>6912</v>
      </c>
      <c r="B583" s="68">
        <v>0</v>
      </c>
      <c r="C583" s="69">
        <v>0</v>
      </c>
      <c r="D583" s="63"/>
      <c r="E583" s="62"/>
      <c r="F583" s="73">
        <f t="shared" si="24"/>
        <v>0</v>
      </c>
      <c r="G583" s="72">
        <f t="shared" si="23"/>
        <v>0</v>
      </c>
    </row>
    <row r="584" spans="1:7" ht="15.75" x14ac:dyDescent="0.25">
      <c r="A584" s="11">
        <v>6915</v>
      </c>
      <c r="B584" s="68">
        <v>0</v>
      </c>
      <c r="C584" s="69">
        <v>0</v>
      </c>
      <c r="D584" s="63"/>
      <c r="E584" s="62"/>
      <c r="F584" s="73">
        <f>+IF(ABS(+B584+D584)&gt;=ABS(C584+E584),+B584-C584+D584-E584,0)</f>
        <v>0</v>
      </c>
      <c r="G584" s="72">
        <f>+IF(ABS(+B584+D584)&lt;=ABS(C584+E584),-B584+C584-D584+E584,0)</f>
        <v>0</v>
      </c>
    </row>
    <row r="585" spans="1:7" ht="15.75" x14ac:dyDescent="0.25">
      <c r="A585" s="11">
        <v>6916</v>
      </c>
      <c r="B585" s="68">
        <v>0</v>
      </c>
      <c r="C585" s="69">
        <v>0</v>
      </c>
      <c r="D585" s="63"/>
      <c r="E585" s="62"/>
      <c r="F585" s="73">
        <f>+IF(ABS(+B585+D585)&gt;=ABS(C585+E585),+B585-C585+D585-E585,0)</f>
        <v>0</v>
      </c>
      <c r="G585" s="72">
        <f>+IF(ABS(+B585+D585)&lt;=ABS(C585+E585),-B585+C585-D585+E585,0)</f>
        <v>0</v>
      </c>
    </row>
    <row r="586" spans="1:7" ht="15.75" x14ac:dyDescent="0.25">
      <c r="A586" s="11">
        <v>6917</v>
      </c>
      <c r="B586" s="68">
        <v>0</v>
      </c>
      <c r="C586" s="69">
        <v>0</v>
      </c>
      <c r="D586" s="63"/>
      <c r="E586" s="62"/>
      <c r="F586" s="73">
        <f t="shared" si="24"/>
        <v>0</v>
      </c>
      <c r="G586" s="72">
        <f t="shared" si="23"/>
        <v>0</v>
      </c>
    </row>
    <row r="587" spans="1:7" ht="15.75" x14ac:dyDescent="0.25">
      <c r="A587" s="11">
        <v>6918</v>
      </c>
      <c r="B587" s="68">
        <v>0</v>
      </c>
      <c r="C587" s="69">
        <v>0</v>
      </c>
      <c r="D587" s="63"/>
      <c r="E587" s="62"/>
      <c r="F587" s="73">
        <f t="shared" si="24"/>
        <v>0</v>
      </c>
      <c r="G587" s="72">
        <f t="shared" si="23"/>
        <v>0</v>
      </c>
    </row>
    <row r="588" spans="1:7" ht="15.75" x14ac:dyDescent="0.25">
      <c r="A588" s="11">
        <v>6992</v>
      </c>
      <c r="B588" s="68">
        <v>0</v>
      </c>
      <c r="C588" s="69">
        <v>0</v>
      </c>
      <c r="D588" s="63"/>
      <c r="E588" s="62"/>
      <c r="F588" s="73">
        <f t="shared" si="24"/>
        <v>0</v>
      </c>
      <c r="G588" s="72">
        <f t="shared" si="23"/>
        <v>0</v>
      </c>
    </row>
    <row r="589" spans="1:7" ht="15.75" x14ac:dyDescent="0.25">
      <c r="A589" s="11">
        <v>6993</v>
      </c>
      <c r="B589" s="68">
        <v>0</v>
      </c>
      <c r="C589" s="69">
        <v>0</v>
      </c>
      <c r="D589" s="63"/>
      <c r="E589" s="62"/>
      <c r="F589" s="73">
        <f t="shared" si="24"/>
        <v>0</v>
      </c>
      <c r="G589" s="72">
        <f t="shared" si="23"/>
        <v>0</v>
      </c>
    </row>
    <row r="590" spans="1:7" ht="15.75" x14ac:dyDescent="0.25">
      <c r="A590" s="11">
        <v>6994</v>
      </c>
      <c r="B590" s="68">
        <v>0</v>
      </c>
      <c r="C590" s="69">
        <v>0</v>
      </c>
      <c r="D590" s="63"/>
      <c r="E590" s="62"/>
      <c r="F590" s="73">
        <f t="shared" si="24"/>
        <v>0</v>
      </c>
      <c r="G590" s="72">
        <f t="shared" si="23"/>
        <v>0</v>
      </c>
    </row>
    <row r="591" spans="1:7" ht="15.75" x14ac:dyDescent="0.25">
      <c r="A591" s="11">
        <v>6995</v>
      </c>
      <c r="B591" s="68">
        <v>0</v>
      </c>
      <c r="C591" s="69">
        <v>0</v>
      </c>
      <c r="D591" s="63"/>
      <c r="E591" s="62"/>
      <c r="F591" s="73">
        <f t="shared" si="24"/>
        <v>0</v>
      </c>
      <c r="G591" s="72">
        <f t="shared" si="23"/>
        <v>0</v>
      </c>
    </row>
    <row r="592" spans="1:7" ht="15.75" x14ac:dyDescent="0.25">
      <c r="A592" s="11">
        <v>6996</v>
      </c>
      <c r="B592" s="68">
        <v>0</v>
      </c>
      <c r="C592" s="69">
        <v>0</v>
      </c>
      <c r="D592" s="63"/>
      <c r="E592" s="62"/>
      <c r="F592" s="73">
        <f t="shared" si="24"/>
        <v>0</v>
      </c>
      <c r="G592" s="72">
        <f t="shared" si="23"/>
        <v>0</v>
      </c>
    </row>
    <row r="593" spans="1:7" ht="15.75" x14ac:dyDescent="0.25">
      <c r="A593" s="11">
        <v>6997</v>
      </c>
      <c r="B593" s="68">
        <v>0</v>
      </c>
      <c r="C593" s="69">
        <v>0</v>
      </c>
      <c r="D593" s="63"/>
      <c r="E593" s="62"/>
      <c r="F593" s="73">
        <f t="shared" si="24"/>
        <v>0</v>
      </c>
      <c r="G593" s="72">
        <f t="shared" si="23"/>
        <v>0</v>
      </c>
    </row>
    <row r="594" spans="1:7" ht="15.75" x14ac:dyDescent="0.25">
      <c r="A594" s="11">
        <v>6998</v>
      </c>
      <c r="B594" s="68">
        <v>0</v>
      </c>
      <c r="C594" s="69">
        <v>0</v>
      </c>
      <c r="D594" s="63"/>
      <c r="E594" s="62"/>
      <c r="F594" s="73">
        <f t="shared" si="24"/>
        <v>0</v>
      </c>
      <c r="G594" s="72">
        <f t="shared" si="23"/>
        <v>0</v>
      </c>
    </row>
    <row r="595" spans="1:7" ht="15.75" x14ac:dyDescent="0.25">
      <c r="A595" s="24" t="s">
        <v>17</v>
      </c>
      <c r="B595" s="86"/>
      <c r="C595" s="87"/>
      <c r="D595" s="88"/>
      <c r="E595" s="87"/>
      <c r="F595" s="88"/>
      <c r="G595" s="89"/>
    </row>
    <row r="596" spans="1:7" ht="15.75" x14ac:dyDescent="0.25">
      <c r="A596" s="10">
        <v>7011</v>
      </c>
      <c r="B596" s="100">
        <v>0</v>
      </c>
      <c r="C596" s="90">
        <v>0</v>
      </c>
      <c r="D596" s="63"/>
      <c r="E596" s="62"/>
      <c r="F596" s="64">
        <f t="shared" ref="F596:F633" si="25">+IF(ABS(+B596+D596)&gt;=ABS(C596+E596),+B596-C596+D596-E596,0)</f>
        <v>0</v>
      </c>
      <c r="G596" s="65">
        <f>+IF(ABS(+B596+D596)&lt;=ABS(C596+E596),-B596+C596-D596+E596,0)</f>
        <v>0</v>
      </c>
    </row>
    <row r="597" spans="1:7" ht="15.75" x14ac:dyDescent="0.25">
      <c r="A597" s="11">
        <v>7012</v>
      </c>
      <c r="B597" s="68">
        <v>0</v>
      </c>
      <c r="C597" s="69">
        <v>0</v>
      </c>
      <c r="D597" s="63"/>
      <c r="E597" s="62"/>
      <c r="F597" s="73">
        <f t="shared" si="25"/>
        <v>0</v>
      </c>
      <c r="G597" s="72">
        <f>+IF(ABS(+B597+D597)&lt;=ABS(C597+E597),-B597+C597-D597+E597,0)</f>
        <v>0</v>
      </c>
    </row>
    <row r="598" spans="1:7" ht="15.75" x14ac:dyDescent="0.25">
      <c r="A598" s="11">
        <v>7013</v>
      </c>
      <c r="B598" s="68">
        <v>0</v>
      </c>
      <c r="C598" s="69">
        <v>0</v>
      </c>
      <c r="D598" s="63"/>
      <c r="E598" s="62"/>
      <c r="F598" s="73">
        <f t="shared" si="25"/>
        <v>0</v>
      </c>
      <c r="G598" s="71">
        <v>0</v>
      </c>
    </row>
    <row r="599" spans="1:7" ht="15.75" x14ac:dyDescent="0.25">
      <c r="A599" s="11">
        <v>7014</v>
      </c>
      <c r="B599" s="68">
        <v>0</v>
      </c>
      <c r="C599" s="69">
        <v>0</v>
      </c>
      <c r="D599" s="63"/>
      <c r="E599" s="62"/>
      <c r="F599" s="73">
        <f t="shared" si="25"/>
        <v>0</v>
      </c>
      <c r="G599" s="72">
        <f>+IF(ABS(+B599+D599)&lt;=ABS(C599+E599),-B599+C599-D599+E599,0)</f>
        <v>0</v>
      </c>
    </row>
    <row r="600" spans="1:7" ht="15.75" x14ac:dyDescent="0.25">
      <c r="A600" s="11">
        <v>7041</v>
      </c>
      <c r="B600" s="68">
        <v>0</v>
      </c>
      <c r="C600" s="69">
        <v>0</v>
      </c>
      <c r="D600" s="63"/>
      <c r="E600" s="62"/>
      <c r="F600" s="73">
        <f t="shared" si="25"/>
        <v>0</v>
      </c>
      <c r="G600" s="72">
        <f>+IF(ABS(+B600+D600)&lt;=ABS(C600+E600),-B600+C600-D600+E600,0)</f>
        <v>0</v>
      </c>
    </row>
    <row r="601" spans="1:7" ht="15.75" x14ac:dyDescent="0.25">
      <c r="A601" s="11">
        <v>7042</v>
      </c>
      <c r="B601" s="68">
        <v>0</v>
      </c>
      <c r="C601" s="69">
        <v>0</v>
      </c>
      <c r="D601" s="63"/>
      <c r="E601" s="62"/>
      <c r="F601" s="73">
        <f t="shared" si="25"/>
        <v>0</v>
      </c>
      <c r="G601" s="72">
        <f>+IF(ABS(+B601+D601)&lt;=ABS(C601+E601),-B601+C601-D601+E601,0)</f>
        <v>0</v>
      </c>
    </row>
    <row r="602" spans="1:7" ht="15.75" x14ac:dyDescent="0.25">
      <c r="A602" s="11">
        <v>7043</v>
      </c>
      <c r="B602" s="68">
        <v>0</v>
      </c>
      <c r="C602" s="69">
        <v>0</v>
      </c>
      <c r="D602" s="63"/>
      <c r="E602" s="62"/>
      <c r="F602" s="73">
        <f t="shared" si="25"/>
        <v>0</v>
      </c>
      <c r="G602" s="71">
        <v>0</v>
      </c>
    </row>
    <row r="603" spans="1:7" ht="15.75" x14ac:dyDescent="0.25">
      <c r="A603" s="11">
        <v>7044</v>
      </c>
      <c r="B603" s="68">
        <v>0</v>
      </c>
      <c r="C603" s="69">
        <v>0</v>
      </c>
      <c r="D603" s="63"/>
      <c r="E603" s="62"/>
      <c r="F603" s="73">
        <f t="shared" si="25"/>
        <v>0</v>
      </c>
      <c r="G603" s="72">
        <f t="shared" ref="G603:G633" si="26">+IF(ABS(+B603+D603)&lt;=ABS(C603+E603),-B603+C603-D603+E603,0)</f>
        <v>0</v>
      </c>
    </row>
    <row r="604" spans="1:7" ht="15.75" x14ac:dyDescent="0.25">
      <c r="A604" s="11">
        <v>7051</v>
      </c>
      <c r="B604" s="68">
        <v>0</v>
      </c>
      <c r="C604" s="69">
        <v>0</v>
      </c>
      <c r="D604" s="63"/>
      <c r="E604" s="62"/>
      <c r="F604" s="73">
        <f t="shared" si="25"/>
        <v>0</v>
      </c>
      <c r="G604" s="72">
        <f t="shared" si="26"/>
        <v>0</v>
      </c>
    </row>
    <row r="605" spans="1:7" ht="15.75" x14ac:dyDescent="0.25">
      <c r="A605" s="11">
        <v>7052</v>
      </c>
      <c r="B605" s="68">
        <v>0</v>
      </c>
      <c r="C605" s="69">
        <v>0</v>
      </c>
      <c r="D605" s="63"/>
      <c r="E605" s="62"/>
      <c r="F605" s="73">
        <f t="shared" si="25"/>
        <v>0</v>
      </c>
      <c r="G605" s="72">
        <f t="shared" si="26"/>
        <v>0</v>
      </c>
    </row>
    <row r="606" spans="1:7" ht="15.75" x14ac:dyDescent="0.25">
      <c r="A606" s="11">
        <v>7090</v>
      </c>
      <c r="B606" s="68">
        <v>0</v>
      </c>
      <c r="C606" s="69">
        <v>0</v>
      </c>
      <c r="D606" s="63"/>
      <c r="E606" s="62"/>
      <c r="F606" s="73">
        <f t="shared" si="25"/>
        <v>0</v>
      </c>
      <c r="G606" s="72">
        <f t="shared" si="26"/>
        <v>0</v>
      </c>
    </row>
    <row r="607" spans="1:7" ht="15.75" x14ac:dyDescent="0.25">
      <c r="A607" s="11">
        <v>7110</v>
      </c>
      <c r="B607" s="68">
        <v>0</v>
      </c>
      <c r="C607" s="69">
        <v>0</v>
      </c>
      <c r="D607" s="63"/>
      <c r="E607" s="62"/>
      <c r="F607" s="73">
        <f t="shared" si="25"/>
        <v>0</v>
      </c>
      <c r="G607" s="72">
        <f t="shared" si="26"/>
        <v>0</v>
      </c>
    </row>
    <row r="608" spans="1:7" ht="15.75" x14ac:dyDescent="0.25">
      <c r="A608" s="11">
        <v>7111</v>
      </c>
      <c r="B608" s="68">
        <v>0</v>
      </c>
      <c r="C608" s="69">
        <v>0</v>
      </c>
      <c r="D608" s="63"/>
      <c r="E608" s="62"/>
      <c r="F608" s="73">
        <f t="shared" si="25"/>
        <v>0</v>
      </c>
      <c r="G608" s="72">
        <f t="shared" si="26"/>
        <v>0</v>
      </c>
    </row>
    <row r="609" spans="1:7" ht="15.75" x14ac:dyDescent="0.25">
      <c r="A609" s="11">
        <v>7112</v>
      </c>
      <c r="B609" s="68">
        <v>0</v>
      </c>
      <c r="C609" s="69">
        <v>0</v>
      </c>
      <c r="D609" s="63"/>
      <c r="E609" s="62"/>
      <c r="F609" s="73">
        <f t="shared" si="25"/>
        <v>0</v>
      </c>
      <c r="G609" s="72">
        <f t="shared" si="26"/>
        <v>0</v>
      </c>
    </row>
    <row r="610" spans="1:7" ht="15.75" x14ac:dyDescent="0.25">
      <c r="A610" s="11">
        <v>7113</v>
      </c>
      <c r="B610" s="68">
        <v>0</v>
      </c>
      <c r="C610" s="69">
        <v>0</v>
      </c>
      <c r="D610" s="63"/>
      <c r="E610" s="62"/>
      <c r="F610" s="73">
        <f t="shared" si="25"/>
        <v>0</v>
      </c>
      <c r="G610" s="72">
        <f t="shared" si="26"/>
        <v>0</v>
      </c>
    </row>
    <row r="611" spans="1:7" ht="15.75" x14ac:dyDescent="0.25">
      <c r="A611" s="11">
        <v>7114</v>
      </c>
      <c r="B611" s="68">
        <v>0</v>
      </c>
      <c r="C611" s="69">
        <v>0</v>
      </c>
      <c r="D611" s="63"/>
      <c r="E611" s="62"/>
      <c r="F611" s="73">
        <f t="shared" si="25"/>
        <v>0</v>
      </c>
      <c r="G611" s="72">
        <f t="shared" si="26"/>
        <v>0</v>
      </c>
    </row>
    <row r="612" spans="1:7" ht="15.75" x14ac:dyDescent="0.25">
      <c r="A612" s="11">
        <v>7115</v>
      </c>
      <c r="B612" s="68">
        <v>0</v>
      </c>
      <c r="C612" s="69">
        <v>0</v>
      </c>
      <c r="D612" s="63"/>
      <c r="E612" s="62"/>
      <c r="F612" s="73">
        <f t="shared" si="25"/>
        <v>0</v>
      </c>
      <c r="G612" s="72">
        <f t="shared" si="26"/>
        <v>0</v>
      </c>
    </row>
    <row r="613" spans="1:7" ht="15.75" x14ac:dyDescent="0.25">
      <c r="A613" s="11">
        <v>7121</v>
      </c>
      <c r="B613" s="68">
        <v>0</v>
      </c>
      <c r="C613" s="69">
        <v>0</v>
      </c>
      <c r="D613" s="63"/>
      <c r="E613" s="62"/>
      <c r="F613" s="73">
        <f t="shared" si="25"/>
        <v>0</v>
      </c>
      <c r="G613" s="72">
        <f t="shared" si="26"/>
        <v>0</v>
      </c>
    </row>
    <row r="614" spans="1:7" ht="15.75" x14ac:dyDescent="0.25">
      <c r="A614" s="11">
        <v>7122</v>
      </c>
      <c r="B614" s="68">
        <v>0</v>
      </c>
      <c r="C614" s="69">
        <v>0</v>
      </c>
      <c r="D614" s="63"/>
      <c r="E614" s="62"/>
      <c r="F614" s="73">
        <f t="shared" si="25"/>
        <v>0</v>
      </c>
      <c r="G614" s="72">
        <f t="shared" si="26"/>
        <v>0</v>
      </c>
    </row>
    <row r="615" spans="1:7" ht="15.75" x14ac:dyDescent="0.25">
      <c r="A615" s="11">
        <v>7123</v>
      </c>
      <c r="B615" s="68">
        <v>0</v>
      </c>
      <c r="C615" s="69">
        <v>0</v>
      </c>
      <c r="D615" s="63"/>
      <c r="E615" s="62"/>
      <c r="F615" s="73">
        <f t="shared" si="25"/>
        <v>0</v>
      </c>
      <c r="G615" s="72">
        <f t="shared" si="26"/>
        <v>0</v>
      </c>
    </row>
    <row r="616" spans="1:7" ht="15.75" x14ac:dyDescent="0.25">
      <c r="A616" s="11">
        <v>7124</v>
      </c>
      <c r="B616" s="68">
        <v>0</v>
      </c>
      <c r="C616" s="69">
        <v>0</v>
      </c>
      <c r="D616" s="63"/>
      <c r="E616" s="62"/>
      <c r="F616" s="73">
        <f t="shared" si="25"/>
        <v>0</v>
      </c>
      <c r="G616" s="72">
        <f t="shared" si="26"/>
        <v>0</v>
      </c>
    </row>
    <row r="617" spans="1:7" ht="15.75" x14ac:dyDescent="0.25">
      <c r="A617" s="11">
        <v>7131</v>
      </c>
      <c r="B617" s="68">
        <v>0</v>
      </c>
      <c r="C617" s="69">
        <v>0</v>
      </c>
      <c r="D617" s="63"/>
      <c r="E617" s="62"/>
      <c r="F617" s="73">
        <f t="shared" si="25"/>
        <v>0</v>
      </c>
      <c r="G617" s="72">
        <f t="shared" si="26"/>
        <v>0</v>
      </c>
    </row>
    <row r="618" spans="1:7" ht="15.75" x14ac:dyDescent="0.25">
      <c r="A618" s="11">
        <f>1+A617</f>
        <v>7132</v>
      </c>
      <c r="B618" s="68">
        <v>0</v>
      </c>
      <c r="C618" s="69">
        <v>0</v>
      </c>
      <c r="D618" s="63"/>
      <c r="E618" s="62"/>
      <c r="F618" s="73">
        <f t="shared" si="25"/>
        <v>0</v>
      </c>
      <c r="G618" s="72">
        <f t="shared" si="26"/>
        <v>0</v>
      </c>
    </row>
    <row r="619" spans="1:7" ht="15.75" x14ac:dyDescent="0.25">
      <c r="A619" s="11">
        <v>7133</v>
      </c>
      <c r="B619" s="68">
        <v>0</v>
      </c>
      <c r="C619" s="69">
        <v>0</v>
      </c>
      <c r="D619" s="63"/>
      <c r="E619" s="62"/>
      <c r="F619" s="73">
        <f t="shared" si="25"/>
        <v>0</v>
      </c>
      <c r="G619" s="72">
        <f t="shared" si="26"/>
        <v>0</v>
      </c>
    </row>
    <row r="620" spans="1:7" ht="15.75" x14ac:dyDescent="0.25">
      <c r="A620" s="11">
        <v>7140</v>
      </c>
      <c r="B620" s="68">
        <v>0</v>
      </c>
      <c r="C620" s="69">
        <v>0</v>
      </c>
      <c r="D620" s="63"/>
      <c r="E620" s="62"/>
      <c r="F620" s="73">
        <f t="shared" si="25"/>
        <v>0</v>
      </c>
      <c r="G620" s="72">
        <f t="shared" si="26"/>
        <v>0</v>
      </c>
    </row>
    <row r="621" spans="1:7" ht="15.75" x14ac:dyDescent="0.25">
      <c r="A621" s="11">
        <v>7141</v>
      </c>
      <c r="B621" s="68">
        <v>0</v>
      </c>
      <c r="C621" s="69">
        <v>0</v>
      </c>
      <c r="D621" s="63"/>
      <c r="E621" s="62"/>
      <c r="F621" s="73">
        <f t="shared" si="25"/>
        <v>0</v>
      </c>
      <c r="G621" s="72">
        <f t="shared" si="26"/>
        <v>0</v>
      </c>
    </row>
    <row r="622" spans="1:7" ht="15.75" x14ac:dyDescent="0.25">
      <c r="A622" s="11">
        <v>7142</v>
      </c>
      <c r="B622" s="68">
        <v>0</v>
      </c>
      <c r="C622" s="69">
        <v>0</v>
      </c>
      <c r="D622" s="63"/>
      <c r="E622" s="62"/>
      <c r="F622" s="73">
        <f t="shared" si="25"/>
        <v>0</v>
      </c>
      <c r="G622" s="72">
        <f t="shared" si="26"/>
        <v>0</v>
      </c>
    </row>
    <row r="623" spans="1:7" ht="15.75" x14ac:dyDescent="0.25">
      <c r="A623" s="11">
        <v>7143</v>
      </c>
      <c r="B623" s="68">
        <v>0</v>
      </c>
      <c r="C623" s="69">
        <v>0</v>
      </c>
      <c r="D623" s="63"/>
      <c r="E623" s="62"/>
      <c r="F623" s="73">
        <f t="shared" si="25"/>
        <v>0</v>
      </c>
      <c r="G623" s="72">
        <f t="shared" si="26"/>
        <v>0</v>
      </c>
    </row>
    <row r="624" spans="1:7" ht="15.75" x14ac:dyDescent="0.25">
      <c r="A624" s="11">
        <v>7144</v>
      </c>
      <c r="B624" s="68">
        <v>0</v>
      </c>
      <c r="C624" s="69">
        <v>0</v>
      </c>
      <c r="D624" s="63"/>
      <c r="E624" s="62"/>
      <c r="F624" s="73">
        <f t="shared" si="25"/>
        <v>0</v>
      </c>
      <c r="G624" s="72">
        <f t="shared" si="26"/>
        <v>0</v>
      </c>
    </row>
    <row r="625" spans="1:7" ht="15.75" x14ac:dyDescent="0.25">
      <c r="A625" s="11">
        <v>7145</v>
      </c>
      <c r="B625" s="68">
        <v>0</v>
      </c>
      <c r="C625" s="69">
        <v>0</v>
      </c>
      <c r="D625" s="63"/>
      <c r="E625" s="62"/>
      <c r="F625" s="73">
        <f t="shared" si="25"/>
        <v>0</v>
      </c>
      <c r="G625" s="72">
        <f t="shared" si="26"/>
        <v>0</v>
      </c>
    </row>
    <row r="626" spans="1:7" ht="15.75" x14ac:dyDescent="0.25">
      <c r="A626" s="11">
        <v>7146</v>
      </c>
      <c r="B626" s="68">
        <v>0</v>
      </c>
      <c r="C626" s="69">
        <v>0</v>
      </c>
      <c r="D626" s="63"/>
      <c r="E626" s="62"/>
      <c r="F626" s="73">
        <f t="shared" si="25"/>
        <v>0</v>
      </c>
      <c r="G626" s="72">
        <f t="shared" si="26"/>
        <v>0</v>
      </c>
    </row>
    <row r="627" spans="1:7" ht="15.75" x14ac:dyDescent="0.25">
      <c r="A627" s="11">
        <v>7147</v>
      </c>
      <c r="B627" s="68">
        <v>0</v>
      </c>
      <c r="C627" s="69">
        <v>0</v>
      </c>
      <c r="D627" s="63"/>
      <c r="E627" s="62"/>
      <c r="F627" s="73">
        <f t="shared" si="25"/>
        <v>0</v>
      </c>
      <c r="G627" s="72">
        <f t="shared" si="26"/>
        <v>0</v>
      </c>
    </row>
    <row r="628" spans="1:7" ht="15.75" x14ac:dyDescent="0.25">
      <c r="A628" s="11">
        <v>7149</v>
      </c>
      <c r="B628" s="68">
        <v>0</v>
      </c>
      <c r="C628" s="69">
        <v>0</v>
      </c>
      <c r="D628" s="63"/>
      <c r="E628" s="62"/>
      <c r="F628" s="73">
        <f t="shared" si="25"/>
        <v>0</v>
      </c>
      <c r="G628" s="72">
        <f t="shared" si="26"/>
        <v>0</v>
      </c>
    </row>
    <row r="629" spans="1:7" ht="15.75" x14ac:dyDescent="0.25">
      <c r="A629" s="11">
        <v>7151</v>
      </c>
      <c r="B629" s="68">
        <v>0</v>
      </c>
      <c r="C629" s="69">
        <v>0</v>
      </c>
      <c r="D629" s="63"/>
      <c r="E629" s="62"/>
      <c r="F629" s="73">
        <f t="shared" si="25"/>
        <v>0</v>
      </c>
      <c r="G629" s="72">
        <f t="shared" si="26"/>
        <v>0</v>
      </c>
    </row>
    <row r="630" spans="1:7" ht="15.75" x14ac:dyDescent="0.25">
      <c r="A630" s="11">
        <v>7159</v>
      </c>
      <c r="B630" s="68">
        <v>0</v>
      </c>
      <c r="C630" s="69">
        <v>0</v>
      </c>
      <c r="D630" s="63"/>
      <c r="E630" s="62"/>
      <c r="F630" s="73">
        <f t="shared" si="25"/>
        <v>0</v>
      </c>
      <c r="G630" s="72">
        <f t="shared" si="26"/>
        <v>0</v>
      </c>
    </row>
    <row r="631" spans="1:7" ht="15.75" x14ac:dyDescent="0.25">
      <c r="A631" s="11">
        <v>7161</v>
      </c>
      <c r="B631" s="68">
        <v>0</v>
      </c>
      <c r="C631" s="69">
        <v>0</v>
      </c>
      <c r="D631" s="63"/>
      <c r="E631" s="62"/>
      <c r="F631" s="73">
        <f t="shared" si="25"/>
        <v>0</v>
      </c>
      <c r="G631" s="72">
        <f t="shared" si="26"/>
        <v>0</v>
      </c>
    </row>
    <row r="632" spans="1:7" ht="15.75" x14ac:dyDescent="0.25">
      <c r="A632" s="11">
        <v>7162</v>
      </c>
      <c r="B632" s="68">
        <v>0</v>
      </c>
      <c r="C632" s="69">
        <v>0</v>
      </c>
      <c r="D632" s="63"/>
      <c r="E632" s="62"/>
      <c r="F632" s="73">
        <f t="shared" si="25"/>
        <v>0</v>
      </c>
      <c r="G632" s="72">
        <f t="shared" si="26"/>
        <v>0</v>
      </c>
    </row>
    <row r="633" spans="1:7" ht="15.75" x14ac:dyDescent="0.25">
      <c r="A633" s="11">
        <v>7163</v>
      </c>
      <c r="B633" s="68">
        <v>0</v>
      </c>
      <c r="C633" s="69">
        <v>0</v>
      </c>
      <c r="D633" s="63"/>
      <c r="E633" s="62"/>
      <c r="F633" s="73">
        <f t="shared" si="25"/>
        <v>0</v>
      </c>
      <c r="G633" s="72">
        <f t="shared" si="26"/>
        <v>0</v>
      </c>
    </row>
    <row r="634" spans="1:7" ht="15.75" x14ac:dyDescent="0.25">
      <c r="A634" s="22">
        <v>7170</v>
      </c>
      <c r="B634" s="121">
        <v>0</v>
      </c>
      <c r="C634" s="110">
        <v>0</v>
      </c>
      <c r="D634" s="111"/>
      <c r="E634" s="112"/>
      <c r="F634" s="111">
        <f>+IF($C$4=9900,+IF(ABS(+B634+D634)&gt;=ABS(C634+E634),+B634-C634+D634-E634,0),0)</f>
        <v>0</v>
      </c>
      <c r="G634" s="122">
        <f>+IF($C$4=9900,+IF(ABS(+B634+D634)&lt;=ABS(C634+E634),-B634+C634-D634+E634,0),0)</f>
        <v>0</v>
      </c>
    </row>
    <row r="635" spans="1:7" ht="15.75" x14ac:dyDescent="0.25">
      <c r="A635" s="11">
        <v>7171</v>
      </c>
      <c r="B635" s="68">
        <v>0</v>
      </c>
      <c r="C635" s="69">
        <v>0</v>
      </c>
      <c r="D635" s="63"/>
      <c r="E635" s="62"/>
      <c r="F635" s="73">
        <f t="shared" ref="F635:F660" si="27">+IF(ABS(+B635+D635)&gt;=ABS(C635+E635),+B635-C635+D635-E635,0)</f>
        <v>0</v>
      </c>
      <c r="G635" s="72">
        <f t="shared" ref="G635:G660" si="28">+IF(ABS(+B635+D635)&lt;=ABS(C635+E635),-B635+C635-D635+E635,0)</f>
        <v>0</v>
      </c>
    </row>
    <row r="636" spans="1:7" ht="15.75" x14ac:dyDescent="0.25">
      <c r="A636" s="11">
        <v>7172</v>
      </c>
      <c r="B636" s="68">
        <v>0</v>
      </c>
      <c r="C636" s="69">
        <v>0</v>
      </c>
      <c r="D636" s="63"/>
      <c r="E636" s="62"/>
      <c r="F636" s="73">
        <f t="shared" si="27"/>
        <v>0</v>
      </c>
      <c r="G636" s="72">
        <f t="shared" si="28"/>
        <v>0</v>
      </c>
    </row>
    <row r="637" spans="1:7" ht="15.75" x14ac:dyDescent="0.25">
      <c r="A637" s="11">
        <v>7173</v>
      </c>
      <c r="B637" s="68">
        <v>0</v>
      </c>
      <c r="C637" s="69">
        <v>0</v>
      </c>
      <c r="D637" s="63"/>
      <c r="E637" s="62"/>
      <c r="F637" s="73">
        <f t="shared" si="27"/>
        <v>0</v>
      </c>
      <c r="G637" s="72">
        <f t="shared" si="28"/>
        <v>0</v>
      </c>
    </row>
    <row r="638" spans="1:7" ht="15.75" x14ac:dyDescent="0.25">
      <c r="A638" s="11">
        <v>7174</v>
      </c>
      <c r="B638" s="68">
        <v>0</v>
      </c>
      <c r="C638" s="69">
        <v>0</v>
      </c>
      <c r="D638" s="63"/>
      <c r="E638" s="62"/>
      <c r="F638" s="73">
        <f t="shared" si="27"/>
        <v>0</v>
      </c>
      <c r="G638" s="72">
        <f t="shared" si="28"/>
        <v>0</v>
      </c>
    </row>
    <row r="639" spans="1:7" ht="15.75" x14ac:dyDescent="0.25">
      <c r="A639" s="11">
        <v>7175</v>
      </c>
      <c r="B639" s="68">
        <v>0</v>
      </c>
      <c r="C639" s="69">
        <v>0</v>
      </c>
      <c r="D639" s="63"/>
      <c r="E639" s="62"/>
      <c r="F639" s="73">
        <f t="shared" si="27"/>
        <v>0</v>
      </c>
      <c r="G639" s="72">
        <f t="shared" si="28"/>
        <v>0</v>
      </c>
    </row>
    <row r="640" spans="1:7" ht="15.75" x14ac:dyDescent="0.25">
      <c r="A640" s="11">
        <v>7176</v>
      </c>
      <c r="B640" s="68">
        <v>0</v>
      </c>
      <c r="C640" s="69">
        <v>0</v>
      </c>
      <c r="D640" s="63"/>
      <c r="E640" s="62"/>
      <c r="F640" s="73">
        <f t="shared" si="27"/>
        <v>0</v>
      </c>
      <c r="G640" s="72">
        <f t="shared" si="28"/>
        <v>0</v>
      </c>
    </row>
    <row r="641" spans="1:7" ht="15.75" x14ac:dyDescent="0.25">
      <c r="A641" s="11">
        <v>7177</v>
      </c>
      <c r="B641" s="68">
        <v>0</v>
      </c>
      <c r="C641" s="69">
        <v>0</v>
      </c>
      <c r="D641" s="63"/>
      <c r="E641" s="62"/>
      <c r="F641" s="73">
        <f t="shared" si="27"/>
        <v>0</v>
      </c>
      <c r="G641" s="72">
        <f t="shared" si="28"/>
        <v>0</v>
      </c>
    </row>
    <row r="642" spans="1:7" ht="15.75" x14ac:dyDescent="0.25">
      <c r="A642" s="11">
        <v>7178</v>
      </c>
      <c r="B642" s="68">
        <v>0</v>
      </c>
      <c r="C642" s="69">
        <v>0</v>
      </c>
      <c r="D642" s="63"/>
      <c r="E642" s="62"/>
      <c r="F642" s="73">
        <f t="shared" si="27"/>
        <v>0</v>
      </c>
      <c r="G642" s="72">
        <f t="shared" si="28"/>
        <v>0</v>
      </c>
    </row>
    <row r="643" spans="1:7" ht="15.75" x14ac:dyDescent="0.25">
      <c r="A643" s="11">
        <v>7179</v>
      </c>
      <c r="B643" s="68">
        <v>0</v>
      </c>
      <c r="C643" s="69">
        <v>0</v>
      </c>
      <c r="D643" s="63"/>
      <c r="E643" s="62"/>
      <c r="F643" s="73">
        <f t="shared" si="27"/>
        <v>0</v>
      </c>
      <c r="G643" s="72">
        <f t="shared" si="28"/>
        <v>0</v>
      </c>
    </row>
    <row r="644" spans="1:7" ht="15.75" x14ac:dyDescent="0.25">
      <c r="A644" s="11">
        <v>7180</v>
      </c>
      <c r="B644" s="68">
        <v>0</v>
      </c>
      <c r="C644" s="69">
        <v>0</v>
      </c>
      <c r="D644" s="63"/>
      <c r="E644" s="62"/>
      <c r="F644" s="73">
        <f t="shared" si="27"/>
        <v>0</v>
      </c>
      <c r="G644" s="72">
        <f t="shared" si="28"/>
        <v>0</v>
      </c>
    </row>
    <row r="645" spans="1:7" ht="15.75" x14ac:dyDescent="0.25">
      <c r="A645" s="11">
        <v>7181</v>
      </c>
      <c r="B645" s="68">
        <v>0</v>
      </c>
      <c r="C645" s="69">
        <v>0</v>
      </c>
      <c r="D645" s="63"/>
      <c r="E645" s="62"/>
      <c r="F645" s="73">
        <f t="shared" si="27"/>
        <v>0</v>
      </c>
      <c r="G645" s="72">
        <f t="shared" si="28"/>
        <v>0</v>
      </c>
    </row>
    <row r="646" spans="1:7" ht="15.75" x14ac:dyDescent="0.25">
      <c r="A646" s="11">
        <v>7182</v>
      </c>
      <c r="B646" s="68">
        <v>0</v>
      </c>
      <c r="C646" s="69">
        <v>0</v>
      </c>
      <c r="D646" s="63"/>
      <c r="E646" s="62"/>
      <c r="F646" s="73">
        <f>+IF(ABS(+B646+D646)&gt;=ABS(C646+E646),+B646-C646+D646-E646,0)</f>
        <v>0</v>
      </c>
      <c r="G646" s="72">
        <f>+IF(ABS(+B646+D646)&lt;=ABS(C646+E646),-B646+C646-D646+E646,0)</f>
        <v>0</v>
      </c>
    </row>
    <row r="647" spans="1:7" ht="15.75" x14ac:dyDescent="0.25">
      <c r="A647" s="11">
        <v>7189</v>
      </c>
      <c r="B647" s="68">
        <v>0</v>
      </c>
      <c r="C647" s="69">
        <v>0</v>
      </c>
      <c r="D647" s="63"/>
      <c r="E647" s="62"/>
      <c r="F647" s="73">
        <f t="shared" si="27"/>
        <v>0</v>
      </c>
      <c r="G647" s="72">
        <f t="shared" si="28"/>
        <v>0</v>
      </c>
    </row>
    <row r="648" spans="1:7" ht="15.75" x14ac:dyDescent="0.25">
      <c r="A648" s="11">
        <v>7190</v>
      </c>
      <c r="B648" s="68">
        <v>0</v>
      </c>
      <c r="C648" s="69">
        <v>0</v>
      </c>
      <c r="D648" s="63"/>
      <c r="E648" s="62"/>
      <c r="F648" s="73">
        <f>+IF(ABS(+B648+D648)&gt;=ABS(C648+E648),+B648-C648+D648-E648,0)</f>
        <v>0</v>
      </c>
      <c r="G648" s="72">
        <f>+IF(ABS(+B648+D648)&lt;=ABS(C648+E648),-B648+C648-D648+E648,0)</f>
        <v>0</v>
      </c>
    </row>
    <row r="649" spans="1:7" ht="15.75" x14ac:dyDescent="0.25">
      <c r="A649" s="11">
        <v>7191</v>
      </c>
      <c r="B649" s="68">
        <v>0</v>
      </c>
      <c r="C649" s="69">
        <v>0</v>
      </c>
      <c r="D649" s="63"/>
      <c r="E649" s="62"/>
      <c r="F649" s="73">
        <f t="shared" si="27"/>
        <v>0</v>
      </c>
      <c r="G649" s="72">
        <f t="shared" si="28"/>
        <v>0</v>
      </c>
    </row>
    <row r="650" spans="1:7" ht="15.75" x14ac:dyDescent="0.25">
      <c r="A650" s="11">
        <v>7192</v>
      </c>
      <c r="B650" s="68">
        <v>0</v>
      </c>
      <c r="C650" s="69">
        <v>0</v>
      </c>
      <c r="D650" s="63"/>
      <c r="E650" s="62"/>
      <c r="F650" s="73">
        <f t="shared" si="27"/>
        <v>0</v>
      </c>
      <c r="G650" s="72">
        <f t="shared" si="28"/>
        <v>0</v>
      </c>
    </row>
    <row r="651" spans="1:7" ht="15.75" x14ac:dyDescent="0.25">
      <c r="A651" s="11">
        <v>7198</v>
      </c>
      <c r="B651" s="68">
        <v>0</v>
      </c>
      <c r="C651" s="69">
        <v>0</v>
      </c>
      <c r="D651" s="63"/>
      <c r="E651" s="62"/>
      <c r="F651" s="73">
        <f>+IF(ABS(+B651+D651)&gt;=ABS(C651+E651),+B651-C651+D651-E651,0)</f>
        <v>0</v>
      </c>
      <c r="G651" s="72">
        <f>+IF(ABS(+B651+D651)&lt;=ABS(C651+E651),-B651+C651-D651+E651,0)</f>
        <v>0</v>
      </c>
    </row>
    <row r="652" spans="1:7" ht="15.75" x14ac:dyDescent="0.25">
      <c r="A652" s="11">
        <v>7199</v>
      </c>
      <c r="B652" s="68">
        <v>0</v>
      </c>
      <c r="C652" s="69">
        <v>0</v>
      </c>
      <c r="D652" s="63"/>
      <c r="E652" s="62"/>
      <c r="F652" s="73">
        <f t="shared" si="27"/>
        <v>0</v>
      </c>
      <c r="G652" s="72">
        <f t="shared" si="28"/>
        <v>0</v>
      </c>
    </row>
    <row r="653" spans="1:7" ht="15.75" x14ac:dyDescent="0.25">
      <c r="A653" s="11">
        <v>7200</v>
      </c>
      <c r="B653" s="68">
        <v>0</v>
      </c>
      <c r="C653" s="69">
        <v>0</v>
      </c>
      <c r="D653" s="63"/>
      <c r="E653" s="62"/>
      <c r="F653" s="73">
        <f t="shared" si="27"/>
        <v>0</v>
      </c>
      <c r="G653" s="72">
        <f t="shared" si="28"/>
        <v>0</v>
      </c>
    </row>
    <row r="654" spans="1:7" ht="15.75" x14ac:dyDescent="0.25">
      <c r="A654" s="11">
        <v>7211</v>
      </c>
      <c r="B654" s="68">
        <v>0</v>
      </c>
      <c r="C654" s="69">
        <v>0</v>
      </c>
      <c r="D654" s="63"/>
      <c r="E654" s="62"/>
      <c r="F654" s="73">
        <f t="shared" si="27"/>
        <v>0</v>
      </c>
      <c r="G654" s="72">
        <f t="shared" si="28"/>
        <v>0</v>
      </c>
    </row>
    <row r="655" spans="1:7" ht="15.75" x14ac:dyDescent="0.25">
      <c r="A655" s="11">
        <v>7212</v>
      </c>
      <c r="B655" s="68">
        <v>0</v>
      </c>
      <c r="C655" s="69">
        <v>0</v>
      </c>
      <c r="D655" s="63"/>
      <c r="E655" s="62"/>
      <c r="F655" s="73">
        <f t="shared" si="27"/>
        <v>0</v>
      </c>
      <c r="G655" s="72">
        <f t="shared" si="28"/>
        <v>0</v>
      </c>
    </row>
    <row r="656" spans="1:7" ht="15.75" x14ac:dyDescent="0.25">
      <c r="A656" s="11">
        <v>7215</v>
      </c>
      <c r="B656" s="68">
        <v>0</v>
      </c>
      <c r="C656" s="69">
        <v>0</v>
      </c>
      <c r="D656" s="63"/>
      <c r="E656" s="62"/>
      <c r="F656" s="73">
        <f t="shared" si="27"/>
        <v>0</v>
      </c>
      <c r="G656" s="72">
        <f t="shared" si="28"/>
        <v>0</v>
      </c>
    </row>
    <row r="657" spans="1:7" ht="15.75" x14ac:dyDescent="0.25">
      <c r="A657" s="11">
        <v>7216</v>
      </c>
      <c r="B657" s="68">
        <v>0</v>
      </c>
      <c r="C657" s="69">
        <v>0</v>
      </c>
      <c r="D657" s="63"/>
      <c r="E657" s="62"/>
      <c r="F657" s="73">
        <f t="shared" si="27"/>
        <v>0</v>
      </c>
      <c r="G657" s="72">
        <f t="shared" si="28"/>
        <v>0</v>
      </c>
    </row>
    <row r="658" spans="1:7" ht="15.75" x14ac:dyDescent="0.25">
      <c r="A658" s="11">
        <v>7217</v>
      </c>
      <c r="B658" s="68">
        <v>0</v>
      </c>
      <c r="C658" s="69">
        <v>0</v>
      </c>
      <c r="D658" s="63"/>
      <c r="E658" s="62"/>
      <c r="F658" s="73">
        <f t="shared" si="27"/>
        <v>0</v>
      </c>
      <c r="G658" s="72">
        <f t="shared" si="28"/>
        <v>0</v>
      </c>
    </row>
    <row r="659" spans="1:7" ht="15.75" x14ac:dyDescent="0.25">
      <c r="A659" s="11">
        <v>7218</v>
      </c>
      <c r="B659" s="68">
        <v>0</v>
      </c>
      <c r="C659" s="69">
        <v>0</v>
      </c>
      <c r="D659" s="63"/>
      <c r="E659" s="62"/>
      <c r="F659" s="73">
        <f t="shared" si="27"/>
        <v>0</v>
      </c>
      <c r="G659" s="72">
        <f t="shared" si="28"/>
        <v>0</v>
      </c>
    </row>
    <row r="660" spans="1:7" ht="15.75" x14ac:dyDescent="0.25">
      <c r="A660" s="11">
        <v>7219</v>
      </c>
      <c r="B660" s="68">
        <v>0</v>
      </c>
      <c r="C660" s="69">
        <v>0</v>
      </c>
      <c r="D660" s="63"/>
      <c r="E660" s="62"/>
      <c r="F660" s="73">
        <f t="shared" si="27"/>
        <v>0</v>
      </c>
      <c r="G660" s="72">
        <f t="shared" si="28"/>
        <v>0</v>
      </c>
    </row>
    <row r="661" spans="1:7" ht="15.75" x14ac:dyDescent="0.25">
      <c r="A661" s="22">
        <v>7220</v>
      </c>
      <c r="B661" s="121">
        <v>0</v>
      </c>
      <c r="C661" s="110">
        <v>0</v>
      </c>
      <c r="D661" s="111"/>
      <c r="E661" s="112"/>
      <c r="F661" s="111">
        <f>+IF($C$4=9900,+IF(ABS(+B661+D661)&gt;=ABS(C661+E661),+B661-C661+D661-E661,0),0)</f>
        <v>0</v>
      </c>
      <c r="G661" s="122">
        <f>+IF($C$4=9900,+IF(ABS(+B661+D661)&lt;=ABS(C661+E661),-B661+C661-D661+E661,0),0)</f>
        <v>0</v>
      </c>
    </row>
    <row r="662" spans="1:7" ht="15.75" x14ac:dyDescent="0.25">
      <c r="A662" s="11">
        <v>7221</v>
      </c>
      <c r="B662" s="68">
        <v>0</v>
      </c>
      <c r="C662" s="69">
        <v>0</v>
      </c>
      <c r="D662" s="63"/>
      <c r="E662" s="62"/>
      <c r="F662" s="73">
        <f t="shared" ref="F662:F697" si="29">+IF(ABS(+B662+D662)&gt;=ABS(C662+E662),+B662-C662+D662-E662,0)</f>
        <v>0</v>
      </c>
      <c r="G662" s="72">
        <f t="shared" ref="G662:G697" si="30">+IF(ABS(+B662+D662)&lt;=ABS(C662+E662),-B662+C662-D662+E662,0)</f>
        <v>0</v>
      </c>
    </row>
    <row r="663" spans="1:7" ht="15.75" x14ac:dyDescent="0.25">
      <c r="A663" s="11">
        <v>7222</v>
      </c>
      <c r="B663" s="68">
        <v>0</v>
      </c>
      <c r="C663" s="69">
        <v>0</v>
      </c>
      <c r="D663" s="63"/>
      <c r="E663" s="62"/>
      <c r="F663" s="73">
        <f t="shared" si="29"/>
        <v>0</v>
      </c>
      <c r="G663" s="72">
        <f t="shared" si="30"/>
        <v>0</v>
      </c>
    </row>
    <row r="664" spans="1:7" ht="15.75" x14ac:dyDescent="0.25">
      <c r="A664" s="11">
        <v>7223</v>
      </c>
      <c r="B664" s="68">
        <v>0</v>
      </c>
      <c r="C664" s="69">
        <v>0</v>
      </c>
      <c r="D664" s="63"/>
      <c r="E664" s="62"/>
      <c r="F664" s="73">
        <f t="shared" si="29"/>
        <v>0</v>
      </c>
      <c r="G664" s="72">
        <f t="shared" si="30"/>
        <v>0</v>
      </c>
    </row>
    <row r="665" spans="1:7" ht="15.75" x14ac:dyDescent="0.25">
      <c r="A665" s="11">
        <v>7224</v>
      </c>
      <c r="B665" s="68">
        <v>0</v>
      </c>
      <c r="C665" s="69">
        <v>0</v>
      </c>
      <c r="D665" s="63"/>
      <c r="E665" s="62"/>
      <c r="F665" s="73">
        <f t="shared" si="29"/>
        <v>0</v>
      </c>
      <c r="G665" s="72">
        <f t="shared" si="30"/>
        <v>0</v>
      </c>
    </row>
    <row r="666" spans="1:7" ht="15.75" x14ac:dyDescent="0.25">
      <c r="A666" s="11">
        <v>7226</v>
      </c>
      <c r="B666" s="68">
        <v>0</v>
      </c>
      <c r="C666" s="69">
        <v>0</v>
      </c>
      <c r="D666" s="63"/>
      <c r="E666" s="62"/>
      <c r="F666" s="73">
        <f t="shared" si="29"/>
        <v>0</v>
      </c>
      <c r="G666" s="72">
        <f t="shared" si="30"/>
        <v>0</v>
      </c>
    </row>
    <row r="667" spans="1:7" ht="15.75" x14ac:dyDescent="0.25">
      <c r="A667" s="11">
        <v>7229</v>
      </c>
      <c r="B667" s="68">
        <v>0</v>
      </c>
      <c r="C667" s="69">
        <v>0</v>
      </c>
      <c r="D667" s="63"/>
      <c r="E667" s="62"/>
      <c r="F667" s="73">
        <f t="shared" si="29"/>
        <v>0</v>
      </c>
      <c r="G667" s="72">
        <f t="shared" si="30"/>
        <v>0</v>
      </c>
    </row>
    <row r="668" spans="1:7" ht="15.75" x14ac:dyDescent="0.25">
      <c r="A668" s="11">
        <v>7231</v>
      </c>
      <c r="B668" s="68">
        <v>0</v>
      </c>
      <c r="C668" s="69">
        <v>0</v>
      </c>
      <c r="D668" s="63"/>
      <c r="E668" s="62"/>
      <c r="F668" s="73">
        <f t="shared" si="29"/>
        <v>0</v>
      </c>
      <c r="G668" s="72">
        <f t="shared" si="30"/>
        <v>0</v>
      </c>
    </row>
    <row r="669" spans="1:7" ht="15.75" x14ac:dyDescent="0.25">
      <c r="A669" s="11">
        <v>7232</v>
      </c>
      <c r="B669" s="68">
        <v>0</v>
      </c>
      <c r="C669" s="69">
        <v>0</v>
      </c>
      <c r="D669" s="63"/>
      <c r="E669" s="62"/>
      <c r="F669" s="73">
        <f t="shared" si="29"/>
        <v>0</v>
      </c>
      <c r="G669" s="72">
        <f t="shared" si="30"/>
        <v>0</v>
      </c>
    </row>
    <row r="670" spans="1:7" ht="15.75" x14ac:dyDescent="0.25">
      <c r="A670" s="11">
        <v>7241</v>
      </c>
      <c r="B670" s="68">
        <v>0</v>
      </c>
      <c r="C670" s="69">
        <v>0</v>
      </c>
      <c r="D670" s="63"/>
      <c r="E670" s="62"/>
      <c r="F670" s="73">
        <f t="shared" si="29"/>
        <v>0</v>
      </c>
      <c r="G670" s="72">
        <f t="shared" si="30"/>
        <v>0</v>
      </c>
    </row>
    <row r="671" spans="1:7" ht="15.75" x14ac:dyDescent="0.25">
      <c r="A671" s="11">
        <v>7242</v>
      </c>
      <c r="B671" s="68">
        <v>0</v>
      </c>
      <c r="C671" s="69">
        <v>0</v>
      </c>
      <c r="D671" s="63"/>
      <c r="E671" s="62"/>
      <c r="F671" s="73">
        <f t="shared" si="29"/>
        <v>0</v>
      </c>
      <c r="G671" s="72">
        <f t="shared" si="30"/>
        <v>0</v>
      </c>
    </row>
    <row r="672" spans="1:7" ht="15.75" x14ac:dyDescent="0.25">
      <c r="A672" s="11">
        <v>7250</v>
      </c>
      <c r="B672" s="68">
        <v>0</v>
      </c>
      <c r="C672" s="69">
        <v>0</v>
      </c>
      <c r="D672" s="63"/>
      <c r="E672" s="62"/>
      <c r="F672" s="73">
        <f t="shared" si="29"/>
        <v>0</v>
      </c>
      <c r="G672" s="72">
        <f t="shared" si="30"/>
        <v>0</v>
      </c>
    </row>
    <row r="673" spans="1:7" ht="15.75" x14ac:dyDescent="0.25">
      <c r="A673" s="11">
        <v>7251</v>
      </c>
      <c r="B673" s="68">
        <v>0</v>
      </c>
      <c r="C673" s="69">
        <v>0</v>
      </c>
      <c r="D673" s="63"/>
      <c r="E673" s="62"/>
      <c r="F673" s="73">
        <f t="shared" si="29"/>
        <v>0</v>
      </c>
      <c r="G673" s="72">
        <f t="shared" si="30"/>
        <v>0</v>
      </c>
    </row>
    <row r="674" spans="1:7" ht="15.75" x14ac:dyDescent="0.25">
      <c r="A674" s="11">
        <v>7252</v>
      </c>
      <c r="B674" s="68">
        <v>0</v>
      </c>
      <c r="C674" s="69">
        <v>0</v>
      </c>
      <c r="D674" s="63"/>
      <c r="E674" s="62"/>
      <c r="F674" s="73">
        <f t="shared" si="29"/>
        <v>0</v>
      </c>
      <c r="G674" s="72">
        <f t="shared" si="30"/>
        <v>0</v>
      </c>
    </row>
    <row r="675" spans="1:7" ht="15.75" x14ac:dyDescent="0.25">
      <c r="A675" s="11">
        <v>7258</v>
      </c>
      <c r="B675" s="68">
        <v>0</v>
      </c>
      <c r="C675" s="69">
        <v>0</v>
      </c>
      <c r="D675" s="63"/>
      <c r="E675" s="62"/>
      <c r="F675" s="73">
        <f t="shared" si="29"/>
        <v>0</v>
      </c>
      <c r="G675" s="72">
        <f t="shared" si="30"/>
        <v>0</v>
      </c>
    </row>
    <row r="676" spans="1:7" ht="15.75" x14ac:dyDescent="0.25">
      <c r="A676" s="11">
        <v>7270</v>
      </c>
      <c r="B676" s="68">
        <v>0</v>
      </c>
      <c r="C676" s="69">
        <v>0</v>
      </c>
      <c r="D676" s="63"/>
      <c r="E676" s="62"/>
      <c r="F676" s="73">
        <f>+IF(ABS(+B676+D676)&gt;=ABS(C676+E676),+B676-C676+D676-E676,0)</f>
        <v>0</v>
      </c>
      <c r="G676" s="72">
        <f>+IF(ABS(+B676+D676)&lt;=ABS(C676+E676),-B676+C676-D676+E676,0)</f>
        <v>0</v>
      </c>
    </row>
    <row r="677" spans="1:7" ht="15.75" x14ac:dyDescent="0.25">
      <c r="A677" s="11">
        <v>7271</v>
      </c>
      <c r="B677" s="68">
        <v>0</v>
      </c>
      <c r="C677" s="69">
        <v>0</v>
      </c>
      <c r="D677" s="63"/>
      <c r="E677" s="62"/>
      <c r="F677" s="73">
        <f t="shared" si="29"/>
        <v>0</v>
      </c>
      <c r="G677" s="72">
        <f t="shared" si="30"/>
        <v>0</v>
      </c>
    </row>
    <row r="678" spans="1:7" ht="15.75" x14ac:dyDescent="0.25">
      <c r="A678" s="11">
        <v>7274</v>
      </c>
      <c r="B678" s="68">
        <v>0</v>
      </c>
      <c r="C678" s="69">
        <v>0</v>
      </c>
      <c r="D678" s="63"/>
      <c r="E678" s="62"/>
      <c r="F678" s="73">
        <f t="shared" si="29"/>
        <v>0</v>
      </c>
      <c r="G678" s="72">
        <f t="shared" si="30"/>
        <v>0</v>
      </c>
    </row>
    <row r="679" spans="1:7" ht="15.75" x14ac:dyDescent="0.25">
      <c r="A679" s="11">
        <v>7275</v>
      </c>
      <c r="B679" s="68">
        <v>0</v>
      </c>
      <c r="C679" s="69">
        <v>0</v>
      </c>
      <c r="D679" s="63"/>
      <c r="E679" s="62"/>
      <c r="F679" s="73">
        <f>+IF(ABS(+B679+D679)&gt;=ABS(C679+E679),+B679-C679+D679-E679,0)</f>
        <v>0</v>
      </c>
      <c r="G679" s="72">
        <f>+IF(ABS(+B679+D679)&lt;=ABS(C679+E679),-B679+C679-D679+E679,0)</f>
        <v>0</v>
      </c>
    </row>
    <row r="680" spans="1:7" ht="15.75" x14ac:dyDescent="0.25">
      <c r="A680" s="11">
        <v>7277</v>
      </c>
      <c r="B680" s="68">
        <v>0</v>
      </c>
      <c r="C680" s="69">
        <v>0</v>
      </c>
      <c r="D680" s="63"/>
      <c r="E680" s="62"/>
      <c r="F680" s="73">
        <f t="shared" si="29"/>
        <v>0</v>
      </c>
      <c r="G680" s="72">
        <f t="shared" si="30"/>
        <v>0</v>
      </c>
    </row>
    <row r="681" spans="1:7" ht="15.75" x14ac:dyDescent="0.25">
      <c r="A681" s="11">
        <v>7278</v>
      </c>
      <c r="B681" s="68">
        <v>0</v>
      </c>
      <c r="C681" s="69">
        <v>0</v>
      </c>
      <c r="D681" s="63"/>
      <c r="E681" s="62"/>
      <c r="F681" s="73">
        <f t="shared" si="29"/>
        <v>0</v>
      </c>
      <c r="G681" s="72">
        <f t="shared" si="30"/>
        <v>0</v>
      </c>
    </row>
    <row r="682" spans="1:7" ht="15.75" x14ac:dyDescent="0.25">
      <c r="A682" s="11">
        <v>7282</v>
      </c>
      <c r="B682" s="68">
        <v>0</v>
      </c>
      <c r="C682" s="69">
        <v>0</v>
      </c>
      <c r="D682" s="63"/>
      <c r="E682" s="62"/>
      <c r="F682" s="73">
        <f t="shared" si="29"/>
        <v>0</v>
      </c>
      <c r="G682" s="72">
        <f t="shared" si="30"/>
        <v>0</v>
      </c>
    </row>
    <row r="683" spans="1:7" ht="15.75" x14ac:dyDescent="0.25">
      <c r="A683" s="11">
        <v>7289</v>
      </c>
      <c r="B683" s="68">
        <v>0</v>
      </c>
      <c r="C683" s="69">
        <v>0</v>
      </c>
      <c r="D683" s="63"/>
      <c r="E683" s="62"/>
      <c r="F683" s="73">
        <f t="shared" si="29"/>
        <v>0</v>
      </c>
      <c r="G683" s="72">
        <f t="shared" si="30"/>
        <v>0</v>
      </c>
    </row>
    <row r="684" spans="1:7" ht="15.75" x14ac:dyDescent="0.25">
      <c r="A684" s="11">
        <v>7291</v>
      </c>
      <c r="B684" s="68">
        <v>0</v>
      </c>
      <c r="C684" s="69">
        <v>0</v>
      </c>
      <c r="D684" s="63"/>
      <c r="E684" s="62"/>
      <c r="F684" s="73">
        <f t="shared" si="29"/>
        <v>0</v>
      </c>
      <c r="G684" s="72">
        <f t="shared" si="30"/>
        <v>0</v>
      </c>
    </row>
    <row r="685" spans="1:7" ht="15.75" x14ac:dyDescent="0.25">
      <c r="A685" s="11">
        <v>7292</v>
      </c>
      <c r="B685" s="68">
        <v>0</v>
      </c>
      <c r="C685" s="69">
        <v>0</v>
      </c>
      <c r="D685" s="63"/>
      <c r="E685" s="62"/>
      <c r="F685" s="73">
        <f t="shared" si="29"/>
        <v>0</v>
      </c>
      <c r="G685" s="72">
        <f t="shared" si="30"/>
        <v>0</v>
      </c>
    </row>
    <row r="686" spans="1:7" ht="15.75" x14ac:dyDescent="0.25">
      <c r="A686" s="11">
        <v>7298</v>
      </c>
      <c r="B686" s="68">
        <v>0</v>
      </c>
      <c r="C686" s="69">
        <v>0</v>
      </c>
      <c r="D686" s="63"/>
      <c r="E686" s="62"/>
      <c r="F686" s="73">
        <f t="shared" si="29"/>
        <v>0</v>
      </c>
      <c r="G686" s="72">
        <f t="shared" si="30"/>
        <v>0</v>
      </c>
    </row>
    <row r="687" spans="1:7" ht="15.75" x14ac:dyDescent="0.25">
      <c r="A687" s="11">
        <v>7311</v>
      </c>
      <c r="B687" s="68">
        <v>0</v>
      </c>
      <c r="C687" s="69">
        <v>0</v>
      </c>
      <c r="D687" s="63"/>
      <c r="E687" s="62"/>
      <c r="F687" s="73">
        <f t="shared" si="29"/>
        <v>0</v>
      </c>
      <c r="G687" s="72">
        <f t="shared" si="30"/>
        <v>0</v>
      </c>
    </row>
    <row r="688" spans="1:7" ht="15.75" x14ac:dyDescent="0.25">
      <c r="A688" s="11">
        <v>7313</v>
      </c>
      <c r="B688" s="68">
        <v>0</v>
      </c>
      <c r="C688" s="69">
        <v>0</v>
      </c>
      <c r="D688" s="63"/>
      <c r="E688" s="62"/>
      <c r="F688" s="73">
        <f>+IF(ABS(+B688+D688)&gt;=ABS(C688+E688),+B688-C688+D688-E688,0)</f>
        <v>0</v>
      </c>
      <c r="G688" s="72">
        <f>+IF(ABS(+B688+D688)&lt;=ABS(C688+E688),-B688+C688-D688+E688,0)</f>
        <v>0</v>
      </c>
    </row>
    <row r="689" spans="1:7" ht="15.75" x14ac:dyDescent="0.25">
      <c r="A689" s="11">
        <v>7319</v>
      </c>
      <c r="B689" s="68">
        <v>0</v>
      </c>
      <c r="C689" s="69">
        <v>0</v>
      </c>
      <c r="D689" s="63"/>
      <c r="E689" s="62"/>
      <c r="F689" s="73">
        <f t="shared" si="29"/>
        <v>0</v>
      </c>
      <c r="G689" s="72">
        <f t="shared" si="30"/>
        <v>0</v>
      </c>
    </row>
    <row r="690" spans="1:7" ht="15.75" x14ac:dyDescent="0.25">
      <c r="A690" s="11">
        <v>7381</v>
      </c>
      <c r="B690" s="68">
        <v>0</v>
      </c>
      <c r="C690" s="69">
        <v>0</v>
      </c>
      <c r="D690" s="63"/>
      <c r="E690" s="62"/>
      <c r="F690" s="73">
        <f t="shared" si="29"/>
        <v>0</v>
      </c>
      <c r="G690" s="72">
        <f t="shared" si="30"/>
        <v>0</v>
      </c>
    </row>
    <row r="691" spans="1:7" ht="15.75" x14ac:dyDescent="0.25">
      <c r="A691" s="11">
        <v>7382</v>
      </c>
      <c r="B691" s="68">
        <v>0</v>
      </c>
      <c r="C691" s="69">
        <v>0</v>
      </c>
      <c r="D691" s="63"/>
      <c r="E691" s="62"/>
      <c r="F691" s="73">
        <f t="shared" si="29"/>
        <v>0</v>
      </c>
      <c r="G691" s="72">
        <f t="shared" si="30"/>
        <v>0</v>
      </c>
    </row>
    <row r="692" spans="1:7" ht="15.75" x14ac:dyDescent="0.25">
      <c r="A692" s="11">
        <v>7383</v>
      </c>
      <c r="B692" s="68">
        <v>0</v>
      </c>
      <c r="C692" s="69">
        <v>0</v>
      </c>
      <c r="D692" s="63"/>
      <c r="E692" s="62"/>
      <c r="F692" s="73">
        <f t="shared" si="29"/>
        <v>0</v>
      </c>
      <c r="G692" s="72">
        <f t="shared" si="30"/>
        <v>0</v>
      </c>
    </row>
    <row r="693" spans="1:7" ht="15.75" x14ac:dyDescent="0.25">
      <c r="A693" s="11">
        <v>7384</v>
      </c>
      <c r="B693" s="68">
        <v>0</v>
      </c>
      <c r="C693" s="69">
        <v>0</v>
      </c>
      <c r="D693" s="63"/>
      <c r="E693" s="62"/>
      <c r="F693" s="73">
        <f t="shared" si="29"/>
        <v>0</v>
      </c>
      <c r="G693" s="72">
        <f t="shared" si="30"/>
        <v>0</v>
      </c>
    </row>
    <row r="694" spans="1:7" ht="15.75" x14ac:dyDescent="0.25">
      <c r="A694" s="11">
        <v>7385</v>
      </c>
      <c r="B694" s="68">
        <v>0</v>
      </c>
      <c r="C694" s="69">
        <v>0</v>
      </c>
      <c r="D694" s="63"/>
      <c r="E694" s="62"/>
      <c r="F694" s="73">
        <f t="shared" si="29"/>
        <v>0</v>
      </c>
      <c r="G694" s="72">
        <f t="shared" si="30"/>
        <v>0</v>
      </c>
    </row>
    <row r="695" spans="1:7" ht="15.75" x14ac:dyDescent="0.25">
      <c r="A695" s="11">
        <v>7386</v>
      </c>
      <c r="B695" s="68">
        <v>0</v>
      </c>
      <c r="C695" s="69">
        <v>0</v>
      </c>
      <c r="D695" s="63"/>
      <c r="E695" s="62"/>
      <c r="F695" s="73">
        <f t="shared" si="29"/>
        <v>0</v>
      </c>
      <c r="G695" s="72">
        <f t="shared" si="30"/>
        <v>0</v>
      </c>
    </row>
    <row r="696" spans="1:7" ht="15.75" x14ac:dyDescent="0.25">
      <c r="A696" s="11">
        <v>7387</v>
      </c>
      <c r="B696" s="68">
        <v>0</v>
      </c>
      <c r="C696" s="69">
        <v>0</v>
      </c>
      <c r="D696" s="63"/>
      <c r="E696" s="62"/>
      <c r="F696" s="73">
        <f t="shared" si="29"/>
        <v>0</v>
      </c>
      <c r="G696" s="72">
        <f t="shared" si="30"/>
        <v>0</v>
      </c>
    </row>
    <row r="697" spans="1:7" ht="15.75" x14ac:dyDescent="0.25">
      <c r="A697" s="11">
        <v>7388</v>
      </c>
      <c r="B697" s="68">
        <v>0</v>
      </c>
      <c r="C697" s="69">
        <v>0</v>
      </c>
      <c r="D697" s="63"/>
      <c r="E697" s="62"/>
      <c r="F697" s="73">
        <f t="shared" si="29"/>
        <v>0</v>
      </c>
      <c r="G697" s="72">
        <f t="shared" si="30"/>
        <v>0</v>
      </c>
    </row>
    <row r="698" spans="1:7" ht="15.75" x14ac:dyDescent="0.25">
      <c r="A698" s="11">
        <v>7391</v>
      </c>
      <c r="B698" s="68">
        <v>0</v>
      </c>
      <c r="C698" s="69">
        <v>0</v>
      </c>
      <c r="D698" s="63"/>
      <c r="E698" s="62"/>
      <c r="F698" s="73">
        <f>+IF(ABS(+B698+D698)&gt;=ABS(C698+E698),+B698-C698+D698-E698,0)</f>
        <v>0</v>
      </c>
      <c r="G698" s="72">
        <f>+IF(ABS(+B698+D698)&lt;=ABS(C698+E698),-B698+C698-D698+E698,0)</f>
        <v>0</v>
      </c>
    </row>
    <row r="699" spans="1:7" ht="15.75" x14ac:dyDescent="0.25">
      <c r="A699" s="11">
        <v>7392</v>
      </c>
      <c r="B699" s="68">
        <v>0</v>
      </c>
      <c r="C699" s="69">
        <v>0</v>
      </c>
      <c r="D699" s="63"/>
      <c r="E699" s="62"/>
      <c r="F699" s="73">
        <f t="shared" ref="F699:F762" si="31">+IF(ABS(+B699+D699)&gt;=ABS(C699+E699),+B699-C699+D699-E699,0)</f>
        <v>0</v>
      </c>
      <c r="G699" s="72">
        <f t="shared" ref="G699:G762" si="32">+IF(ABS(+B699+D699)&lt;=ABS(C699+E699),-B699+C699-D699+E699,0)</f>
        <v>0</v>
      </c>
    </row>
    <row r="700" spans="1:7" ht="15.75" x14ac:dyDescent="0.25">
      <c r="A700" s="11">
        <v>7400</v>
      </c>
      <c r="B700" s="68">
        <v>0</v>
      </c>
      <c r="C700" s="69">
        <v>0</v>
      </c>
      <c r="D700" s="63"/>
      <c r="E700" s="62"/>
      <c r="F700" s="73">
        <f t="shared" si="31"/>
        <v>0</v>
      </c>
      <c r="G700" s="72">
        <f t="shared" si="32"/>
        <v>0</v>
      </c>
    </row>
    <row r="701" spans="1:7" ht="15.75" x14ac:dyDescent="0.25">
      <c r="A701" s="11">
        <v>7401</v>
      </c>
      <c r="B701" s="68">
        <v>0</v>
      </c>
      <c r="C701" s="69">
        <v>0</v>
      </c>
      <c r="D701" s="63"/>
      <c r="E701" s="62"/>
      <c r="F701" s="73">
        <f t="shared" si="31"/>
        <v>0</v>
      </c>
      <c r="G701" s="72">
        <f t="shared" si="32"/>
        <v>0</v>
      </c>
    </row>
    <row r="702" spans="1:7" ht="15.75" x14ac:dyDescent="0.25">
      <c r="A702" s="11">
        <v>7402</v>
      </c>
      <c r="B702" s="68">
        <v>0</v>
      </c>
      <c r="C702" s="69">
        <v>0</v>
      </c>
      <c r="D702" s="63"/>
      <c r="E702" s="62"/>
      <c r="F702" s="73">
        <f t="shared" si="31"/>
        <v>0</v>
      </c>
      <c r="G702" s="72">
        <f t="shared" si="32"/>
        <v>0</v>
      </c>
    </row>
    <row r="703" spans="1:7" ht="15.75" x14ac:dyDescent="0.25">
      <c r="A703" s="11">
        <v>7403</v>
      </c>
      <c r="B703" s="68">
        <v>0</v>
      </c>
      <c r="C703" s="69">
        <v>0</v>
      </c>
      <c r="D703" s="63"/>
      <c r="E703" s="62"/>
      <c r="F703" s="73">
        <f t="shared" si="31"/>
        <v>0</v>
      </c>
      <c r="G703" s="72">
        <f t="shared" si="32"/>
        <v>0</v>
      </c>
    </row>
    <row r="704" spans="1:7" ht="15.75" x14ac:dyDescent="0.25">
      <c r="A704" s="11">
        <v>7404</v>
      </c>
      <c r="B704" s="68">
        <v>0</v>
      </c>
      <c r="C704" s="69">
        <v>0</v>
      </c>
      <c r="D704" s="63"/>
      <c r="E704" s="62"/>
      <c r="F704" s="73">
        <f t="shared" si="31"/>
        <v>0</v>
      </c>
      <c r="G704" s="72">
        <f t="shared" si="32"/>
        <v>0</v>
      </c>
    </row>
    <row r="705" spans="1:7" ht="15.75" x14ac:dyDescent="0.25">
      <c r="A705" s="11">
        <v>7405</v>
      </c>
      <c r="B705" s="68">
        <v>0</v>
      </c>
      <c r="C705" s="69">
        <v>0</v>
      </c>
      <c r="D705" s="63"/>
      <c r="E705" s="62"/>
      <c r="F705" s="73">
        <f t="shared" si="31"/>
        <v>0</v>
      </c>
      <c r="G705" s="72">
        <f t="shared" si="32"/>
        <v>0</v>
      </c>
    </row>
    <row r="706" spans="1:7" ht="15.75" x14ac:dyDescent="0.25">
      <c r="A706" s="11">
        <v>7406</v>
      </c>
      <c r="B706" s="68">
        <v>0</v>
      </c>
      <c r="C706" s="69">
        <v>0</v>
      </c>
      <c r="D706" s="63"/>
      <c r="E706" s="62"/>
      <c r="F706" s="73">
        <f t="shared" si="31"/>
        <v>0</v>
      </c>
      <c r="G706" s="72">
        <f t="shared" si="32"/>
        <v>0</v>
      </c>
    </row>
    <row r="707" spans="1:7" ht="15.75" x14ac:dyDescent="0.25">
      <c r="A707" s="11">
        <v>7407</v>
      </c>
      <c r="B707" s="68">
        <v>0</v>
      </c>
      <c r="C707" s="69">
        <v>0</v>
      </c>
      <c r="D707" s="63"/>
      <c r="E707" s="62"/>
      <c r="F707" s="73">
        <f t="shared" si="31"/>
        <v>0</v>
      </c>
      <c r="G707" s="72">
        <f t="shared" si="32"/>
        <v>0</v>
      </c>
    </row>
    <row r="708" spans="1:7" ht="15.75" x14ac:dyDescent="0.25">
      <c r="A708" s="11">
        <v>7408</v>
      </c>
      <c r="B708" s="68">
        <v>0</v>
      </c>
      <c r="C708" s="69">
        <v>0</v>
      </c>
      <c r="D708" s="63"/>
      <c r="E708" s="62"/>
      <c r="F708" s="73">
        <f t="shared" si="31"/>
        <v>0</v>
      </c>
      <c r="G708" s="72">
        <f t="shared" si="32"/>
        <v>0</v>
      </c>
    </row>
    <row r="709" spans="1:7" ht="15.75" x14ac:dyDescent="0.25">
      <c r="A709" s="11">
        <v>7409</v>
      </c>
      <c r="B709" s="68">
        <v>0</v>
      </c>
      <c r="C709" s="69">
        <v>0</v>
      </c>
      <c r="D709" s="63"/>
      <c r="E709" s="62"/>
      <c r="F709" s="73">
        <f t="shared" si="31"/>
        <v>0</v>
      </c>
      <c r="G709" s="72">
        <f t="shared" si="32"/>
        <v>0</v>
      </c>
    </row>
    <row r="710" spans="1:7" ht="15.75" x14ac:dyDescent="0.25">
      <c r="A710" s="11">
        <v>7411</v>
      </c>
      <c r="B710" s="68">
        <v>0</v>
      </c>
      <c r="C710" s="69">
        <v>0</v>
      </c>
      <c r="D710" s="63"/>
      <c r="E710" s="62"/>
      <c r="F710" s="73">
        <f t="shared" si="31"/>
        <v>0</v>
      </c>
      <c r="G710" s="72">
        <f t="shared" si="32"/>
        <v>0</v>
      </c>
    </row>
    <row r="711" spans="1:7" ht="15.75" x14ac:dyDescent="0.25">
      <c r="A711" s="11">
        <v>7412</v>
      </c>
      <c r="B711" s="68">
        <v>0</v>
      </c>
      <c r="C711" s="69">
        <v>0</v>
      </c>
      <c r="D711" s="63"/>
      <c r="E711" s="62"/>
      <c r="F711" s="73">
        <f t="shared" si="31"/>
        <v>0</v>
      </c>
      <c r="G711" s="72">
        <f t="shared" si="32"/>
        <v>0</v>
      </c>
    </row>
    <row r="712" spans="1:7" ht="15.75" x14ac:dyDescent="0.25">
      <c r="A712" s="11">
        <v>7413</v>
      </c>
      <c r="B712" s="68">
        <v>0</v>
      </c>
      <c r="C712" s="69">
        <v>0</v>
      </c>
      <c r="D712" s="63"/>
      <c r="E712" s="62"/>
      <c r="F712" s="73">
        <f t="shared" si="31"/>
        <v>0</v>
      </c>
      <c r="G712" s="72">
        <f t="shared" si="32"/>
        <v>0</v>
      </c>
    </row>
    <row r="713" spans="1:7" ht="15.75" x14ac:dyDescent="0.25">
      <c r="A713" s="11">
        <v>7414</v>
      </c>
      <c r="B713" s="68">
        <v>0</v>
      </c>
      <c r="C713" s="69">
        <v>0</v>
      </c>
      <c r="D713" s="63"/>
      <c r="E713" s="62"/>
      <c r="F713" s="73">
        <f t="shared" si="31"/>
        <v>0</v>
      </c>
      <c r="G713" s="72">
        <f t="shared" si="32"/>
        <v>0</v>
      </c>
    </row>
    <row r="714" spans="1:7" ht="15.75" x14ac:dyDescent="0.25">
      <c r="A714" s="11">
        <v>7419</v>
      </c>
      <c r="B714" s="68">
        <v>0</v>
      </c>
      <c r="C714" s="69">
        <v>0</v>
      </c>
      <c r="D714" s="63"/>
      <c r="E714" s="62"/>
      <c r="F714" s="73">
        <f t="shared" si="31"/>
        <v>0</v>
      </c>
      <c r="G714" s="72">
        <f t="shared" si="32"/>
        <v>0</v>
      </c>
    </row>
    <row r="715" spans="1:7" ht="15.75" x14ac:dyDescent="0.25">
      <c r="A715" s="11">
        <v>7450</v>
      </c>
      <c r="B715" s="68">
        <v>0</v>
      </c>
      <c r="C715" s="69">
        <v>0</v>
      </c>
      <c r="D715" s="63"/>
      <c r="E715" s="62"/>
      <c r="F715" s="73">
        <f t="shared" si="31"/>
        <v>0</v>
      </c>
      <c r="G715" s="72">
        <f t="shared" si="32"/>
        <v>0</v>
      </c>
    </row>
    <row r="716" spans="1:7" ht="15.75" x14ac:dyDescent="0.25">
      <c r="A716" s="11">
        <v>7471</v>
      </c>
      <c r="B716" s="68">
        <v>0</v>
      </c>
      <c r="C716" s="69">
        <v>0</v>
      </c>
      <c r="D716" s="63"/>
      <c r="E716" s="62"/>
      <c r="F716" s="73">
        <f t="shared" si="31"/>
        <v>0</v>
      </c>
      <c r="G716" s="72">
        <f t="shared" si="32"/>
        <v>0</v>
      </c>
    </row>
    <row r="717" spans="1:7" ht="15.75" x14ac:dyDescent="0.25">
      <c r="A717" s="11">
        <v>7472</v>
      </c>
      <c r="B717" s="68">
        <v>0</v>
      </c>
      <c r="C717" s="69">
        <v>0</v>
      </c>
      <c r="D717" s="63"/>
      <c r="E717" s="62"/>
      <c r="F717" s="73">
        <f t="shared" si="31"/>
        <v>0</v>
      </c>
      <c r="G717" s="72">
        <f t="shared" si="32"/>
        <v>0</v>
      </c>
    </row>
    <row r="718" spans="1:7" ht="15.75" x14ac:dyDescent="0.25">
      <c r="A718" s="11">
        <v>7473</v>
      </c>
      <c r="B718" s="68">
        <v>0</v>
      </c>
      <c r="C718" s="69">
        <v>0</v>
      </c>
      <c r="D718" s="63"/>
      <c r="E718" s="62"/>
      <c r="F718" s="73">
        <f t="shared" si="31"/>
        <v>0</v>
      </c>
      <c r="G718" s="72">
        <f t="shared" si="32"/>
        <v>0</v>
      </c>
    </row>
    <row r="719" spans="1:7" ht="15.75" x14ac:dyDescent="0.25">
      <c r="A719" s="11">
        <v>7474</v>
      </c>
      <c r="B719" s="68">
        <v>0</v>
      </c>
      <c r="C719" s="69">
        <v>0</v>
      </c>
      <c r="D719" s="63"/>
      <c r="E719" s="62"/>
      <c r="F719" s="73">
        <f t="shared" si="31"/>
        <v>0</v>
      </c>
      <c r="G719" s="72">
        <f t="shared" si="32"/>
        <v>0</v>
      </c>
    </row>
    <row r="720" spans="1:7" ht="15.75" x14ac:dyDescent="0.25">
      <c r="A720" s="11">
        <v>7481</v>
      </c>
      <c r="B720" s="68">
        <v>0</v>
      </c>
      <c r="C720" s="69">
        <v>0</v>
      </c>
      <c r="D720" s="63"/>
      <c r="E720" s="62"/>
      <c r="F720" s="73">
        <f t="shared" si="31"/>
        <v>0</v>
      </c>
      <c r="G720" s="72">
        <f t="shared" si="32"/>
        <v>0</v>
      </c>
    </row>
    <row r="721" spans="1:7" ht="15.75" x14ac:dyDescent="0.25">
      <c r="A721" s="11">
        <v>7482</v>
      </c>
      <c r="B721" s="68">
        <v>0</v>
      </c>
      <c r="C721" s="69">
        <v>0</v>
      </c>
      <c r="D721" s="63"/>
      <c r="E721" s="62"/>
      <c r="F721" s="73">
        <f t="shared" si="31"/>
        <v>0</v>
      </c>
      <c r="G721" s="72">
        <f t="shared" si="32"/>
        <v>0</v>
      </c>
    </row>
    <row r="722" spans="1:7" ht="15.75" x14ac:dyDescent="0.25">
      <c r="A722" s="11">
        <v>7483</v>
      </c>
      <c r="B722" s="68">
        <v>0</v>
      </c>
      <c r="C722" s="69">
        <v>0</v>
      </c>
      <c r="D722" s="63"/>
      <c r="E722" s="62"/>
      <c r="F722" s="73">
        <f t="shared" si="31"/>
        <v>0</v>
      </c>
      <c r="G722" s="72">
        <f t="shared" si="32"/>
        <v>0</v>
      </c>
    </row>
    <row r="723" spans="1:7" ht="15.75" x14ac:dyDescent="0.25">
      <c r="A723" s="11">
        <v>7484</v>
      </c>
      <c r="B723" s="68">
        <v>0</v>
      </c>
      <c r="C723" s="69">
        <v>0</v>
      </c>
      <c r="D723" s="63"/>
      <c r="E723" s="62"/>
      <c r="F723" s="73">
        <f t="shared" si="31"/>
        <v>0</v>
      </c>
      <c r="G723" s="72">
        <f t="shared" si="32"/>
        <v>0</v>
      </c>
    </row>
    <row r="724" spans="1:7" ht="15.75" x14ac:dyDescent="0.25">
      <c r="A724" s="11">
        <v>7485</v>
      </c>
      <c r="B724" s="68">
        <v>0</v>
      </c>
      <c r="C724" s="69">
        <v>0</v>
      </c>
      <c r="D724" s="63"/>
      <c r="E724" s="62"/>
      <c r="F724" s="73">
        <f t="shared" si="31"/>
        <v>0</v>
      </c>
      <c r="G724" s="72">
        <f t="shared" si="32"/>
        <v>0</v>
      </c>
    </row>
    <row r="725" spans="1:7" ht="15.75" x14ac:dyDescent="0.25">
      <c r="A725" s="11">
        <v>7486</v>
      </c>
      <c r="B725" s="68">
        <v>0</v>
      </c>
      <c r="C725" s="69">
        <v>0</v>
      </c>
      <c r="D725" s="63"/>
      <c r="E725" s="62"/>
      <c r="F725" s="73">
        <f t="shared" si="31"/>
        <v>0</v>
      </c>
      <c r="G725" s="72">
        <f t="shared" si="32"/>
        <v>0</v>
      </c>
    </row>
    <row r="726" spans="1:7" ht="15.75" x14ac:dyDescent="0.25">
      <c r="A726" s="11">
        <v>7487</v>
      </c>
      <c r="B726" s="68">
        <v>0</v>
      </c>
      <c r="C726" s="69">
        <v>0</v>
      </c>
      <c r="D726" s="63"/>
      <c r="E726" s="62"/>
      <c r="F726" s="73">
        <f t="shared" si="31"/>
        <v>0</v>
      </c>
      <c r="G726" s="72">
        <f t="shared" si="32"/>
        <v>0</v>
      </c>
    </row>
    <row r="727" spans="1:7" ht="15.75" x14ac:dyDescent="0.25">
      <c r="A727" s="11">
        <v>7488</v>
      </c>
      <c r="B727" s="68">
        <v>0</v>
      </c>
      <c r="C727" s="69">
        <v>0</v>
      </c>
      <c r="D727" s="63"/>
      <c r="E727" s="62"/>
      <c r="F727" s="73">
        <f t="shared" si="31"/>
        <v>0</v>
      </c>
      <c r="G727" s="72">
        <f t="shared" si="32"/>
        <v>0</v>
      </c>
    </row>
    <row r="728" spans="1:7" ht="15.75" x14ac:dyDescent="0.25">
      <c r="A728" s="11">
        <v>7491</v>
      </c>
      <c r="B728" s="68">
        <v>0</v>
      </c>
      <c r="C728" s="69">
        <v>0</v>
      </c>
      <c r="D728" s="63"/>
      <c r="E728" s="62"/>
      <c r="F728" s="73">
        <f t="shared" si="31"/>
        <v>0</v>
      </c>
      <c r="G728" s="72">
        <f t="shared" si="32"/>
        <v>0</v>
      </c>
    </row>
    <row r="729" spans="1:7" ht="15.75" x14ac:dyDescent="0.25">
      <c r="A729" s="11">
        <v>7492</v>
      </c>
      <c r="B729" s="68">
        <v>0</v>
      </c>
      <c r="C729" s="69">
        <v>0</v>
      </c>
      <c r="D729" s="63"/>
      <c r="E729" s="62"/>
      <c r="F729" s="73">
        <f t="shared" si="31"/>
        <v>0</v>
      </c>
      <c r="G729" s="72">
        <f t="shared" si="32"/>
        <v>0</v>
      </c>
    </row>
    <row r="730" spans="1:7" ht="15.75" x14ac:dyDescent="0.25">
      <c r="A730" s="11">
        <v>7493</v>
      </c>
      <c r="B730" s="68">
        <v>0</v>
      </c>
      <c r="C730" s="69">
        <v>0</v>
      </c>
      <c r="D730" s="63"/>
      <c r="E730" s="62"/>
      <c r="F730" s="73">
        <f t="shared" si="31"/>
        <v>0</v>
      </c>
      <c r="G730" s="72">
        <f t="shared" si="32"/>
        <v>0</v>
      </c>
    </row>
    <row r="731" spans="1:7" ht="15.75" x14ac:dyDescent="0.25">
      <c r="A731" s="11">
        <v>7494</v>
      </c>
      <c r="B731" s="68">
        <v>0</v>
      </c>
      <c r="C731" s="69">
        <v>0</v>
      </c>
      <c r="D731" s="63"/>
      <c r="E731" s="62"/>
      <c r="F731" s="73">
        <f t="shared" si="31"/>
        <v>0</v>
      </c>
      <c r="G731" s="72">
        <f t="shared" si="32"/>
        <v>0</v>
      </c>
    </row>
    <row r="732" spans="1:7" ht="15.75" x14ac:dyDescent="0.25">
      <c r="A732" s="11">
        <v>7499</v>
      </c>
      <c r="B732" s="68">
        <v>0</v>
      </c>
      <c r="C732" s="69">
        <v>0</v>
      </c>
      <c r="D732" s="63"/>
      <c r="E732" s="62"/>
      <c r="F732" s="73">
        <f>+IF(ABS(+B732+D732)&gt;=ABS(C732+E732),+B732-C732+D732-E732,0)</f>
        <v>0</v>
      </c>
      <c r="G732" s="72">
        <f>+IF(ABS(+B732+D732)&lt;=ABS(C732+E732),-B732+C732-D732+E732,0)</f>
        <v>0</v>
      </c>
    </row>
    <row r="733" spans="1:7" ht="15.75" x14ac:dyDescent="0.25">
      <c r="A733" s="11">
        <v>7500</v>
      </c>
      <c r="B733" s="68">
        <v>0</v>
      </c>
      <c r="C733" s="69">
        <v>0</v>
      </c>
      <c r="D733" s="63"/>
      <c r="E733" s="62"/>
      <c r="F733" s="73">
        <f t="shared" si="31"/>
        <v>0</v>
      </c>
      <c r="G733" s="72">
        <f t="shared" si="32"/>
        <v>0</v>
      </c>
    </row>
    <row r="734" spans="1:7" ht="15.75" x14ac:dyDescent="0.25">
      <c r="A734" s="11">
        <v>7501</v>
      </c>
      <c r="B734" s="68">
        <v>0</v>
      </c>
      <c r="C734" s="69">
        <v>0</v>
      </c>
      <c r="D734" s="63"/>
      <c r="E734" s="62"/>
      <c r="F734" s="73">
        <f t="shared" si="31"/>
        <v>0</v>
      </c>
      <c r="G734" s="72">
        <f t="shared" si="32"/>
        <v>0</v>
      </c>
    </row>
    <row r="735" spans="1:7" ht="15.75" x14ac:dyDescent="0.25">
      <c r="A735" s="11">
        <v>7502</v>
      </c>
      <c r="B735" s="68">
        <v>0</v>
      </c>
      <c r="C735" s="69">
        <v>0</v>
      </c>
      <c r="D735" s="63"/>
      <c r="E735" s="62"/>
      <c r="F735" s="73">
        <f t="shared" si="31"/>
        <v>0</v>
      </c>
      <c r="G735" s="72">
        <f t="shared" si="32"/>
        <v>0</v>
      </c>
    </row>
    <row r="736" spans="1:7" ht="15.75" x14ac:dyDescent="0.25">
      <c r="A736" s="11">
        <v>7511</v>
      </c>
      <c r="B736" s="68">
        <v>0</v>
      </c>
      <c r="C736" s="69">
        <v>0</v>
      </c>
      <c r="D736" s="63"/>
      <c r="E736" s="62"/>
      <c r="F736" s="73">
        <f t="shared" si="31"/>
        <v>0</v>
      </c>
      <c r="G736" s="72">
        <f t="shared" si="32"/>
        <v>0</v>
      </c>
    </row>
    <row r="737" spans="1:7" ht="15.75" x14ac:dyDescent="0.25">
      <c r="A737" s="11">
        <v>7519</v>
      </c>
      <c r="B737" s="68">
        <v>0</v>
      </c>
      <c r="C737" s="69">
        <v>0</v>
      </c>
      <c r="D737" s="63"/>
      <c r="E737" s="62"/>
      <c r="F737" s="73">
        <f t="shared" si="31"/>
        <v>0</v>
      </c>
      <c r="G737" s="72">
        <f t="shared" si="32"/>
        <v>0</v>
      </c>
    </row>
    <row r="738" spans="1:7" ht="15.75" x14ac:dyDescent="0.25">
      <c r="A738" s="11">
        <v>7522</v>
      </c>
      <c r="B738" s="68">
        <v>0</v>
      </c>
      <c r="C738" s="69">
        <v>0</v>
      </c>
      <c r="D738" s="63"/>
      <c r="E738" s="62"/>
      <c r="F738" s="73">
        <f t="shared" si="31"/>
        <v>0</v>
      </c>
      <c r="G738" s="72">
        <f t="shared" si="32"/>
        <v>0</v>
      </c>
    </row>
    <row r="739" spans="1:7" ht="15.75" x14ac:dyDescent="0.25">
      <c r="A739" s="11">
        <v>7524</v>
      </c>
      <c r="B739" s="68">
        <v>0</v>
      </c>
      <c r="C739" s="69">
        <v>0</v>
      </c>
      <c r="D739" s="63"/>
      <c r="E739" s="62"/>
      <c r="F739" s="73">
        <f t="shared" si="31"/>
        <v>0</v>
      </c>
      <c r="G739" s="72">
        <f t="shared" si="32"/>
        <v>0</v>
      </c>
    </row>
    <row r="740" spans="1:7" ht="15.75" x14ac:dyDescent="0.25">
      <c r="A740" s="11">
        <v>7525</v>
      </c>
      <c r="B740" s="68">
        <v>0</v>
      </c>
      <c r="C740" s="69">
        <v>0</v>
      </c>
      <c r="D740" s="63"/>
      <c r="E740" s="62"/>
      <c r="F740" s="73">
        <f>+IF(ABS(+B740+D740)&gt;=ABS(C740+E740),+B740-C740+D740-E740,0)</f>
        <v>0</v>
      </c>
      <c r="G740" s="72">
        <f>+IF(ABS(+B740+D740)&lt;=ABS(C740+E740),-B740+C740-D740+E740,0)</f>
        <v>0</v>
      </c>
    </row>
    <row r="741" spans="1:7" ht="15.75" x14ac:dyDescent="0.25">
      <c r="A741" s="11">
        <v>7532</v>
      </c>
      <c r="B741" s="68">
        <v>0</v>
      </c>
      <c r="C741" s="69">
        <v>0</v>
      </c>
      <c r="D741" s="63"/>
      <c r="E741" s="62"/>
      <c r="F741" s="73">
        <f>+IF(ABS(+B741+D741)&gt;=ABS(C741+E741),+B741-C741+D741-E741,0)</f>
        <v>0</v>
      </c>
      <c r="G741" s="72">
        <f>+IF(ABS(+B741+D741)&lt;=ABS(C741+E741),-B741+C741-D741+E741,0)</f>
        <v>0</v>
      </c>
    </row>
    <row r="742" spans="1:7" ht="15.75" x14ac:dyDescent="0.25">
      <c r="A742" s="11">
        <v>7534</v>
      </c>
      <c r="B742" s="68">
        <v>0</v>
      </c>
      <c r="C742" s="69">
        <v>0</v>
      </c>
      <c r="D742" s="63"/>
      <c r="E742" s="62"/>
      <c r="F742" s="73">
        <f>+IF(ABS(+B742+D742)&gt;=ABS(C742+E742),+B742-C742+D742-E742,0)</f>
        <v>0</v>
      </c>
      <c r="G742" s="72">
        <f>+IF(ABS(+B742+D742)&lt;=ABS(C742+E742),-B742+C742-D742+E742,0)</f>
        <v>0</v>
      </c>
    </row>
    <row r="743" spans="1:7" ht="15.75" x14ac:dyDescent="0.25">
      <c r="A743" s="11">
        <v>7535</v>
      </c>
      <c r="B743" s="68">
        <v>0</v>
      </c>
      <c r="C743" s="69">
        <v>0</v>
      </c>
      <c r="D743" s="63"/>
      <c r="E743" s="62"/>
      <c r="F743" s="73">
        <f>+IF(ABS(+B743+D743)&gt;=ABS(C743+E743),+B743-C743+D743-E743,0)</f>
        <v>0</v>
      </c>
      <c r="G743" s="72">
        <f>+IF(ABS(+B743+D743)&lt;=ABS(C743+E743),-B743+C743-D743+E743,0)</f>
        <v>0</v>
      </c>
    </row>
    <row r="744" spans="1:7" ht="15.75" x14ac:dyDescent="0.25">
      <c r="A744" s="11">
        <v>7582</v>
      </c>
      <c r="B744" s="68">
        <v>0</v>
      </c>
      <c r="C744" s="69">
        <v>0</v>
      </c>
      <c r="D744" s="63"/>
      <c r="E744" s="62"/>
      <c r="F744" s="73">
        <f t="shared" si="31"/>
        <v>0</v>
      </c>
      <c r="G744" s="72">
        <f t="shared" si="32"/>
        <v>0</v>
      </c>
    </row>
    <row r="745" spans="1:7" ht="15.75" x14ac:dyDescent="0.25">
      <c r="A745" s="11">
        <v>7584</v>
      </c>
      <c r="B745" s="68">
        <v>0</v>
      </c>
      <c r="C745" s="69">
        <v>0</v>
      </c>
      <c r="D745" s="63"/>
      <c r="E745" s="62"/>
      <c r="F745" s="73">
        <f t="shared" si="31"/>
        <v>0</v>
      </c>
      <c r="G745" s="72">
        <f t="shared" si="32"/>
        <v>0</v>
      </c>
    </row>
    <row r="746" spans="1:7" ht="15.75" x14ac:dyDescent="0.25">
      <c r="A746" s="11">
        <v>7585</v>
      </c>
      <c r="B746" s="68">
        <v>0</v>
      </c>
      <c r="C746" s="69">
        <v>0</v>
      </c>
      <c r="D746" s="63"/>
      <c r="E746" s="62"/>
      <c r="F746" s="73">
        <f t="shared" si="31"/>
        <v>0</v>
      </c>
      <c r="G746" s="72">
        <f t="shared" si="32"/>
        <v>0</v>
      </c>
    </row>
    <row r="747" spans="1:7" ht="15.75" x14ac:dyDescent="0.25">
      <c r="A747" s="11">
        <v>7591</v>
      </c>
      <c r="B747" s="68">
        <v>0</v>
      </c>
      <c r="C747" s="69">
        <v>0</v>
      </c>
      <c r="D747" s="63"/>
      <c r="E747" s="62"/>
      <c r="F747" s="73">
        <f t="shared" si="31"/>
        <v>0</v>
      </c>
      <c r="G747" s="72">
        <f t="shared" si="32"/>
        <v>0</v>
      </c>
    </row>
    <row r="748" spans="1:7" ht="15.75" x14ac:dyDescent="0.25">
      <c r="A748" s="11">
        <v>7595</v>
      </c>
      <c r="B748" s="68">
        <v>0</v>
      </c>
      <c r="C748" s="69">
        <v>0</v>
      </c>
      <c r="D748" s="63"/>
      <c r="E748" s="62"/>
      <c r="F748" s="73">
        <f t="shared" si="31"/>
        <v>0</v>
      </c>
      <c r="G748" s="72">
        <f t="shared" si="32"/>
        <v>0</v>
      </c>
    </row>
    <row r="749" spans="1:7" ht="15.75" x14ac:dyDescent="0.25">
      <c r="A749" s="11">
        <v>7596</v>
      </c>
      <c r="B749" s="68">
        <v>0</v>
      </c>
      <c r="C749" s="69">
        <v>0</v>
      </c>
      <c r="D749" s="63"/>
      <c r="E749" s="62"/>
      <c r="F749" s="73">
        <f t="shared" si="31"/>
        <v>0</v>
      </c>
      <c r="G749" s="72">
        <f t="shared" si="32"/>
        <v>0</v>
      </c>
    </row>
    <row r="750" spans="1:7" ht="15.75" x14ac:dyDescent="0.25">
      <c r="A750" s="11">
        <v>7597</v>
      </c>
      <c r="B750" s="68">
        <v>0</v>
      </c>
      <c r="C750" s="69">
        <v>0</v>
      </c>
      <c r="D750" s="63"/>
      <c r="E750" s="62"/>
      <c r="F750" s="73">
        <f t="shared" si="31"/>
        <v>0</v>
      </c>
      <c r="G750" s="72">
        <f t="shared" si="32"/>
        <v>0</v>
      </c>
    </row>
    <row r="751" spans="1:7" ht="15.75" x14ac:dyDescent="0.25">
      <c r="A751" s="11">
        <v>7598</v>
      </c>
      <c r="B751" s="68">
        <v>0</v>
      </c>
      <c r="C751" s="69">
        <v>0</v>
      </c>
      <c r="D751" s="63"/>
      <c r="E751" s="62"/>
      <c r="F751" s="73">
        <f t="shared" si="31"/>
        <v>0</v>
      </c>
      <c r="G751" s="72">
        <f t="shared" si="32"/>
        <v>0</v>
      </c>
    </row>
    <row r="752" spans="1:7" ht="15.75" x14ac:dyDescent="0.25">
      <c r="A752" s="11">
        <v>7599</v>
      </c>
      <c r="B752" s="68">
        <v>0</v>
      </c>
      <c r="C752" s="69">
        <v>0</v>
      </c>
      <c r="D752" s="63"/>
      <c r="E752" s="62"/>
      <c r="F752" s="73">
        <f t="shared" si="31"/>
        <v>0</v>
      </c>
      <c r="G752" s="72">
        <f t="shared" si="32"/>
        <v>0</v>
      </c>
    </row>
    <row r="753" spans="1:7" ht="15.75" x14ac:dyDescent="0.25">
      <c r="A753" s="11">
        <v>7600</v>
      </c>
      <c r="B753" s="68">
        <v>0</v>
      </c>
      <c r="C753" s="69">
        <v>0</v>
      </c>
      <c r="D753" s="63"/>
      <c r="E753" s="62"/>
      <c r="F753" s="73">
        <f t="shared" si="31"/>
        <v>0</v>
      </c>
      <c r="G753" s="72">
        <f t="shared" si="32"/>
        <v>0</v>
      </c>
    </row>
    <row r="754" spans="1:7" ht="15.75" x14ac:dyDescent="0.25">
      <c r="A754" s="11">
        <v>7601</v>
      </c>
      <c r="B754" s="68">
        <v>0</v>
      </c>
      <c r="C754" s="69">
        <v>0</v>
      </c>
      <c r="D754" s="63"/>
      <c r="E754" s="62"/>
      <c r="F754" s="73">
        <f t="shared" si="31"/>
        <v>0</v>
      </c>
      <c r="G754" s="72">
        <f t="shared" si="32"/>
        <v>0</v>
      </c>
    </row>
    <row r="755" spans="1:7" ht="15.75" x14ac:dyDescent="0.25">
      <c r="A755" s="11">
        <v>7602</v>
      </c>
      <c r="B755" s="68">
        <v>0</v>
      </c>
      <c r="C755" s="69">
        <v>0</v>
      </c>
      <c r="D755" s="63"/>
      <c r="E755" s="62"/>
      <c r="F755" s="73">
        <f t="shared" si="31"/>
        <v>0</v>
      </c>
      <c r="G755" s="72">
        <f t="shared" si="32"/>
        <v>0</v>
      </c>
    </row>
    <row r="756" spans="1:7" ht="15.75" x14ac:dyDescent="0.25">
      <c r="A756" s="11">
        <v>7603</v>
      </c>
      <c r="B756" s="68">
        <v>0</v>
      </c>
      <c r="C756" s="69">
        <v>0</v>
      </c>
      <c r="D756" s="70">
        <v>0</v>
      </c>
      <c r="E756" s="69">
        <v>0</v>
      </c>
      <c r="F756" s="73">
        <f t="shared" si="31"/>
        <v>0</v>
      </c>
      <c r="G756" s="72">
        <f t="shared" si="32"/>
        <v>0</v>
      </c>
    </row>
    <row r="757" spans="1:7" ht="15.75" x14ac:dyDescent="0.25">
      <c r="A757" s="11">
        <v>7609</v>
      </c>
      <c r="B757" s="68">
        <v>0</v>
      </c>
      <c r="C757" s="69">
        <v>0</v>
      </c>
      <c r="D757" s="70">
        <v>0</v>
      </c>
      <c r="E757" s="69">
        <v>0</v>
      </c>
      <c r="F757" s="73">
        <f t="shared" si="31"/>
        <v>0</v>
      </c>
      <c r="G757" s="72">
        <f t="shared" si="32"/>
        <v>0</v>
      </c>
    </row>
    <row r="758" spans="1:7" ht="15.75" x14ac:dyDescent="0.25">
      <c r="A758" s="11">
        <v>7612</v>
      </c>
      <c r="B758" s="68">
        <v>0</v>
      </c>
      <c r="C758" s="69">
        <v>0</v>
      </c>
      <c r="D758" s="63"/>
      <c r="E758" s="62"/>
      <c r="F758" s="73">
        <f t="shared" si="31"/>
        <v>0</v>
      </c>
      <c r="G758" s="72">
        <f t="shared" si="32"/>
        <v>0</v>
      </c>
    </row>
    <row r="759" spans="1:7" ht="15.75" x14ac:dyDescent="0.25">
      <c r="A759" s="11">
        <v>7613</v>
      </c>
      <c r="B759" s="68">
        <v>0</v>
      </c>
      <c r="C759" s="69">
        <v>0</v>
      </c>
      <c r="D759" s="63"/>
      <c r="E759" s="62"/>
      <c r="F759" s="73">
        <f t="shared" si="31"/>
        <v>0</v>
      </c>
      <c r="G759" s="72">
        <f t="shared" si="32"/>
        <v>0</v>
      </c>
    </row>
    <row r="760" spans="1:7" ht="15.75" x14ac:dyDescent="0.25">
      <c r="A760" s="11">
        <v>7614</v>
      </c>
      <c r="B760" s="68">
        <v>0</v>
      </c>
      <c r="C760" s="69">
        <v>0</v>
      </c>
      <c r="D760" s="63"/>
      <c r="E760" s="62"/>
      <c r="F760" s="73">
        <f t="shared" si="31"/>
        <v>0</v>
      </c>
      <c r="G760" s="72">
        <f t="shared" si="32"/>
        <v>0</v>
      </c>
    </row>
    <row r="761" spans="1:7" ht="15.75" x14ac:dyDescent="0.25">
      <c r="A761" s="11">
        <v>7615</v>
      </c>
      <c r="B761" s="68">
        <v>0</v>
      </c>
      <c r="C761" s="69">
        <v>0</v>
      </c>
      <c r="D761" s="63"/>
      <c r="E761" s="62"/>
      <c r="F761" s="73">
        <f t="shared" si="31"/>
        <v>0</v>
      </c>
      <c r="G761" s="72">
        <f t="shared" si="32"/>
        <v>0</v>
      </c>
    </row>
    <row r="762" spans="1:7" ht="15.75" x14ac:dyDescent="0.25">
      <c r="A762" s="11">
        <v>7617</v>
      </c>
      <c r="B762" s="68">
        <v>0</v>
      </c>
      <c r="C762" s="69">
        <v>0</v>
      </c>
      <c r="D762" s="63"/>
      <c r="E762" s="62"/>
      <c r="F762" s="73">
        <f t="shared" si="31"/>
        <v>0</v>
      </c>
      <c r="G762" s="72">
        <f t="shared" si="32"/>
        <v>0</v>
      </c>
    </row>
    <row r="763" spans="1:7" ht="15.75" x14ac:dyDescent="0.25">
      <c r="A763" s="11">
        <v>7618</v>
      </c>
      <c r="B763" s="68">
        <v>0</v>
      </c>
      <c r="C763" s="69">
        <v>0</v>
      </c>
      <c r="D763" s="63"/>
      <c r="E763" s="62"/>
      <c r="F763" s="73">
        <f t="shared" ref="F763:F822" si="33">+IF(ABS(+B763+D763)&gt;=ABS(C763+E763),+B763-C763+D763-E763,0)</f>
        <v>0</v>
      </c>
      <c r="G763" s="72">
        <f t="shared" ref="G763:G822" si="34">+IF(ABS(+B763+D763)&lt;=ABS(C763+E763),-B763+C763-D763+E763,0)</f>
        <v>0</v>
      </c>
    </row>
    <row r="764" spans="1:7" ht="15.75" x14ac:dyDescent="0.25">
      <c r="A764" s="11">
        <v>7642</v>
      </c>
      <c r="B764" s="68">
        <v>0</v>
      </c>
      <c r="C764" s="69">
        <v>0</v>
      </c>
      <c r="D764" s="63"/>
      <c r="E764" s="62"/>
      <c r="F764" s="73">
        <f t="shared" si="33"/>
        <v>0</v>
      </c>
      <c r="G764" s="72">
        <f t="shared" si="34"/>
        <v>0</v>
      </c>
    </row>
    <row r="765" spans="1:7" ht="15.75" x14ac:dyDescent="0.25">
      <c r="A765" s="11">
        <v>7643</v>
      </c>
      <c r="B765" s="68">
        <v>0</v>
      </c>
      <c r="C765" s="69">
        <v>0</v>
      </c>
      <c r="D765" s="63"/>
      <c r="E765" s="62"/>
      <c r="F765" s="73">
        <f t="shared" si="33"/>
        <v>0</v>
      </c>
      <c r="G765" s="72">
        <f t="shared" si="34"/>
        <v>0</v>
      </c>
    </row>
    <row r="766" spans="1:7" ht="15.75" x14ac:dyDescent="0.25">
      <c r="A766" s="11">
        <v>7644</v>
      </c>
      <c r="B766" s="68">
        <v>0</v>
      </c>
      <c r="C766" s="69">
        <v>0</v>
      </c>
      <c r="D766" s="63"/>
      <c r="E766" s="62"/>
      <c r="F766" s="73">
        <f t="shared" si="33"/>
        <v>0</v>
      </c>
      <c r="G766" s="72">
        <f t="shared" si="34"/>
        <v>0</v>
      </c>
    </row>
    <row r="767" spans="1:7" ht="15.75" x14ac:dyDescent="0.25">
      <c r="A767" s="11">
        <v>7645</v>
      </c>
      <c r="B767" s="68">
        <v>0</v>
      </c>
      <c r="C767" s="69">
        <v>0</v>
      </c>
      <c r="D767" s="63"/>
      <c r="E767" s="62"/>
      <c r="F767" s="73">
        <f t="shared" si="33"/>
        <v>0</v>
      </c>
      <c r="G767" s="72">
        <f t="shared" si="34"/>
        <v>0</v>
      </c>
    </row>
    <row r="768" spans="1:7" ht="15.75" x14ac:dyDescent="0.25">
      <c r="A768" s="11">
        <v>7647</v>
      </c>
      <c r="B768" s="68">
        <v>0</v>
      </c>
      <c r="C768" s="69">
        <v>0</v>
      </c>
      <c r="D768" s="63"/>
      <c r="E768" s="62"/>
      <c r="F768" s="73">
        <f t="shared" si="33"/>
        <v>0</v>
      </c>
      <c r="G768" s="72">
        <f t="shared" si="34"/>
        <v>0</v>
      </c>
    </row>
    <row r="769" spans="1:7" ht="15.75" x14ac:dyDescent="0.25">
      <c r="A769" s="11">
        <v>7648</v>
      </c>
      <c r="B769" s="68">
        <v>0</v>
      </c>
      <c r="C769" s="69">
        <v>0</v>
      </c>
      <c r="D769" s="63"/>
      <c r="E769" s="62"/>
      <c r="F769" s="73">
        <f t="shared" si="33"/>
        <v>0</v>
      </c>
      <c r="G769" s="72">
        <f t="shared" si="34"/>
        <v>0</v>
      </c>
    </row>
    <row r="770" spans="1:7" ht="15.75" x14ac:dyDescent="0.25">
      <c r="A770" s="11">
        <v>7652</v>
      </c>
      <c r="B770" s="68">
        <v>0</v>
      </c>
      <c r="C770" s="69">
        <v>0</v>
      </c>
      <c r="D770" s="63"/>
      <c r="E770" s="62"/>
      <c r="F770" s="73">
        <f t="shared" si="33"/>
        <v>0</v>
      </c>
      <c r="G770" s="72">
        <f t="shared" si="34"/>
        <v>0</v>
      </c>
    </row>
    <row r="771" spans="1:7" ht="15.75" x14ac:dyDescent="0.25">
      <c r="A771" s="11">
        <v>7653</v>
      </c>
      <c r="B771" s="68">
        <v>0</v>
      </c>
      <c r="C771" s="69">
        <v>0</v>
      </c>
      <c r="D771" s="63"/>
      <c r="E771" s="62"/>
      <c r="F771" s="73">
        <f t="shared" si="33"/>
        <v>0</v>
      </c>
      <c r="G771" s="72">
        <f t="shared" si="34"/>
        <v>0</v>
      </c>
    </row>
    <row r="772" spans="1:7" ht="15.75" x14ac:dyDescent="0.25">
      <c r="A772" s="11">
        <v>7654</v>
      </c>
      <c r="B772" s="68">
        <v>0</v>
      </c>
      <c r="C772" s="69">
        <v>0</v>
      </c>
      <c r="D772" s="63"/>
      <c r="E772" s="62"/>
      <c r="F772" s="73">
        <f t="shared" si="33"/>
        <v>0</v>
      </c>
      <c r="G772" s="72">
        <f t="shared" si="34"/>
        <v>0</v>
      </c>
    </row>
    <row r="773" spans="1:7" ht="15.75" x14ac:dyDescent="0.25">
      <c r="A773" s="11">
        <v>7655</v>
      </c>
      <c r="B773" s="68">
        <v>0</v>
      </c>
      <c r="C773" s="69">
        <v>0</v>
      </c>
      <c r="D773" s="63"/>
      <c r="E773" s="62"/>
      <c r="F773" s="73">
        <f t="shared" si="33"/>
        <v>0</v>
      </c>
      <c r="G773" s="72">
        <f t="shared" si="34"/>
        <v>0</v>
      </c>
    </row>
    <row r="774" spans="1:7" ht="15.75" x14ac:dyDescent="0.25">
      <c r="A774" s="11">
        <v>7657</v>
      </c>
      <c r="B774" s="68">
        <v>0</v>
      </c>
      <c r="C774" s="69">
        <v>0</v>
      </c>
      <c r="D774" s="63"/>
      <c r="E774" s="62"/>
      <c r="F774" s="73">
        <f t="shared" si="33"/>
        <v>0</v>
      </c>
      <c r="G774" s="72">
        <f t="shared" si="34"/>
        <v>0</v>
      </c>
    </row>
    <row r="775" spans="1:7" ht="15.75" x14ac:dyDescent="0.25">
      <c r="A775" s="11">
        <v>7658</v>
      </c>
      <c r="B775" s="68">
        <v>0</v>
      </c>
      <c r="C775" s="69">
        <v>0</v>
      </c>
      <c r="D775" s="63"/>
      <c r="E775" s="62"/>
      <c r="F775" s="73">
        <f t="shared" si="33"/>
        <v>0</v>
      </c>
      <c r="G775" s="72">
        <f t="shared" si="34"/>
        <v>0</v>
      </c>
    </row>
    <row r="776" spans="1:7" ht="15.75" x14ac:dyDescent="0.25">
      <c r="A776" s="11">
        <v>7672</v>
      </c>
      <c r="B776" s="68">
        <v>0</v>
      </c>
      <c r="C776" s="69">
        <v>0</v>
      </c>
      <c r="D776" s="63"/>
      <c r="E776" s="62"/>
      <c r="F776" s="73">
        <f t="shared" si="33"/>
        <v>0</v>
      </c>
      <c r="G776" s="72">
        <f t="shared" si="34"/>
        <v>0</v>
      </c>
    </row>
    <row r="777" spans="1:7" ht="15.75" x14ac:dyDescent="0.25">
      <c r="A777" s="11">
        <v>7673</v>
      </c>
      <c r="B777" s="68">
        <v>0</v>
      </c>
      <c r="C777" s="69">
        <v>0</v>
      </c>
      <c r="D777" s="63"/>
      <c r="E777" s="62"/>
      <c r="F777" s="73">
        <f t="shared" si="33"/>
        <v>0</v>
      </c>
      <c r="G777" s="72">
        <f t="shared" si="34"/>
        <v>0</v>
      </c>
    </row>
    <row r="778" spans="1:7" ht="15.75" x14ac:dyDescent="0.25">
      <c r="A778" s="11">
        <v>7674</v>
      </c>
      <c r="B778" s="68">
        <v>0</v>
      </c>
      <c r="C778" s="69">
        <v>0</v>
      </c>
      <c r="D778" s="63"/>
      <c r="E778" s="62"/>
      <c r="F778" s="73">
        <f t="shared" si="33"/>
        <v>0</v>
      </c>
      <c r="G778" s="72">
        <f t="shared" si="34"/>
        <v>0</v>
      </c>
    </row>
    <row r="779" spans="1:7" ht="15.75" x14ac:dyDescent="0.25">
      <c r="A779" s="11">
        <v>7675</v>
      </c>
      <c r="B779" s="68">
        <v>0</v>
      </c>
      <c r="C779" s="69">
        <v>0</v>
      </c>
      <c r="D779" s="63"/>
      <c r="E779" s="62"/>
      <c r="F779" s="73">
        <f>+IF(ABS(+B779+D779)&gt;=ABS(C779+E779),+B779-C779+D779-E779,0)</f>
        <v>0</v>
      </c>
      <c r="G779" s="72">
        <f>+IF(ABS(+B779+D779)&lt;=ABS(C779+E779),-B779+C779-D779+E779,0)</f>
        <v>0</v>
      </c>
    </row>
    <row r="780" spans="1:7" ht="15.75" x14ac:dyDescent="0.25">
      <c r="A780" s="11">
        <v>7677</v>
      </c>
      <c r="B780" s="68">
        <v>0</v>
      </c>
      <c r="C780" s="69">
        <v>0</v>
      </c>
      <c r="D780" s="63"/>
      <c r="E780" s="62"/>
      <c r="F780" s="73">
        <f>+IF(ABS(+B780+D780)&gt;=ABS(C780+E780),+B780-C780+D780-E780,0)</f>
        <v>0</v>
      </c>
      <c r="G780" s="72">
        <f>+IF(ABS(+B780+D780)&lt;=ABS(C780+E780),-B780+C780-D780+E780,0)</f>
        <v>0</v>
      </c>
    </row>
    <row r="781" spans="1:7" ht="15.75" x14ac:dyDescent="0.25">
      <c r="A781" s="11">
        <v>7678</v>
      </c>
      <c r="B781" s="68">
        <v>0</v>
      </c>
      <c r="C781" s="69">
        <v>0</v>
      </c>
      <c r="D781" s="63"/>
      <c r="E781" s="62"/>
      <c r="F781" s="73">
        <f>+IF(ABS(+B781+D781)&gt;=ABS(C781+E781),+B781-C781+D781-E781,0)</f>
        <v>0</v>
      </c>
      <c r="G781" s="72">
        <f>+IF(ABS(+B781+D781)&lt;=ABS(C781+E781),-B781+C781-D781+E781,0)</f>
        <v>0</v>
      </c>
    </row>
    <row r="782" spans="1:7" ht="15.75" x14ac:dyDescent="0.25">
      <c r="A782" s="11">
        <v>7682</v>
      </c>
      <c r="B782" s="68">
        <v>0</v>
      </c>
      <c r="C782" s="69">
        <v>0</v>
      </c>
      <c r="D782" s="63"/>
      <c r="E782" s="62"/>
      <c r="F782" s="73">
        <f t="shared" si="33"/>
        <v>0</v>
      </c>
      <c r="G782" s="72">
        <f t="shared" si="34"/>
        <v>0</v>
      </c>
    </row>
    <row r="783" spans="1:7" ht="15.75" x14ac:dyDescent="0.25">
      <c r="A783" s="11">
        <v>7684</v>
      </c>
      <c r="B783" s="68">
        <v>0</v>
      </c>
      <c r="C783" s="69">
        <v>0</v>
      </c>
      <c r="D783" s="63"/>
      <c r="E783" s="62"/>
      <c r="F783" s="73">
        <f t="shared" si="33"/>
        <v>0</v>
      </c>
      <c r="G783" s="72">
        <f t="shared" si="34"/>
        <v>0</v>
      </c>
    </row>
    <row r="784" spans="1:7" ht="15.75" x14ac:dyDescent="0.25">
      <c r="A784" s="11">
        <v>7685</v>
      </c>
      <c r="B784" s="68">
        <v>0</v>
      </c>
      <c r="C784" s="69">
        <v>0</v>
      </c>
      <c r="D784" s="63"/>
      <c r="E784" s="62"/>
      <c r="F784" s="73">
        <f t="shared" si="33"/>
        <v>0</v>
      </c>
      <c r="G784" s="72">
        <f t="shared" si="34"/>
        <v>0</v>
      </c>
    </row>
    <row r="785" spans="1:7" ht="15.75" x14ac:dyDescent="0.25">
      <c r="A785" s="11">
        <v>7689</v>
      </c>
      <c r="B785" s="68">
        <v>0</v>
      </c>
      <c r="C785" s="69">
        <v>0</v>
      </c>
      <c r="D785" s="63"/>
      <c r="E785" s="62"/>
      <c r="F785" s="73">
        <f t="shared" si="33"/>
        <v>0</v>
      </c>
      <c r="G785" s="72">
        <f t="shared" si="34"/>
        <v>0</v>
      </c>
    </row>
    <row r="786" spans="1:7" ht="15.75" x14ac:dyDescent="0.25">
      <c r="A786" s="11">
        <v>7692</v>
      </c>
      <c r="B786" s="68">
        <v>0</v>
      </c>
      <c r="C786" s="69">
        <v>0</v>
      </c>
      <c r="D786" s="63"/>
      <c r="E786" s="62"/>
      <c r="F786" s="73">
        <f t="shared" si="33"/>
        <v>0</v>
      </c>
      <c r="G786" s="72">
        <f t="shared" si="34"/>
        <v>0</v>
      </c>
    </row>
    <row r="787" spans="1:7" ht="15.75" x14ac:dyDescent="0.25">
      <c r="A787" s="11">
        <v>7693</v>
      </c>
      <c r="B787" s="68">
        <v>0</v>
      </c>
      <c r="C787" s="69">
        <v>0</v>
      </c>
      <c r="D787" s="63"/>
      <c r="E787" s="62"/>
      <c r="F787" s="73">
        <f t="shared" si="33"/>
        <v>0</v>
      </c>
      <c r="G787" s="72">
        <f t="shared" si="34"/>
        <v>0</v>
      </c>
    </row>
    <row r="788" spans="1:7" ht="15.75" x14ac:dyDescent="0.25">
      <c r="A788" s="11">
        <v>7694</v>
      </c>
      <c r="B788" s="68">
        <v>0</v>
      </c>
      <c r="C788" s="69">
        <v>0</v>
      </c>
      <c r="D788" s="63"/>
      <c r="E788" s="62"/>
      <c r="F788" s="73">
        <f t="shared" si="33"/>
        <v>0</v>
      </c>
      <c r="G788" s="72">
        <f t="shared" si="34"/>
        <v>0</v>
      </c>
    </row>
    <row r="789" spans="1:7" ht="15.75" x14ac:dyDescent="0.25">
      <c r="A789" s="11">
        <v>7695</v>
      </c>
      <c r="B789" s="68">
        <v>0</v>
      </c>
      <c r="C789" s="69">
        <v>0</v>
      </c>
      <c r="D789" s="63"/>
      <c r="E789" s="62"/>
      <c r="F789" s="73">
        <f t="shared" si="33"/>
        <v>0</v>
      </c>
      <c r="G789" s="72">
        <f t="shared" si="34"/>
        <v>0</v>
      </c>
    </row>
    <row r="790" spans="1:7" ht="15.75" x14ac:dyDescent="0.25">
      <c r="A790" s="11">
        <v>7697</v>
      </c>
      <c r="B790" s="68">
        <v>0</v>
      </c>
      <c r="C790" s="69">
        <v>0</v>
      </c>
      <c r="D790" s="63"/>
      <c r="E790" s="62"/>
      <c r="F790" s="73">
        <f t="shared" si="33"/>
        <v>0</v>
      </c>
      <c r="G790" s="72">
        <f t="shared" si="34"/>
        <v>0</v>
      </c>
    </row>
    <row r="791" spans="1:7" ht="15.75" x14ac:dyDescent="0.25">
      <c r="A791" s="11">
        <v>7698</v>
      </c>
      <c r="B791" s="68">
        <v>0</v>
      </c>
      <c r="C791" s="69">
        <v>0</v>
      </c>
      <c r="D791" s="63"/>
      <c r="E791" s="62"/>
      <c r="F791" s="73">
        <f t="shared" si="33"/>
        <v>0</v>
      </c>
      <c r="G791" s="72">
        <f t="shared" si="34"/>
        <v>0</v>
      </c>
    </row>
    <row r="792" spans="1:7" ht="15.75" x14ac:dyDescent="0.25">
      <c r="A792" s="11">
        <v>7699</v>
      </c>
      <c r="B792" s="68">
        <v>0</v>
      </c>
      <c r="C792" s="69">
        <v>0</v>
      </c>
      <c r="D792" s="63"/>
      <c r="E792" s="62"/>
      <c r="F792" s="73">
        <f t="shared" si="33"/>
        <v>0</v>
      </c>
      <c r="G792" s="72">
        <f t="shared" si="34"/>
        <v>0</v>
      </c>
    </row>
    <row r="793" spans="1:7" ht="15.75" x14ac:dyDescent="0.25">
      <c r="A793" s="11">
        <v>7801</v>
      </c>
      <c r="B793" s="68">
        <v>0</v>
      </c>
      <c r="C793" s="69">
        <v>0</v>
      </c>
      <c r="D793" s="63"/>
      <c r="E793" s="62"/>
      <c r="F793" s="73">
        <f t="shared" si="33"/>
        <v>0</v>
      </c>
      <c r="G793" s="72">
        <f t="shared" si="34"/>
        <v>0</v>
      </c>
    </row>
    <row r="794" spans="1:7" ht="15.75" x14ac:dyDescent="0.25">
      <c r="A794" s="11">
        <v>7802</v>
      </c>
      <c r="B794" s="68">
        <v>0</v>
      </c>
      <c r="C794" s="69">
        <v>0</v>
      </c>
      <c r="D794" s="63"/>
      <c r="E794" s="62"/>
      <c r="F794" s="73">
        <f t="shared" si="33"/>
        <v>0</v>
      </c>
      <c r="G794" s="72">
        <f t="shared" si="34"/>
        <v>0</v>
      </c>
    </row>
    <row r="795" spans="1:7" ht="15.75" x14ac:dyDescent="0.25">
      <c r="A795" s="11">
        <v>7803</v>
      </c>
      <c r="B795" s="68">
        <v>0</v>
      </c>
      <c r="C795" s="69">
        <v>0</v>
      </c>
      <c r="D795" s="63"/>
      <c r="E795" s="62"/>
      <c r="F795" s="73">
        <f t="shared" si="33"/>
        <v>0</v>
      </c>
      <c r="G795" s="72">
        <f t="shared" si="34"/>
        <v>0</v>
      </c>
    </row>
    <row r="796" spans="1:7" ht="15.75" x14ac:dyDescent="0.25">
      <c r="A796" s="11">
        <v>7804</v>
      </c>
      <c r="B796" s="68">
        <v>0</v>
      </c>
      <c r="C796" s="69">
        <v>0</v>
      </c>
      <c r="D796" s="63"/>
      <c r="E796" s="62"/>
      <c r="F796" s="73">
        <f t="shared" si="33"/>
        <v>0</v>
      </c>
      <c r="G796" s="72">
        <f t="shared" si="34"/>
        <v>0</v>
      </c>
    </row>
    <row r="797" spans="1:7" ht="15.75" x14ac:dyDescent="0.25">
      <c r="A797" s="11">
        <v>7807</v>
      </c>
      <c r="B797" s="68">
        <v>0</v>
      </c>
      <c r="C797" s="69">
        <v>0</v>
      </c>
      <c r="D797" s="63"/>
      <c r="E797" s="62"/>
      <c r="F797" s="73">
        <f t="shared" si="33"/>
        <v>0</v>
      </c>
      <c r="G797" s="72">
        <f t="shared" si="34"/>
        <v>0</v>
      </c>
    </row>
    <row r="798" spans="1:7" ht="15.75" x14ac:dyDescent="0.25">
      <c r="A798" s="11">
        <v>7808</v>
      </c>
      <c r="B798" s="68">
        <v>0</v>
      </c>
      <c r="C798" s="69">
        <v>0</v>
      </c>
      <c r="D798" s="63"/>
      <c r="E798" s="62"/>
      <c r="F798" s="73">
        <f t="shared" si="33"/>
        <v>0</v>
      </c>
      <c r="G798" s="72">
        <f t="shared" si="34"/>
        <v>0</v>
      </c>
    </row>
    <row r="799" spans="1:7" ht="15.75" x14ac:dyDescent="0.25">
      <c r="A799" s="11">
        <v>7901</v>
      </c>
      <c r="B799" s="68">
        <v>0</v>
      </c>
      <c r="C799" s="69">
        <v>0</v>
      </c>
      <c r="D799" s="63"/>
      <c r="E799" s="62"/>
      <c r="F799" s="73">
        <f t="shared" si="33"/>
        <v>0</v>
      </c>
      <c r="G799" s="72">
        <f t="shared" si="34"/>
        <v>0</v>
      </c>
    </row>
    <row r="800" spans="1:7" ht="15.75" x14ac:dyDescent="0.25">
      <c r="A800" s="11">
        <v>7902</v>
      </c>
      <c r="B800" s="68">
        <v>0</v>
      </c>
      <c r="C800" s="69">
        <v>0</v>
      </c>
      <c r="D800" s="63"/>
      <c r="E800" s="62"/>
      <c r="F800" s="73">
        <f t="shared" si="33"/>
        <v>0</v>
      </c>
      <c r="G800" s="72">
        <f t="shared" si="34"/>
        <v>0</v>
      </c>
    </row>
    <row r="801" spans="1:7" ht="15.75" x14ac:dyDescent="0.25">
      <c r="A801" s="11">
        <v>7903</v>
      </c>
      <c r="B801" s="68">
        <v>0</v>
      </c>
      <c r="C801" s="69">
        <v>0</v>
      </c>
      <c r="D801" s="63"/>
      <c r="E801" s="62"/>
      <c r="F801" s="73">
        <f t="shared" si="33"/>
        <v>0</v>
      </c>
      <c r="G801" s="72">
        <f t="shared" si="34"/>
        <v>0</v>
      </c>
    </row>
    <row r="802" spans="1:7" ht="15.75" x14ac:dyDescent="0.25">
      <c r="A802" s="11">
        <v>7904</v>
      </c>
      <c r="B802" s="68">
        <v>0</v>
      </c>
      <c r="C802" s="69">
        <v>0</v>
      </c>
      <c r="D802" s="63"/>
      <c r="E802" s="62"/>
      <c r="F802" s="73">
        <f t="shared" si="33"/>
        <v>0</v>
      </c>
      <c r="G802" s="72">
        <f t="shared" si="34"/>
        <v>0</v>
      </c>
    </row>
    <row r="803" spans="1:7" ht="15.75" x14ac:dyDescent="0.25">
      <c r="A803" s="11">
        <v>7905</v>
      </c>
      <c r="B803" s="68">
        <v>0</v>
      </c>
      <c r="C803" s="69">
        <v>0</v>
      </c>
      <c r="D803" s="63"/>
      <c r="E803" s="62"/>
      <c r="F803" s="73">
        <f t="shared" si="33"/>
        <v>0</v>
      </c>
      <c r="G803" s="72">
        <f t="shared" si="34"/>
        <v>0</v>
      </c>
    </row>
    <row r="804" spans="1:7" ht="15.75" x14ac:dyDescent="0.25">
      <c r="A804" s="11">
        <v>7906</v>
      </c>
      <c r="B804" s="68">
        <v>0</v>
      </c>
      <c r="C804" s="69">
        <v>0</v>
      </c>
      <c r="D804" s="63"/>
      <c r="E804" s="62"/>
      <c r="F804" s="73">
        <f t="shared" si="33"/>
        <v>0</v>
      </c>
      <c r="G804" s="72">
        <f t="shared" si="34"/>
        <v>0</v>
      </c>
    </row>
    <row r="805" spans="1:7" ht="15.75" x14ac:dyDescent="0.25">
      <c r="A805" s="11">
        <v>7911</v>
      </c>
      <c r="B805" s="68">
        <v>0</v>
      </c>
      <c r="C805" s="69">
        <v>0</v>
      </c>
      <c r="D805" s="63"/>
      <c r="E805" s="62"/>
      <c r="F805" s="73">
        <f t="shared" si="33"/>
        <v>0</v>
      </c>
      <c r="G805" s="72">
        <f t="shared" si="34"/>
        <v>0</v>
      </c>
    </row>
    <row r="806" spans="1:7" ht="15.75" x14ac:dyDescent="0.25">
      <c r="A806" s="11">
        <v>7912</v>
      </c>
      <c r="B806" s="68">
        <v>0</v>
      </c>
      <c r="C806" s="69">
        <v>0</v>
      </c>
      <c r="D806" s="63"/>
      <c r="E806" s="62"/>
      <c r="F806" s="73">
        <f t="shared" si="33"/>
        <v>0</v>
      </c>
      <c r="G806" s="72">
        <f t="shared" si="34"/>
        <v>0</v>
      </c>
    </row>
    <row r="807" spans="1:7" ht="15.75" x14ac:dyDescent="0.25">
      <c r="A807" s="11">
        <v>7915</v>
      </c>
      <c r="B807" s="68">
        <v>0</v>
      </c>
      <c r="C807" s="69">
        <v>0</v>
      </c>
      <c r="D807" s="63"/>
      <c r="E807" s="62"/>
      <c r="F807" s="73">
        <f t="shared" si="33"/>
        <v>0</v>
      </c>
      <c r="G807" s="72">
        <f t="shared" si="34"/>
        <v>0</v>
      </c>
    </row>
    <row r="808" spans="1:7" ht="15.75" x14ac:dyDescent="0.25">
      <c r="A808" s="11">
        <v>7916</v>
      </c>
      <c r="B808" s="68">
        <v>0</v>
      </c>
      <c r="C808" s="69">
        <v>0</v>
      </c>
      <c r="D808" s="63"/>
      <c r="E808" s="62"/>
      <c r="F808" s="73">
        <f t="shared" si="33"/>
        <v>0</v>
      </c>
      <c r="G808" s="72">
        <f t="shared" si="34"/>
        <v>0</v>
      </c>
    </row>
    <row r="809" spans="1:7" ht="15.75" x14ac:dyDescent="0.25">
      <c r="A809" s="11">
        <v>7917</v>
      </c>
      <c r="B809" s="68">
        <v>0</v>
      </c>
      <c r="C809" s="69">
        <v>0</v>
      </c>
      <c r="D809" s="63"/>
      <c r="E809" s="62"/>
      <c r="F809" s="73">
        <f t="shared" si="33"/>
        <v>0</v>
      </c>
      <c r="G809" s="72">
        <f t="shared" si="34"/>
        <v>0</v>
      </c>
    </row>
    <row r="810" spans="1:7" ht="15.75" x14ac:dyDescent="0.25">
      <c r="A810" s="11">
        <v>7918</v>
      </c>
      <c r="B810" s="68">
        <v>0</v>
      </c>
      <c r="C810" s="69">
        <v>0</v>
      </c>
      <c r="D810" s="63"/>
      <c r="E810" s="62"/>
      <c r="F810" s="73">
        <f t="shared" si="33"/>
        <v>0</v>
      </c>
      <c r="G810" s="72">
        <f t="shared" si="34"/>
        <v>0</v>
      </c>
    </row>
    <row r="811" spans="1:7" ht="15.75" x14ac:dyDescent="0.25">
      <c r="A811" s="11">
        <v>7922</v>
      </c>
      <c r="B811" s="68">
        <v>0</v>
      </c>
      <c r="C811" s="69">
        <v>0</v>
      </c>
      <c r="D811" s="63"/>
      <c r="E811" s="62"/>
      <c r="F811" s="73">
        <f t="shared" si="33"/>
        <v>0</v>
      </c>
      <c r="G811" s="72">
        <f t="shared" si="34"/>
        <v>0</v>
      </c>
    </row>
    <row r="812" spans="1:7" ht="15.75" x14ac:dyDescent="0.25">
      <c r="A812" s="11">
        <v>7923</v>
      </c>
      <c r="B812" s="68">
        <v>0</v>
      </c>
      <c r="C812" s="69">
        <v>0</v>
      </c>
      <c r="D812" s="63"/>
      <c r="E812" s="62"/>
      <c r="F812" s="73">
        <f t="shared" si="33"/>
        <v>0</v>
      </c>
      <c r="G812" s="72">
        <f t="shared" si="34"/>
        <v>0</v>
      </c>
    </row>
    <row r="813" spans="1:7" ht="15.75" x14ac:dyDescent="0.25">
      <c r="A813" s="11">
        <v>7924</v>
      </c>
      <c r="B813" s="68">
        <v>0</v>
      </c>
      <c r="C813" s="69">
        <v>0</v>
      </c>
      <c r="D813" s="63"/>
      <c r="E813" s="62"/>
      <c r="F813" s="73">
        <f t="shared" si="33"/>
        <v>0</v>
      </c>
      <c r="G813" s="72">
        <f t="shared" si="34"/>
        <v>0</v>
      </c>
    </row>
    <row r="814" spans="1:7" ht="15.75" x14ac:dyDescent="0.25">
      <c r="A814" s="11">
        <v>7925</v>
      </c>
      <c r="B814" s="68">
        <v>0</v>
      </c>
      <c r="C814" s="69">
        <v>0</v>
      </c>
      <c r="D814" s="63"/>
      <c r="E814" s="62"/>
      <c r="F814" s="73">
        <f t="shared" si="33"/>
        <v>0</v>
      </c>
      <c r="G814" s="72">
        <f t="shared" si="34"/>
        <v>0</v>
      </c>
    </row>
    <row r="815" spans="1:7" ht="15.75" x14ac:dyDescent="0.25">
      <c r="A815" s="11">
        <v>7926</v>
      </c>
      <c r="B815" s="68">
        <v>0</v>
      </c>
      <c r="C815" s="69">
        <v>0</v>
      </c>
      <c r="D815" s="63"/>
      <c r="E815" s="62"/>
      <c r="F815" s="73">
        <f>+IF(ABS(+B815+D815)&gt;=ABS(C815+E815),+B815-C815+D815-E815,0)</f>
        <v>0</v>
      </c>
      <c r="G815" s="72">
        <f>+IF(ABS(+B815+D815)&lt;=ABS(C815+E815),-B815+C815-D815+E815,0)</f>
        <v>0</v>
      </c>
    </row>
    <row r="816" spans="1:7" ht="15.75" x14ac:dyDescent="0.25">
      <c r="A816" s="11">
        <v>7992</v>
      </c>
      <c r="B816" s="68">
        <v>0</v>
      </c>
      <c r="C816" s="69">
        <v>0</v>
      </c>
      <c r="D816" s="63"/>
      <c r="E816" s="62"/>
      <c r="F816" s="73">
        <f t="shared" si="33"/>
        <v>0</v>
      </c>
      <c r="G816" s="72">
        <f t="shared" si="34"/>
        <v>0</v>
      </c>
    </row>
    <row r="817" spans="1:7" ht="15.75" x14ac:dyDescent="0.25">
      <c r="A817" s="11">
        <v>7993</v>
      </c>
      <c r="B817" s="68">
        <v>0</v>
      </c>
      <c r="C817" s="69">
        <v>0</v>
      </c>
      <c r="D817" s="63"/>
      <c r="E817" s="62"/>
      <c r="F817" s="73">
        <f t="shared" si="33"/>
        <v>0</v>
      </c>
      <c r="G817" s="72">
        <f t="shared" si="34"/>
        <v>0</v>
      </c>
    </row>
    <row r="818" spans="1:7" ht="15.75" x14ac:dyDescent="0.25">
      <c r="A818" s="11">
        <v>7994</v>
      </c>
      <c r="B818" s="68">
        <v>0</v>
      </c>
      <c r="C818" s="69">
        <v>0</v>
      </c>
      <c r="D818" s="63"/>
      <c r="E818" s="62"/>
      <c r="F818" s="73">
        <f t="shared" si="33"/>
        <v>0</v>
      </c>
      <c r="G818" s="72">
        <f t="shared" si="34"/>
        <v>0</v>
      </c>
    </row>
    <row r="819" spans="1:7" ht="15.75" x14ac:dyDescent="0.25">
      <c r="A819" s="11">
        <v>7995</v>
      </c>
      <c r="B819" s="68">
        <v>0</v>
      </c>
      <c r="C819" s="69">
        <v>0</v>
      </c>
      <c r="D819" s="63"/>
      <c r="E819" s="62"/>
      <c r="F819" s="73">
        <f t="shared" si="33"/>
        <v>0</v>
      </c>
      <c r="G819" s="72">
        <f t="shared" si="34"/>
        <v>0</v>
      </c>
    </row>
    <row r="820" spans="1:7" ht="15.75" x14ac:dyDescent="0.25">
      <c r="A820" s="11">
        <v>7996</v>
      </c>
      <c r="B820" s="68">
        <v>0</v>
      </c>
      <c r="C820" s="69">
        <v>0</v>
      </c>
      <c r="D820" s="63"/>
      <c r="E820" s="62"/>
      <c r="F820" s="73">
        <f>+IF(ABS(+B820+D820)&gt;=ABS(C820+E820),+B820-C820+D820-E820,0)</f>
        <v>0</v>
      </c>
      <c r="G820" s="72">
        <f>+IF(ABS(+B820+D820)&lt;=ABS(C820+E820),-B820+C820-D820+E820,0)</f>
        <v>0</v>
      </c>
    </row>
    <row r="821" spans="1:7" ht="15.75" x14ac:dyDescent="0.25">
      <c r="A821" s="11">
        <v>7997</v>
      </c>
      <c r="B821" s="68">
        <v>0</v>
      </c>
      <c r="C821" s="69">
        <v>0</v>
      </c>
      <c r="D821" s="63"/>
      <c r="E821" s="62"/>
      <c r="F821" s="73">
        <f t="shared" si="33"/>
        <v>0</v>
      </c>
      <c r="G821" s="72">
        <f t="shared" si="34"/>
        <v>0</v>
      </c>
    </row>
    <row r="822" spans="1:7" ht="16.5" thickBot="1" x14ac:dyDescent="0.3">
      <c r="A822" s="11">
        <v>7998</v>
      </c>
      <c r="B822" s="68">
        <v>0</v>
      </c>
      <c r="C822" s="69">
        <v>0</v>
      </c>
      <c r="D822" s="63"/>
      <c r="E822" s="62"/>
      <c r="F822" s="73">
        <f t="shared" si="33"/>
        <v>0</v>
      </c>
      <c r="G822" s="72">
        <f t="shared" si="34"/>
        <v>0</v>
      </c>
    </row>
    <row r="823" spans="1:7" ht="16.5" thickBot="1" x14ac:dyDescent="0.3">
      <c r="A823" s="25" t="s">
        <v>18</v>
      </c>
      <c r="B823" s="123">
        <f t="shared" ref="B823:G823" si="35">+ROUND(+SUM(B8:B822),2)</f>
        <v>6375.57</v>
      </c>
      <c r="C823" s="124">
        <f t="shared" si="35"/>
        <v>6375.57</v>
      </c>
      <c r="D823" s="125">
        <f t="shared" si="35"/>
        <v>0</v>
      </c>
      <c r="E823" s="126">
        <f t="shared" si="35"/>
        <v>0</v>
      </c>
      <c r="F823" s="125">
        <f t="shared" si="35"/>
        <v>6375.57</v>
      </c>
      <c r="G823" s="127" t="e">
        <f t="shared" si="35"/>
        <v>#REF!</v>
      </c>
    </row>
    <row r="824" spans="1:7" ht="16.5" thickBot="1" x14ac:dyDescent="0.3">
      <c r="A824" s="26"/>
      <c r="B824" s="128"/>
      <c r="C824" s="128"/>
      <c r="D824" s="128"/>
      <c r="E824" s="128"/>
      <c r="F824" s="128"/>
      <c r="G824" s="128"/>
    </row>
    <row r="825" spans="1:7" ht="15.75" x14ac:dyDescent="0.25">
      <c r="A825" s="27" t="s">
        <v>19</v>
      </c>
      <c r="B825" s="129"/>
      <c r="C825" s="130"/>
      <c r="D825" s="131"/>
      <c r="E825" s="130"/>
      <c r="F825" s="131"/>
      <c r="G825" s="132"/>
    </row>
    <row r="826" spans="1:7" ht="15.75" x14ac:dyDescent="0.25">
      <c r="A826" s="10">
        <v>9110</v>
      </c>
      <c r="B826" s="61"/>
      <c r="C826" s="90">
        <v>0</v>
      </c>
      <c r="D826" s="63"/>
      <c r="E826" s="62"/>
      <c r="F826" s="64">
        <f>+IF(ABS(+B826+D826)&gt;=ABS(C826+E826),+B826-C826+D826-E826,0)</f>
        <v>0</v>
      </c>
      <c r="G826" s="91">
        <v>0</v>
      </c>
    </row>
    <row r="827" spans="1:7" ht="15.75" x14ac:dyDescent="0.25">
      <c r="A827" s="11">
        <v>9120</v>
      </c>
      <c r="B827" s="66"/>
      <c r="C827" s="69">
        <v>0</v>
      </c>
      <c r="D827" s="92"/>
      <c r="E827" s="67"/>
      <c r="F827" s="73">
        <f>+IF(ABS(+B827+D827)&gt;=ABS(C827+E827),+B827-C827+D827-E827,0)</f>
        <v>0</v>
      </c>
      <c r="G827" s="71">
        <v>0</v>
      </c>
    </row>
    <row r="828" spans="1:7" ht="15.75" x14ac:dyDescent="0.25">
      <c r="A828" s="11">
        <v>9130</v>
      </c>
      <c r="B828" s="66"/>
      <c r="C828" s="69">
        <v>0</v>
      </c>
      <c r="D828" s="92"/>
      <c r="E828" s="67"/>
      <c r="F828" s="73">
        <f>+IF(ABS(+B828+D828)&gt;=ABS(C828+E828),+B828-C828+D828-E828,0)</f>
        <v>0</v>
      </c>
      <c r="G828" s="71">
        <v>0</v>
      </c>
    </row>
    <row r="829" spans="1:7" ht="15.75" x14ac:dyDescent="0.25">
      <c r="A829" s="11">
        <v>9200</v>
      </c>
      <c r="B829" s="68">
        <v>0</v>
      </c>
      <c r="C829" s="67">
        <v>0</v>
      </c>
      <c r="D829" s="92"/>
      <c r="E829" s="62"/>
      <c r="F829" s="70">
        <v>0</v>
      </c>
      <c r="G829" s="72">
        <f>+IF(ABS(+B829+D829)&lt;=ABS(C829+E829),-B829+C829-D829+E829,0)</f>
        <v>0</v>
      </c>
    </row>
    <row r="830" spans="1:7" ht="15.75" x14ac:dyDescent="0.25">
      <c r="A830" s="18">
        <v>9208</v>
      </c>
      <c r="B830" s="68">
        <v>0</v>
      </c>
      <c r="C830" s="67"/>
      <c r="D830" s="92"/>
      <c r="E830" s="62"/>
      <c r="F830" s="70">
        <v>0</v>
      </c>
      <c r="G830" s="72">
        <f>+IF(ABS(+B830+D830)&lt;=ABS(C830+E830),-B830+C830-D830+E830,0)</f>
        <v>0</v>
      </c>
    </row>
    <row r="831" spans="1:7" ht="15.75" x14ac:dyDescent="0.25">
      <c r="A831" s="11">
        <v>9211</v>
      </c>
      <c r="B831" s="66"/>
      <c r="C831" s="69">
        <v>0</v>
      </c>
      <c r="D831" s="92"/>
      <c r="E831" s="62"/>
      <c r="F831" s="73">
        <f>+IF(ABS(+B831+D831)&gt;=ABS(C831+E831),+B831-C831+D831-E831,0)</f>
        <v>0</v>
      </c>
      <c r="G831" s="71">
        <v>0</v>
      </c>
    </row>
    <row r="832" spans="1:7" ht="15.75" x14ac:dyDescent="0.25">
      <c r="A832" s="11">
        <v>9212</v>
      </c>
      <c r="B832" s="66"/>
      <c r="C832" s="69">
        <v>0</v>
      </c>
      <c r="D832" s="92"/>
      <c r="E832" s="62"/>
      <c r="F832" s="73">
        <f>+IF(ABS(+B832+D832)&gt;=ABS(C832+E832),+B832-C832+D832-E832,0)</f>
        <v>0</v>
      </c>
      <c r="G832" s="71">
        <v>0</v>
      </c>
    </row>
    <row r="833" spans="1:7" ht="15.75" x14ac:dyDescent="0.25">
      <c r="A833" s="11">
        <v>9214</v>
      </c>
      <c r="B833" s="66"/>
      <c r="C833" s="69">
        <v>0</v>
      </c>
      <c r="D833" s="92"/>
      <c r="E833" s="62"/>
      <c r="F833" s="73">
        <f>+IF(ABS(+B833+D833)&gt;=ABS(C833+E833),+B833-C833+D833-E833,0)</f>
        <v>0</v>
      </c>
      <c r="G833" s="71">
        <v>0</v>
      </c>
    </row>
    <row r="834" spans="1:7" ht="15.75" x14ac:dyDescent="0.25">
      <c r="A834" s="11">
        <v>9215</v>
      </c>
      <c r="B834" s="66"/>
      <c r="C834" s="69">
        <v>0</v>
      </c>
      <c r="D834" s="92"/>
      <c r="E834" s="62"/>
      <c r="F834" s="73">
        <f>+IF(ABS(+B834+D834)&gt;=ABS(C834+E834),+B834-C834+D834-E834,0)</f>
        <v>0</v>
      </c>
      <c r="G834" s="71">
        <v>0</v>
      </c>
    </row>
    <row r="835" spans="1:7" ht="15.75" x14ac:dyDescent="0.25">
      <c r="A835" s="11">
        <v>9216</v>
      </c>
      <c r="B835" s="66"/>
      <c r="C835" s="69">
        <v>0</v>
      </c>
      <c r="D835" s="92"/>
      <c r="E835" s="62"/>
      <c r="F835" s="73">
        <f>+IF(ABS(+B835+D835)&gt;=ABS(C835+E835),+B835-C835+D835-E835,0)</f>
        <v>0</v>
      </c>
      <c r="G835" s="71">
        <v>0</v>
      </c>
    </row>
    <row r="836" spans="1:7" ht="15.75" x14ac:dyDescent="0.25">
      <c r="A836" s="11">
        <v>9221</v>
      </c>
      <c r="B836" s="68">
        <v>0</v>
      </c>
      <c r="C836" s="67"/>
      <c r="D836" s="92"/>
      <c r="E836" s="62"/>
      <c r="F836" s="70">
        <v>0</v>
      </c>
      <c r="G836" s="72">
        <f>+IF(ABS(+B836+D836)&lt;=ABS(C836+E836),-B836+C836-D836+E836,0)</f>
        <v>0</v>
      </c>
    </row>
    <row r="837" spans="1:7" ht="15.75" x14ac:dyDescent="0.25">
      <c r="A837" s="11">
        <v>9222</v>
      </c>
      <c r="B837" s="68">
        <v>0</v>
      </c>
      <c r="C837" s="67"/>
      <c r="D837" s="92"/>
      <c r="E837" s="62"/>
      <c r="F837" s="70">
        <v>0</v>
      </c>
      <c r="G837" s="72">
        <f>+IF(ABS(+B837+D837)&lt;=ABS(C837+E837),-B837+C837-D837+E837,0)</f>
        <v>0</v>
      </c>
    </row>
    <row r="838" spans="1:7" ht="15.75" x14ac:dyDescent="0.25">
      <c r="A838" s="11">
        <v>9231</v>
      </c>
      <c r="B838" s="68">
        <v>0</v>
      </c>
      <c r="C838" s="67"/>
      <c r="D838" s="92"/>
      <c r="E838" s="62"/>
      <c r="F838" s="70">
        <v>0</v>
      </c>
      <c r="G838" s="72">
        <f>+IF(ABS(+B838+D838)&lt;=ABS(C838+E838),-B838+C838-D838+E838,0)</f>
        <v>0</v>
      </c>
    </row>
    <row r="839" spans="1:7" ht="15.75" x14ac:dyDescent="0.25">
      <c r="A839" s="11">
        <v>9233</v>
      </c>
      <c r="B839" s="68">
        <v>0</v>
      </c>
      <c r="C839" s="67"/>
      <c r="D839" s="92"/>
      <c r="E839" s="62"/>
      <c r="F839" s="70">
        <v>0</v>
      </c>
      <c r="G839" s="72">
        <f>+IF(ABS(+B839+D839)&lt;=ABS(C839+E839),-B839+C839-D839+E839,0)</f>
        <v>0</v>
      </c>
    </row>
    <row r="840" spans="1:7" ht="15.75" x14ac:dyDescent="0.25">
      <c r="A840" s="11">
        <v>9289</v>
      </c>
      <c r="B840" s="66"/>
      <c r="C840" s="69">
        <v>0</v>
      </c>
      <c r="D840" s="92"/>
      <c r="E840" s="62"/>
      <c r="F840" s="73">
        <f>+IF(ABS(+B840+D840)&gt;=ABS(C840+E840),+B840-C840+D840-E840,0)</f>
        <v>0</v>
      </c>
      <c r="G840" s="71">
        <v>0</v>
      </c>
    </row>
    <row r="841" spans="1:7" ht="15.75" x14ac:dyDescent="0.25">
      <c r="A841" s="11">
        <v>9295</v>
      </c>
      <c r="B841" s="74">
        <v>0</v>
      </c>
      <c r="C841" s="75"/>
      <c r="D841" s="133"/>
      <c r="E841" s="62"/>
      <c r="F841" s="76">
        <v>0</v>
      </c>
      <c r="G841" s="77">
        <f t="shared" ref="G841:G851" si="36">+IF(ABS(+B841+D841)&lt;=ABS(C841+E841),-B841+C841-D841+E841,0)</f>
        <v>0</v>
      </c>
    </row>
    <row r="842" spans="1:7" ht="15.75" x14ac:dyDescent="0.25">
      <c r="A842" s="11">
        <v>9299</v>
      </c>
      <c r="B842" s="68">
        <v>0</v>
      </c>
      <c r="C842" s="67"/>
      <c r="D842" s="92"/>
      <c r="E842" s="62"/>
      <c r="F842" s="70">
        <v>0</v>
      </c>
      <c r="G842" s="72">
        <f t="shared" si="36"/>
        <v>0</v>
      </c>
    </row>
    <row r="843" spans="1:7" ht="15.75" x14ac:dyDescent="0.25">
      <c r="A843" s="11">
        <v>9800</v>
      </c>
      <c r="B843" s="74">
        <v>0</v>
      </c>
      <c r="C843" s="79">
        <v>0</v>
      </c>
      <c r="D843" s="133"/>
      <c r="E843" s="75"/>
      <c r="F843" s="80">
        <f t="shared" ref="F843:F861" si="37">+IF(ABS(+B843+D843)&gt;=ABS(C843+E843),+B843-C843+D843-E843,0)</f>
        <v>0</v>
      </c>
      <c r="G843" s="77">
        <f t="shared" si="36"/>
        <v>0</v>
      </c>
    </row>
    <row r="844" spans="1:7" ht="15.75" x14ac:dyDescent="0.25">
      <c r="A844" s="11">
        <v>9801</v>
      </c>
      <c r="B844" s="74">
        <v>0</v>
      </c>
      <c r="C844" s="79">
        <v>0</v>
      </c>
      <c r="D844" s="133"/>
      <c r="E844" s="75"/>
      <c r="F844" s="80">
        <f t="shared" si="37"/>
        <v>0</v>
      </c>
      <c r="G844" s="77">
        <f t="shared" si="36"/>
        <v>0</v>
      </c>
    </row>
    <row r="845" spans="1:7" ht="15.75" x14ac:dyDescent="0.25">
      <c r="A845" s="11">
        <v>9803</v>
      </c>
      <c r="B845" s="74">
        <v>0</v>
      </c>
      <c r="C845" s="79">
        <v>0</v>
      </c>
      <c r="D845" s="133"/>
      <c r="E845" s="75"/>
      <c r="F845" s="80">
        <f t="shared" si="37"/>
        <v>0</v>
      </c>
      <c r="G845" s="77">
        <f t="shared" si="36"/>
        <v>0</v>
      </c>
    </row>
    <row r="846" spans="1:7" ht="15.75" x14ac:dyDescent="0.25">
      <c r="A846" s="11">
        <v>9804</v>
      </c>
      <c r="B846" s="74">
        <v>0</v>
      </c>
      <c r="C846" s="79">
        <v>0</v>
      </c>
      <c r="D846" s="133"/>
      <c r="E846" s="75"/>
      <c r="F846" s="80">
        <f t="shared" si="37"/>
        <v>0</v>
      </c>
      <c r="G846" s="77">
        <f t="shared" si="36"/>
        <v>0</v>
      </c>
    </row>
    <row r="847" spans="1:7" ht="15.75" x14ac:dyDescent="0.25">
      <c r="A847" s="11">
        <v>9805</v>
      </c>
      <c r="B847" s="74">
        <v>0</v>
      </c>
      <c r="C847" s="79">
        <v>0</v>
      </c>
      <c r="D847" s="133"/>
      <c r="E847" s="75"/>
      <c r="F847" s="80">
        <f t="shared" si="37"/>
        <v>0</v>
      </c>
      <c r="G847" s="77">
        <f t="shared" si="36"/>
        <v>0</v>
      </c>
    </row>
    <row r="848" spans="1:7" ht="15.75" x14ac:dyDescent="0.25">
      <c r="A848" s="11">
        <v>9806</v>
      </c>
      <c r="B848" s="74">
        <v>0</v>
      </c>
      <c r="C848" s="79">
        <v>0</v>
      </c>
      <c r="D848" s="133"/>
      <c r="E848" s="75"/>
      <c r="F848" s="80">
        <f t="shared" si="37"/>
        <v>0</v>
      </c>
      <c r="G848" s="77">
        <f t="shared" si="36"/>
        <v>0</v>
      </c>
    </row>
    <row r="849" spans="1:7" ht="15.75" x14ac:dyDescent="0.25">
      <c r="A849" s="11">
        <v>9808</v>
      </c>
      <c r="B849" s="74">
        <v>0</v>
      </c>
      <c r="C849" s="79">
        <v>0</v>
      </c>
      <c r="D849" s="133"/>
      <c r="E849" s="75"/>
      <c r="F849" s="80">
        <f t="shared" si="37"/>
        <v>0</v>
      </c>
      <c r="G849" s="77">
        <f t="shared" si="36"/>
        <v>0</v>
      </c>
    </row>
    <row r="850" spans="1:7" ht="15.75" x14ac:dyDescent="0.25">
      <c r="A850" s="11">
        <v>9809</v>
      </c>
      <c r="B850" s="74">
        <v>0</v>
      </c>
      <c r="C850" s="79">
        <v>0</v>
      </c>
      <c r="D850" s="133"/>
      <c r="E850" s="75"/>
      <c r="F850" s="80">
        <f t="shared" si="37"/>
        <v>0</v>
      </c>
      <c r="G850" s="77">
        <f t="shared" si="36"/>
        <v>0</v>
      </c>
    </row>
    <row r="851" spans="1:7" ht="15.75" x14ac:dyDescent="0.25">
      <c r="A851" s="11">
        <v>9860</v>
      </c>
      <c r="B851" s="74">
        <v>0</v>
      </c>
      <c r="C851" s="79">
        <v>0</v>
      </c>
      <c r="D851" s="133"/>
      <c r="E851" s="75"/>
      <c r="F851" s="80">
        <f t="shared" si="37"/>
        <v>0</v>
      </c>
      <c r="G851" s="77">
        <f t="shared" si="36"/>
        <v>0</v>
      </c>
    </row>
    <row r="852" spans="1:7" ht="15.75" x14ac:dyDescent="0.25">
      <c r="A852" s="11">
        <v>9909</v>
      </c>
      <c r="B852" s="66">
        <v>0</v>
      </c>
      <c r="C852" s="69">
        <v>0</v>
      </c>
      <c r="D852" s="92"/>
      <c r="E852" s="62"/>
      <c r="F852" s="73">
        <f t="shared" si="37"/>
        <v>0</v>
      </c>
      <c r="G852" s="71">
        <v>0</v>
      </c>
    </row>
    <row r="853" spans="1:7" ht="15.75" x14ac:dyDescent="0.25">
      <c r="A853" s="11">
        <v>9911</v>
      </c>
      <c r="B853" s="66"/>
      <c r="C853" s="69">
        <v>0</v>
      </c>
      <c r="D853" s="92"/>
      <c r="E853" s="62"/>
      <c r="F853" s="73">
        <f t="shared" si="37"/>
        <v>0</v>
      </c>
      <c r="G853" s="71">
        <v>0</v>
      </c>
    </row>
    <row r="854" spans="1:7" ht="15.75" x14ac:dyDescent="0.25">
      <c r="A854" s="11">
        <v>9912</v>
      </c>
      <c r="B854" s="66"/>
      <c r="C854" s="69">
        <v>0</v>
      </c>
      <c r="D854" s="92"/>
      <c r="E854" s="62"/>
      <c r="F854" s="73">
        <f t="shared" si="37"/>
        <v>0</v>
      </c>
      <c r="G854" s="71">
        <v>0</v>
      </c>
    </row>
    <row r="855" spans="1:7" ht="15.75" x14ac:dyDescent="0.25">
      <c r="A855" s="11">
        <v>9913</v>
      </c>
      <c r="B855" s="66"/>
      <c r="C855" s="69">
        <v>0</v>
      </c>
      <c r="D855" s="92"/>
      <c r="E855" s="62"/>
      <c r="F855" s="73">
        <f t="shared" si="37"/>
        <v>0</v>
      </c>
      <c r="G855" s="71">
        <v>0</v>
      </c>
    </row>
    <row r="856" spans="1:7" ht="15.75" x14ac:dyDescent="0.25">
      <c r="A856" s="11">
        <v>9914</v>
      </c>
      <c r="B856" s="66"/>
      <c r="C856" s="69">
        <v>0</v>
      </c>
      <c r="D856" s="92"/>
      <c r="E856" s="62"/>
      <c r="F856" s="73">
        <f t="shared" si="37"/>
        <v>0</v>
      </c>
      <c r="G856" s="71">
        <v>0</v>
      </c>
    </row>
    <row r="857" spans="1:7" ht="15.75" x14ac:dyDescent="0.25">
      <c r="A857" s="11">
        <v>9915</v>
      </c>
      <c r="B857" s="66">
        <v>0</v>
      </c>
      <c r="C857" s="69">
        <v>0</v>
      </c>
      <c r="D857" s="92"/>
      <c r="E857" s="62"/>
      <c r="F857" s="73">
        <f t="shared" si="37"/>
        <v>0</v>
      </c>
      <c r="G857" s="71">
        <v>0</v>
      </c>
    </row>
    <row r="858" spans="1:7" ht="15.75" x14ac:dyDescent="0.25">
      <c r="A858" s="11">
        <v>9916</v>
      </c>
      <c r="B858" s="78"/>
      <c r="C858" s="79">
        <v>0</v>
      </c>
      <c r="D858" s="133"/>
      <c r="E858" s="62"/>
      <c r="F858" s="80">
        <f t="shared" si="37"/>
        <v>0</v>
      </c>
      <c r="G858" s="81">
        <v>0</v>
      </c>
    </row>
    <row r="859" spans="1:7" ht="15.75" x14ac:dyDescent="0.25">
      <c r="A859" s="11">
        <v>9917</v>
      </c>
      <c r="B859" s="78"/>
      <c r="C859" s="79">
        <v>0</v>
      </c>
      <c r="D859" s="133"/>
      <c r="E859" s="62"/>
      <c r="F859" s="80">
        <f t="shared" si="37"/>
        <v>0</v>
      </c>
      <c r="G859" s="81">
        <v>0</v>
      </c>
    </row>
    <row r="860" spans="1:7" ht="15.75" x14ac:dyDescent="0.25">
      <c r="A860" s="11">
        <v>9918</v>
      </c>
      <c r="B860" s="66"/>
      <c r="C860" s="69">
        <v>0</v>
      </c>
      <c r="D860" s="92"/>
      <c r="E860" s="62"/>
      <c r="F860" s="73">
        <f t="shared" si="37"/>
        <v>0</v>
      </c>
      <c r="G860" s="71">
        <v>0</v>
      </c>
    </row>
    <row r="861" spans="1:7" ht="15.75" x14ac:dyDescent="0.25">
      <c r="A861" s="11">
        <v>9919</v>
      </c>
      <c r="B861" s="66">
        <v>0</v>
      </c>
      <c r="C861" s="69">
        <v>0</v>
      </c>
      <c r="D861" s="92"/>
      <c r="E861" s="62"/>
      <c r="F861" s="73">
        <f t="shared" si="37"/>
        <v>0</v>
      </c>
      <c r="G861" s="71">
        <v>0</v>
      </c>
    </row>
    <row r="862" spans="1:7" ht="15.75" x14ac:dyDescent="0.25">
      <c r="A862" s="11">
        <v>9921</v>
      </c>
      <c r="B862" s="68">
        <v>0</v>
      </c>
      <c r="C862" s="67"/>
      <c r="D862" s="92"/>
      <c r="E862" s="62"/>
      <c r="F862" s="70">
        <v>0</v>
      </c>
      <c r="G862" s="72">
        <f t="shared" ref="G862:G873" si="38">+IF(ABS(+B862+D862)&lt;=ABS(C862+E862),-B862+C862-D862+E862,0)</f>
        <v>0</v>
      </c>
    </row>
    <row r="863" spans="1:7" ht="15.75" x14ac:dyDescent="0.25">
      <c r="A863" s="11">
        <v>9922</v>
      </c>
      <c r="B863" s="68">
        <v>0</v>
      </c>
      <c r="C863" s="67"/>
      <c r="D863" s="92"/>
      <c r="E863" s="62"/>
      <c r="F863" s="70">
        <v>0</v>
      </c>
      <c r="G863" s="72">
        <f t="shared" si="38"/>
        <v>0</v>
      </c>
    </row>
    <row r="864" spans="1:7" ht="15.75" x14ac:dyDescent="0.25">
      <c r="A864" s="11">
        <v>9923</v>
      </c>
      <c r="B864" s="68">
        <v>0</v>
      </c>
      <c r="C864" s="67">
        <v>0</v>
      </c>
      <c r="D864" s="92"/>
      <c r="E864" s="62"/>
      <c r="F864" s="70">
        <v>0</v>
      </c>
      <c r="G864" s="72">
        <f t="shared" si="38"/>
        <v>0</v>
      </c>
    </row>
    <row r="865" spans="1:7" ht="15.75" x14ac:dyDescent="0.25">
      <c r="A865" s="11">
        <v>9924</v>
      </c>
      <c r="B865" s="68">
        <v>0</v>
      </c>
      <c r="C865" s="67"/>
      <c r="D865" s="92"/>
      <c r="E865" s="62"/>
      <c r="F865" s="70">
        <v>0</v>
      </c>
      <c r="G865" s="72">
        <f t="shared" si="38"/>
        <v>0</v>
      </c>
    </row>
    <row r="866" spans="1:7" ht="15.75" x14ac:dyDescent="0.25">
      <c r="A866" s="11">
        <v>9925</v>
      </c>
      <c r="B866" s="68">
        <v>0</v>
      </c>
      <c r="C866" s="67"/>
      <c r="D866" s="92"/>
      <c r="E866" s="62"/>
      <c r="F866" s="70">
        <v>0</v>
      </c>
      <c r="G866" s="72">
        <f t="shared" si="38"/>
        <v>0</v>
      </c>
    </row>
    <row r="867" spans="1:7" ht="15.75" x14ac:dyDescent="0.25">
      <c r="A867" s="11">
        <v>9926</v>
      </c>
      <c r="B867" s="74">
        <v>0</v>
      </c>
      <c r="C867" s="75"/>
      <c r="D867" s="133"/>
      <c r="E867" s="62"/>
      <c r="F867" s="76">
        <v>0</v>
      </c>
      <c r="G867" s="77">
        <f t="shared" si="38"/>
        <v>0</v>
      </c>
    </row>
    <row r="868" spans="1:7" ht="15.75" x14ac:dyDescent="0.25">
      <c r="A868" s="11">
        <v>9928</v>
      </c>
      <c r="B868" s="68">
        <v>0</v>
      </c>
      <c r="C868" s="67"/>
      <c r="D868" s="92"/>
      <c r="E868" s="62"/>
      <c r="F868" s="70">
        <v>0</v>
      </c>
      <c r="G868" s="72">
        <f t="shared" si="38"/>
        <v>0</v>
      </c>
    </row>
    <row r="869" spans="1:7" ht="15.75" x14ac:dyDescent="0.25">
      <c r="A869" s="11">
        <v>9929</v>
      </c>
      <c r="B869" s="68">
        <v>0</v>
      </c>
      <c r="C869" s="67"/>
      <c r="D869" s="92"/>
      <c r="E869" s="62"/>
      <c r="F869" s="70">
        <v>0</v>
      </c>
      <c r="G869" s="72">
        <f t="shared" si="38"/>
        <v>0</v>
      </c>
    </row>
    <row r="870" spans="1:7" ht="15.75" x14ac:dyDescent="0.25">
      <c r="A870" s="11">
        <v>9940</v>
      </c>
      <c r="B870" s="74">
        <v>0</v>
      </c>
      <c r="C870" s="79">
        <v>0</v>
      </c>
      <c r="D870" s="133"/>
      <c r="E870" s="75"/>
      <c r="F870" s="80">
        <f t="shared" ref="F870:F878" si="39">+IF(ABS(+B870+D870)&gt;=ABS(C870+E870),+B870-C870+D870-E870,0)</f>
        <v>0</v>
      </c>
      <c r="G870" s="77">
        <f t="shared" si="38"/>
        <v>0</v>
      </c>
    </row>
    <row r="871" spans="1:7" ht="15.75" x14ac:dyDescent="0.25">
      <c r="A871" s="11">
        <v>9941</v>
      </c>
      <c r="B871" s="74">
        <v>0</v>
      </c>
      <c r="C871" s="79">
        <v>0</v>
      </c>
      <c r="D871" s="133"/>
      <c r="E871" s="75"/>
      <c r="F871" s="80">
        <f t="shared" si="39"/>
        <v>0</v>
      </c>
      <c r="G871" s="77">
        <f t="shared" si="38"/>
        <v>0</v>
      </c>
    </row>
    <row r="872" spans="1:7" ht="15.75" x14ac:dyDescent="0.25">
      <c r="A872" s="11">
        <v>9944</v>
      </c>
      <c r="B872" s="74">
        <v>0</v>
      </c>
      <c r="C872" s="79">
        <v>0</v>
      </c>
      <c r="D872" s="133"/>
      <c r="E872" s="75"/>
      <c r="F872" s="80">
        <f t="shared" si="39"/>
        <v>0</v>
      </c>
      <c r="G872" s="77">
        <f t="shared" si="38"/>
        <v>0</v>
      </c>
    </row>
    <row r="873" spans="1:7" ht="15.75" x14ac:dyDescent="0.25">
      <c r="A873" s="11">
        <v>9945</v>
      </c>
      <c r="B873" s="74">
        <v>0</v>
      </c>
      <c r="C873" s="79">
        <v>0</v>
      </c>
      <c r="D873" s="133"/>
      <c r="E873" s="75"/>
      <c r="F873" s="80">
        <f t="shared" si="39"/>
        <v>0</v>
      </c>
      <c r="G873" s="77">
        <f t="shared" si="38"/>
        <v>0</v>
      </c>
    </row>
    <row r="874" spans="1:7" ht="15.75" x14ac:dyDescent="0.25">
      <c r="A874" s="11">
        <v>9946</v>
      </c>
      <c r="B874" s="74">
        <v>0</v>
      </c>
      <c r="C874" s="79">
        <v>0</v>
      </c>
      <c r="D874" s="133"/>
      <c r="E874" s="75"/>
      <c r="F874" s="80">
        <f t="shared" si="39"/>
        <v>0</v>
      </c>
      <c r="G874" s="77">
        <f>+IF(ABS(+B874+D874)&lt;=ABS(C874+E874),-B874+C874-D874+E874,0)</f>
        <v>0</v>
      </c>
    </row>
    <row r="875" spans="1:7" ht="15.75" x14ac:dyDescent="0.25">
      <c r="A875" s="11">
        <v>9947</v>
      </c>
      <c r="B875" s="74">
        <v>0</v>
      </c>
      <c r="C875" s="79">
        <v>0</v>
      </c>
      <c r="D875" s="133"/>
      <c r="E875" s="75"/>
      <c r="F875" s="80">
        <f t="shared" si="39"/>
        <v>0</v>
      </c>
      <c r="G875" s="77">
        <f>+IF(ABS(+B875+D875)&lt;=ABS(C875+E875),-B875+C875-D875+E875,0)</f>
        <v>0</v>
      </c>
    </row>
    <row r="876" spans="1:7" ht="15.75" x14ac:dyDescent="0.25">
      <c r="A876" s="11">
        <v>9948</v>
      </c>
      <c r="B876" s="74">
        <v>0</v>
      </c>
      <c r="C876" s="79">
        <v>0</v>
      </c>
      <c r="D876" s="133"/>
      <c r="E876" s="75"/>
      <c r="F876" s="80">
        <f t="shared" si="39"/>
        <v>0</v>
      </c>
      <c r="G876" s="77">
        <f>+IF(ABS(+B876+D876)&lt;=ABS(C876+E876),-B876+C876-D876+E876,0)</f>
        <v>0</v>
      </c>
    </row>
    <row r="877" spans="1:7" ht="15.75" x14ac:dyDescent="0.25">
      <c r="A877" s="11">
        <v>9949</v>
      </c>
      <c r="B877" s="74">
        <v>0</v>
      </c>
      <c r="C877" s="79">
        <v>0</v>
      </c>
      <c r="D877" s="133"/>
      <c r="E877" s="75"/>
      <c r="F877" s="80">
        <f t="shared" si="39"/>
        <v>0</v>
      </c>
      <c r="G877" s="77">
        <f>+IF(ABS(+B877+D877)&lt;=ABS(C877+E877),-B877+C877-D877+E877,0)</f>
        <v>0</v>
      </c>
    </row>
    <row r="878" spans="1:7" ht="15.75" x14ac:dyDescent="0.25">
      <c r="A878" s="11">
        <v>9978</v>
      </c>
      <c r="B878" s="66">
        <v>0</v>
      </c>
      <c r="C878" s="69">
        <v>0</v>
      </c>
      <c r="D878" s="92"/>
      <c r="E878" s="62"/>
      <c r="F878" s="73">
        <f t="shared" si="39"/>
        <v>0</v>
      </c>
      <c r="G878" s="71">
        <v>0</v>
      </c>
    </row>
    <row r="879" spans="1:7" ht="15.75" x14ac:dyDescent="0.25">
      <c r="A879" s="11">
        <v>9979</v>
      </c>
      <c r="B879" s="68">
        <v>0</v>
      </c>
      <c r="C879" s="67"/>
      <c r="D879" s="92"/>
      <c r="E879" s="62"/>
      <c r="F879" s="70">
        <v>0</v>
      </c>
      <c r="G879" s="72">
        <f>+IF(ABS(+B879+D879)&lt;=ABS(C879+E879),-B879+C879-D879+E879,0)</f>
        <v>0</v>
      </c>
    </row>
    <row r="880" spans="1:7" ht="15.75" x14ac:dyDescent="0.25">
      <c r="A880" s="11">
        <v>9981</v>
      </c>
      <c r="B880" s="68">
        <v>0</v>
      </c>
      <c r="C880" s="67">
        <v>0</v>
      </c>
      <c r="D880" s="92"/>
      <c r="E880" s="62"/>
      <c r="F880" s="70">
        <v>0</v>
      </c>
      <c r="G880" s="72">
        <f>+IF(ABS(+B880+D880)&lt;=ABS(C880+E880),-B880+C880-D880+E880,0)</f>
        <v>0</v>
      </c>
    </row>
    <row r="881" spans="1:9" ht="16.5" thickBot="1" x14ac:dyDescent="0.3">
      <c r="A881" s="28">
        <v>9989</v>
      </c>
      <c r="B881" s="96">
        <v>0</v>
      </c>
      <c r="C881" s="97">
        <v>0</v>
      </c>
      <c r="D881" s="134"/>
      <c r="E881" s="135"/>
      <c r="F881" s="73">
        <f>+IF(ABS(+B881+D881)&gt;=ABS(C881+E881),+B881-C881+D881-E881,0)</f>
        <v>0</v>
      </c>
      <c r="G881" s="71">
        <v>0</v>
      </c>
    </row>
    <row r="882" spans="1:9" ht="16.5" thickBot="1" x14ac:dyDescent="0.3">
      <c r="A882" s="7">
        <v>9</v>
      </c>
      <c r="B882" s="123">
        <f t="shared" ref="B882:G882" si="40">+ROUND(SUM(B825:B881),2)</f>
        <v>0</v>
      </c>
      <c r="C882" s="124">
        <f t="shared" si="40"/>
        <v>0</v>
      </c>
      <c r="D882" s="125">
        <f t="shared" si="40"/>
        <v>0</v>
      </c>
      <c r="E882" s="126">
        <f t="shared" si="40"/>
        <v>0</v>
      </c>
      <c r="F882" s="125">
        <f t="shared" si="40"/>
        <v>0</v>
      </c>
      <c r="G882" s="127">
        <f t="shared" si="40"/>
        <v>0</v>
      </c>
    </row>
    <row r="883" spans="1:9" ht="16.5" thickBot="1" x14ac:dyDescent="0.3">
      <c r="A883" s="8"/>
      <c r="B883" s="136"/>
      <c r="C883" s="136"/>
      <c r="D883" s="136"/>
      <c r="E883" s="136"/>
      <c r="F883" s="136"/>
      <c r="G883" s="136"/>
    </row>
    <row r="884" spans="1:9" ht="16.5" thickBot="1" x14ac:dyDescent="0.3">
      <c r="A884" s="9" t="s">
        <v>11</v>
      </c>
      <c r="B884" s="137">
        <f t="shared" ref="B884:G884" si="41">+ROUND(+B823+B882,2)</f>
        <v>6375.57</v>
      </c>
      <c r="C884" s="138">
        <f t="shared" si="41"/>
        <v>6375.57</v>
      </c>
      <c r="D884" s="139">
        <f t="shared" si="41"/>
        <v>0</v>
      </c>
      <c r="E884" s="140">
        <f t="shared" si="41"/>
        <v>0</v>
      </c>
      <c r="F884" s="139">
        <f t="shared" si="41"/>
        <v>6375.57</v>
      </c>
      <c r="G884" s="141" t="e">
        <f t="shared" si="41"/>
        <v>#REF!</v>
      </c>
    </row>
    <row r="885" spans="1:9" ht="15.75" thickTop="1" x14ac:dyDescent="0.25">
      <c r="D885" s="439"/>
      <c r="E885" s="439"/>
    </row>
    <row r="886" spans="1:9" x14ac:dyDescent="0.25">
      <c r="D886" s="439"/>
      <c r="E886" s="439"/>
    </row>
    <row r="887" spans="1:9" x14ac:dyDescent="0.25">
      <c r="I887" s="441"/>
    </row>
    <row r="888" spans="1:9" x14ac:dyDescent="0.25">
      <c r="B888" s="437"/>
      <c r="D888" s="440"/>
      <c r="E888" s="440"/>
      <c r="F888" s="445"/>
      <c r="I888" s="444"/>
    </row>
    <row r="889" spans="1:9" x14ac:dyDescent="0.25">
      <c r="B889" s="437"/>
      <c r="D889" s="440"/>
      <c r="E889" s="440"/>
      <c r="F889" s="445"/>
      <c r="I889" s="444"/>
    </row>
    <row r="890" spans="1:9" x14ac:dyDescent="0.25">
      <c r="B890" s="438"/>
      <c r="I890" s="444"/>
    </row>
    <row r="891" spans="1:9" x14ac:dyDescent="0.25">
      <c r="I891" s="446"/>
    </row>
    <row r="892" spans="1:9" x14ac:dyDescent="0.25">
      <c r="I892" s="446"/>
    </row>
  </sheetData>
  <conditionalFormatting sqref="B825:G825 B114:C115 B118:C142 B144:C144 B146:C147 B150:C160 B461:C476 B478:C487 B489:C490 B497:C501 B503:C515 B519:C526 B528:C533 B544:C547 B550:C553 B555:C558 B582:C583 B586:C587 B595:G595 B645:C645 B673:C675 B677:C677 B680:C685 B687:C687 B689:C691 B710:C713 B716:C723 B728:C731 B733:C738 B747:C752 B758:C758 B762:C764 B782:C783 B786:C786 B790:C794 B797:C798 B805:C806 B809:C814 B415:C435 B438:C440 B442:C442 B444:C454 B698:C699 B560:C574 B173:E173 B66:C68 B70:C81 B83:C83 B170:C172 B279:G279 B404:C413 B622:C633 B647:C660 B635:C643 B662:C671 B7:G7 B107:E107 B97:C106 B108:C112 B377:G377 B285:C286 B288:C329 B402:G402 B378:C395 B596:C620 B332:C376 F109 F111 B96:G96 B54:E55 B84:E87 B64:E64 B56:D63 B843:E851 B870:E877 B18:E20 B21:D53 B826:D842 B852:D869 B878:D881 B11:D17 B93:E93 B8:E10 B174:C278 B281:D281 B282:C282 B280:C280">
    <cfRule type="cellIs" dxfId="3072" priority="437" stopIfTrue="1" operator="lessThan">
      <formula>0</formula>
    </cfRule>
  </conditionalFormatting>
  <conditionalFormatting sqref="A882:G882 B884:G884 B823:G823">
    <cfRule type="cellIs" dxfId="3071" priority="438" stopIfTrue="1" operator="lessThan">
      <formula>0</formula>
    </cfRule>
  </conditionalFormatting>
  <conditionalFormatting sqref="A4">
    <cfRule type="cellIs" dxfId="3070" priority="439" stopIfTrue="1" operator="equal">
      <formula>0</formula>
    </cfRule>
  </conditionalFormatting>
  <conditionalFormatting sqref="D810:E822">
    <cfRule type="cellIs" dxfId="3069" priority="436" stopIfTrue="1" operator="lessThan">
      <formula>0</formula>
    </cfRule>
  </conditionalFormatting>
  <conditionalFormatting sqref="D65:D71">
    <cfRule type="cellIs" dxfId="3068" priority="435" stopIfTrue="1" operator="lessThan">
      <formula>0</formula>
    </cfRule>
  </conditionalFormatting>
  <conditionalFormatting sqref="D72:D78">
    <cfRule type="cellIs" dxfId="3067" priority="434" stopIfTrue="1" operator="lessThan">
      <formula>0</formula>
    </cfRule>
  </conditionalFormatting>
  <conditionalFormatting sqref="D79:D82">
    <cfRule type="cellIs" dxfId="3066" priority="433" stopIfTrue="1" operator="lessThan">
      <formula>0</formula>
    </cfRule>
  </conditionalFormatting>
  <conditionalFormatting sqref="D83">
    <cfRule type="cellIs" dxfId="3065" priority="432" stopIfTrue="1" operator="lessThan">
      <formula>0</formula>
    </cfRule>
  </conditionalFormatting>
  <conditionalFormatting sqref="D97">
    <cfRule type="cellIs" dxfId="3064" priority="431" stopIfTrue="1" operator="lessThan">
      <formula>0</formula>
    </cfRule>
  </conditionalFormatting>
  <conditionalFormatting sqref="D98:D101">
    <cfRule type="cellIs" dxfId="3063" priority="430" stopIfTrue="1" operator="lessThan">
      <formula>0</formula>
    </cfRule>
  </conditionalFormatting>
  <conditionalFormatting sqref="D102">
    <cfRule type="cellIs" dxfId="3062" priority="429" stopIfTrue="1" operator="lessThan">
      <formula>0</formula>
    </cfRule>
  </conditionalFormatting>
  <conditionalFormatting sqref="D106">
    <cfRule type="cellIs" dxfId="3061" priority="428" stopIfTrue="1" operator="lessThan">
      <formula>0</formula>
    </cfRule>
  </conditionalFormatting>
  <conditionalFormatting sqref="D103">
    <cfRule type="cellIs" dxfId="3060" priority="427" stopIfTrue="1" operator="lessThan">
      <formula>0</formula>
    </cfRule>
  </conditionalFormatting>
  <conditionalFormatting sqref="D104">
    <cfRule type="cellIs" dxfId="3059" priority="426" stopIfTrue="1" operator="lessThan">
      <formula>0</formula>
    </cfRule>
  </conditionalFormatting>
  <conditionalFormatting sqref="D105">
    <cfRule type="cellIs" dxfId="3058" priority="425" stopIfTrue="1" operator="lessThan">
      <formula>0</formula>
    </cfRule>
  </conditionalFormatting>
  <conditionalFormatting sqref="D109:E109 D108 D111:E111 D110 D112">
    <cfRule type="cellIs" dxfId="3057" priority="424" stopIfTrue="1" operator="lessThan">
      <formula>0</formula>
    </cfRule>
  </conditionalFormatting>
  <conditionalFormatting sqref="D114:E115 D116:D119 D113">
    <cfRule type="cellIs" dxfId="3056" priority="423" stopIfTrue="1" operator="lessThan">
      <formula>0</formula>
    </cfRule>
  </conditionalFormatting>
  <conditionalFormatting sqref="D120:D122">
    <cfRule type="cellIs" dxfId="3055" priority="422" stopIfTrue="1" operator="lessThan">
      <formula>0</formula>
    </cfRule>
  </conditionalFormatting>
  <conditionalFormatting sqref="D123:D127">
    <cfRule type="cellIs" dxfId="3054" priority="421" stopIfTrue="1" operator="lessThan">
      <formula>0</formula>
    </cfRule>
  </conditionalFormatting>
  <conditionalFormatting sqref="D128:D134">
    <cfRule type="cellIs" dxfId="3053" priority="420" stopIfTrue="1" operator="lessThan">
      <formula>0</formula>
    </cfRule>
  </conditionalFormatting>
  <conditionalFormatting sqref="D135:D137">
    <cfRule type="cellIs" dxfId="3052" priority="419" stopIfTrue="1" operator="lessThan">
      <formula>0</formula>
    </cfRule>
  </conditionalFormatting>
  <conditionalFormatting sqref="D140:D144">
    <cfRule type="cellIs" dxfId="3051" priority="418" stopIfTrue="1" operator="lessThan">
      <formula>0</formula>
    </cfRule>
  </conditionalFormatting>
  <conditionalFormatting sqref="D145:D151">
    <cfRule type="cellIs" dxfId="3050" priority="417" stopIfTrue="1" operator="lessThan">
      <formula>0</formula>
    </cfRule>
  </conditionalFormatting>
  <conditionalFormatting sqref="D154:E154 D152:D153">
    <cfRule type="cellIs" dxfId="3049" priority="416" stopIfTrue="1" operator="lessThan">
      <formula>0</formula>
    </cfRule>
  </conditionalFormatting>
  <conditionalFormatting sqref="D155:D159">
    <cfRule type="cellIs" dxfId="3048" priority="415" stopIfTrue="1" operator="lessThan">
      <formula>0</formula>
    </cfRule>
  </conditionalFormatting>
  <conditionalFormatting sqref="D160:D166">
    <cfRule type="cellIs" dxfId="3047" priority="414" stopIfTrue="1" operator="lessThan">
      <formula>0</formula>
    </cfRule>
  </conditionalFormatting>
  <conditionalFormatting sqref="D167:D169">
    <cfRule type="cellIs" dxfId="3046" priority="413" stopIfTrue="1" operator="lessThan">
      <formula>0</formula>
    </cfRule>
  </conditionalFormatting>
  <conditionalFormatting sqref="D174:E177 D178">
    <cfRule type="cellIs" dxfId="3045" priority="412" stopIfTrue="1" operator="lessThan">
      <formula>0</formula>
    </cfRule>
  </conditionalFormatting>
  <conditionalFormatting sqref="D185:E185 D179:D184">
    <cfRule type="cellIs" dxfId="3044" priority="411" stopIfTrue="1" operator="lessThan">
      <formula>0</formula>
    </cfRule>
  </conditionalFormatting>
  <conditionalFormatting sqref="D186:E188">
    <cfRule type="cellIs" dxfId="3043" priority="410" stopIfTrue="1" operator="lessThan">
      <formula>0</formula>
    </cfRule>
  </conditionalFormatting>
  <conditionalFormatting sqref="D193:E193 D189:D191">
    <cfRule type="cellIs" dxfId="3042" priority="409" stopIfTrue="1" operator="lessThan">
      <formula>0</formula>
    </cfRule>
  </conditionalFormatting>
  <conditionalFormatting sqref="D194:E197">
    <cfRule type="cellIs" dxfId="3041" priority="408" stopIfTrue="1" operator="lessThan">
      <formula>0</formula>
    </cfRule>
  </conditionalFormatting>
  <conditionalFormatting sqref="D212:E212 D213:D215">
    <cfRule type="cellIs" dxfId="3040" priority="407" stopIfTrue="1" operator="lessThan">
      <formula>0</formula>
    </cfRule>
  </conditionalFormatting>
  <conditionalFormatting sqref="D216">
    <cfRule type="cellIs" dxfId="3039" priority="406" stopIfTrue="1" operator="lessThan">
      <formula>0</formula>
    </cfRule>
  </conditionalFormatting>
  <conditionalFormatting sqref="D226:D227">
    <cfRule type="cellIs" dxfId="3038" priority="405" stopIfTrue="1" operator="lessThan">
      <formula>0</formula>
    </cfRule>
  </conditionalFormatting>
  <conditionalFormatting sqref="D232:D233">
    <cfRule type="cellIs" dxfId="3037" priority="404" stopIfTrue="1" operator="lessThan">
      <formula>0</formula>
    </cfRule>
  </conditionalFormatting>
  <conditionalFormatting sqref="D234:D237">
    <cfRule type="cellIs" dxfId="3036" priority="403" stopIfTrue="1" operator="lessThan">
      <formula>0</formula>
    </cfRule>
  </conditionalFormatting>
  <conditionalFormatting sqref="D242">
    <cfRule type="cellIs" dxfId="3035" priority="402" stopIfTrue="1" operator="lessThan">
      <formula>0</formula>
    </cfRule>
  </conditionalFormatting>
  <conditionalFormatting sqref="D255 D260">
    <cfRule type="cellIs" dxfId="3034" priority="401" stopIfTrue="1" operator="lessThan">
      <formula>0</formula>
    </cfRule>
  </conditionalFormatting>
  <conditionalFormatting sqref="D261">
    <cfRule type="cellIs" dxfId="3033" priority="400" stopIfTrue="1" operator="lessThan">
      <formula>0</formula>
    </cfRule>
  </conditionalFormatting>
  <conditionalFormatting sqref="D170:E172">
    <cfRule type="cellIs" dxfId="3032" priority="399" stopIfTrue="1" operator="lessThan">
      <formula>0</formula>
    </cfRule>
  </conditionalFormatting>
  <conditionalFormatting sqref="D394:E395">
    <cfRule type="cellIs" dxfId="3031" priority="398" stopIfTrue="1" operator="lessThan">
      <formula>0</formula>
    </cfRule>
  </conditionalFormatting>
  <conditionalFormatting sqref="D228:D229">
    <cfRule type="cellIs" dxfId="3030" priority="383" stopIfTrue="1" operator="lessThan">
      <formula>0</formula>
    </cfRule>
  </conditionalFormatting>
  <conditionalFormatting sqref="D192">
    <cfRule type="cellIs" dxfId="3029" priority="397" stopIfTrue="1" operator="lessThan">
      <formula>0</formula>
    </cfRule>
  </conditionalFormatting>
  <conditionalFormatting sqref="D198:E199">
    <cfRule type="cellIs" dxfId="3028" priority="396" stopIfTrue="1" operator="lessThan">
      <formula>0</formula>
    </cfRule>
  </conditionalFormatting>
  <conditionalFormatting sqref="D200:E200">
    <cfRule type="cellIs" dxfId="3027" priority="395" stopIfTrue="1" operator="lessThan">
      <formula>0</formula>
    </cfRule>
  </conditionalFormatting>
  <conditionalFormatting sqref="D201:E202">
    <cfRule type="cellIs" dxfId="3026" priority="394" stopIfTrue="1" operator="lessThan">
      <formula>0</formula>
    </cfRule>
  </conditionalFormatting>
  <conditionalFormatting sqref="D203:E204">
    <cfRule type="cellIs" dxfId="3025" priority="393" stopIfTrue="1" operator="lessThan">
      <formula>0</formula>
    </cfRule>
  </conditionalFormatting>
  <conditionalFormatting sqref="D205:E206">
    <cfRule type="cellIs" dxfId="3024" priority="392" stopIfTrue="1" operator="lessThan">
      <formula>0</formula>
    </cfRule>
  </conditionalFormatting>
  <conditionalFormatting sqref="D207:E207">
    <cfRule type="cellIs" dxfId="3023" priority="391" stopIfTrue="1" operator="lessThan">
      <formula>0</formula>
    </cfRule>
  </conditionalFormatting>
  <conditionalFormatting sqref="D208:E209">
    <cfRule type="cellIs" dxfId="3022" priority="390" stopIfTrue="1" operator="lessThan">
      <formula>0</formula>
    </cfRule>
  </conditionalFormatting>
  <conditionalFormatting sqref="D210:E211">
    <cfRule type="cellIs" dxfId="3021" priority="389" stopIfTrue="1" operator="lessThan">
      <formula>0</formula>
    </cfRule>
  </conditionalFormatting>
  <conditionalFormatting sqref="D217:D218">
    <cfRule type="cellIs" dxfId="3020" priority="388" stopIfTrue="1" operator="lessThan">
      <formula>0</formula>
    </cfRule>
  </conditionalFormatting>
  <conditionalFormatting sqref="D219">
    <cfRule type="cellIs" dxfId="3019" priority="387" stopIfTrue="1" operator="lessThan">
      <formula>0</formula>
    </cfRule>
  </conditionalFormatting>
  <conditionalFormatting sqref="D220:D221">
    <cfRule type="cellIs" dxfId="3018" priority="386" stopIfTrue="1" operator="lessThan">
      <formula>0</formula>
    </cfRule>
  </conditionalFormatting>
  <conditionalFormatting sqref="D222:D223">
    <cfRule type="cellIs" dxfId="3017" priority="385" stopIfTrue="1" operator="lessThan">
      <formula>0</formula>
    </cfRule>
  </conditionalFormatting>
  <conditionalFormatting sqref="D224:D225">
    <cfRule type="cellIs" dxfId="3016" priority="384" stopIfTrue="1" operator="lessThan">
      <formula>0</formula>
    </cfRule>
  </conditionalFormatting>
  <conditionalFormatting sqref="D230:D231">
    <cfRule type="cellIs" dxfId="3015" priority="382" stopIfTrue="1" operator="lessThan">
      <formula>0</formula>
    </cfRule>
  </conditionalFormatting>
  <conditionalFormatting sqref="D238:D239">
    <cfRule type="cellIs" dxfId="3014" priority="381" stopIfTrue="1" operator="lessThan">
      <formula>0</formula>
    </cfRule>
  </conditionalFormatting>
  <conditionalFormatting sqref="D240:D241">
    <cfRule type="cellIs" dxfId="3013" priority="380" stopIfTrue="1" operator="lessThan">
      <formula>0</formula>
    </cfRule>
  </conditionalFormatting>
  <conditionalFormatting sqref="D243:D244">
    <cfRule type="cellIs" dxfId="3012" priority="379" stopIfTrue="1" operator="lessThan">
      <formula>0</formula>
    </cfRule>
  </conditionalFormatting>
  <conditionalFormatting sqref="D245:D246">
    <cfRule type="cellIs" dxfId="3011" priority="378" stopIfTrue="1" operator="lessThan">
      <formula>0</formula>
    </cfRule>
  </conditionalFormatting>
  <conditionalFormatting sqref="D247:D248">
    <cfRule type="cellIs" dxfId="3010" priority="377" stopIfTrue="1" operator="lessThan">
      <formula>0</formula>
    </cfRule>
  </conditionalFormatting>
  <conditionalFormatting sqref="D249:D250">
    <cfRule type="cellIs" dxfId="3009" priority="376" stopIfTrue="1" operator="lessThan">
      <formula>0</formula>
    </cfRule>
  </conditionalFormatting>
  <conditionalFormatting sqref="D251:D252">
    <cfRule type="cellIs" dxfId="3008" priority="375" stopIfTrue="1" operator="lessThan">
      <formula>0</formula>
    </cfRule>
  </conditionalFormatting>
  <conditionalFormatting sqref="D253:D254">
    <cfRule type="cellIs" dxfId="3007" priority="374" stopIfTrue="1" operator="lessThan">
      <formula>0</formula>
    </cfRule>
  </conditionalFormatting>
  <conditionalFormatting sqref="D256:D257">
    <cfRule type="cellIs" dxfId="3006" priority="373" stopIfTrue="1" operator="lessThan">
      <formula>0</formula>
    </cfRule>
  </conditionalFormatting>
  <conditionalFormatting sqref="D258:D259">
    <cfRule type="cellIs" dxfId="3005" priority="372" stopIfTrue="1" operator="lessThan">
      <formula>0</formula>
    </cfRule>
  </conditionalFormatting>
  <conditionalFormatting sqref="D265:E265">
    <cfRule type="cellIs" dxfId="3004" priority="371" stopIfTrue="1" operator="lessThan">
      <formula>0</formula>
    </cfRule>
  </conditionalFormatting>
  <conditionalFormatting sqref="D266:E267">
    <cfRule type="cellIs" dxfId="3003" priority="370" stopIfTrue="1" operator="lessThan">
      <formula>0</formula>
    </cfRule>
  </conditionalFormatting>
  <conditionalFormatting sqref="D268:E269">
    <cfRule type="cellIs" dxfId="3002" priority="369" stopIfTrue="1" operator="lessThan">
      <formula>0</formula>
    </cfRule>
  </conditionalFormatting>
  <conditionalFormatting sqref="D270:E270">
    <cfRule type="cellIs" dxfId="3001" priority="368" stopIfTrue="1" operator="lessThan">
      <formula>0</formula>
    </cfRule>
  </conditionalFormatting>
  <conditionalFormatting sqref="D271:E272">
    <cfRule type="cellIs" dxfId="3000" priority="367" stopIfTrue="1" operator="lessThan">
      <formula>0</formula>
    </cfRule>
  </conditionalFormatting>
  <conditionalFormatting sqref="D273:E274">
    <cfRule type="cellIs" dxfId="2999" priority="366" stopIfTrue="1" operator="lessThan">
      <formula>0</formula>
    </cfRule>
  </conditionalFormatting>
  <conditionalFormatting sqref="D275:E276">
    <cfRule type="cellIs" dxfId="2998" priority="365" stopIfTrue="1" operator="lessThan">
      <formula>0</formula>
    </cfRule>
  </conditionalFormatting>
  <conditionalFormatting sqref="D277:D278">
    <cfRule type="cellIs" dxfId="2997" priority="364" stopIfTrue="1" operator="lessThan">
      <formula>0</formula>
    </cfRule>
  </conditionalFormatting>
  <conditionalFormatting sqref="D288:D289">
    <cfRule type="cellIs" dxfId="2996" priority="363" stopIfTrue="1" operator="lessThan">
      <formula>0</formula>
    </cfRule>
  </conditionalFormatting>
  <conditionalFormatting sqref="D290:D291">
    <cfRule type="cellIs" dxfId="2995" priority="362" stopIfTrue="1" operator="lessThan">
      <formula>0</formula>
    </cfRule>
  </conditionalFormatting>
  <conditionalFormatting sqref="D282">
    <cfRule type="cellIs" dxfId="2994" priority="361" stopIfTrue="1" operator="lessThan">
      <formula>0</formula>
    </cfRule>
  </conditionalFormatting>
  <conditionalFormatting sqref="D285:D286">
    <cfRule type="cellIs" dxfId="2993" priority="360" stopIfTrue="1" operator="lessThan">
      <formula>0</formula>
    </cfRule>
  </conditionalFormatting>
  <conditionalFormatting sqref="D292:D293 D295">
    <cfRule type="cellIs" dxfId="2992" priority="359" stopIfTrue="1" operator="lessThan">
      <formula>0</formula>
    </cfRule>
  </conditionalFormatting>
  <conditionalFormatting sqref="D296:D299">
    <cfRule type="cellIs" dxfId="2991" priority="358" stopIfTrue="1" operator="lessThan">
      <formula>0</formula>
    </cfRule>
  </conditionalFormatting>
  <conditionalFormatting sqref="D294">
    <cfRule type="cellIs" dxfId="2990" priority="357" stopIfTrue="1" operator="lessThan">
      <formula>0</formula>
    </cfRule>
  </conditionalFormatting>
  <conditionalFormatting sqref="D300:D301 D303">
    <cfRule type="cellIs" dxfId="2989" priority="356" stopIfTrue="1" operator="lessThan">
      <formula>0</formula>
    </cfRule>
  </conditionalFormatting>
  <conditionalFormatting sqref="D304:D307">
    <cfRule type="cellIs" dxfId="2988" priority="355" stopIfTrue="1" operator="lessThan">
      <formula>0</formula>
    </cfRule>
  </conditionalFormatting>
  <conditionalFormatting sqref="D302">
    <cfRule type="cellIs" dxfId="2987" priority="354" stopIfTrue="1" operator="lessThan">
      <formula>0</formula>
    </cfRule>
  </conditionalFormatting>
  <conditionalFormatting sqref="D308:D309 D311">
    <cfRule type="cellIs" dxfId="2986" priority="353" stopIfTrue="1" operator="lessThan">
      <formula>0</formula>
    </cfRule>
  </conditionalFormatting>
  <conditionalFormatting sqref="D312:D315">
    <cfRule type="cellIs" dxfId="2985" priority="352" stopIfTrue="1" operator="lessThan">
      <formula>0</formula>
    </cfRule>
  </conditionalFormatting>
  <conditionalFormatting sqref="D310">
    <cfRule type="cellIs" dxfId="2984" priority="351" stopIfTrue="1" operator="lessThan">
      <formula>0</formula>
    </cfRule>
  </conditionalFormatting>
  <conditionalFormatting sqref="D316:E316 D319 D317">
    <cfRule type="cellIs" dxfId="2983" priority="350" stopIfTrue="1" operator="lessThan">
      <formula>0</formula>
    </cfRule>
  </conditionalFormatting>
  <conditionalFormatting sqref="D321:E323 D320">
    <cfRule type="cellIs" dxfId="2982" priority="349" stopIfTrue="1" operator="lessThan">
      <formula>0</formula>
    </cfRule>
  </conditionalFormatting>
  <conditionalFormatting sqref="D318">
    <cfRule type="cellIs" dxfId="2981" priority="348" stopIfTrue="1" operator="lessThan">
      <formula>0</formula>
    </cfRule>
  </conditionalFormatting>
  <conditionalFormatting sqref="D324:E324 D327 D325">
    <cfRule type="cellIs" dxfId="2980" priority="347" stopIfTrue="1" operator="lessThan">
      <formula>0</formula>
    </cfRule>
  </conditionalFormatting>
  <conditionalFormatting sqref="D328:D329">
    <cfRule type="cellIs" dxfId="2979" priority="346" stopIfTrue="1" operator="lessThan">
      <formula>0</formula>
    </cfRule>
  </conditionalFormatting>
  <conditionalFormatting sqref="D326">
    <cfRule type="cellIs" dxfId="2978" priority="345" stopIfTrue="1" operator="lessThan">
      <formula>0</formula>
    </cfRule>
  </conditionalFormatting>
  <conditionalFormatting sqref="D332:D333 D335">
    <cfRule type="cellIs" dxfId="2977" priority="344" stopIfTrue="1" operator="lessThan">
      <formula>0</formula>
    </cfRule>
  </conditionalFormatting>
  <conditionalFormatting sqref="D338:E339 D336:D337">
    <cfRule type="cellIs" dxfId="2976" priority="343" stopIfTrue="1" operator="lessThan">
      <formula>0</formula>
    </cfRule>
  </conditionalFormatting>
  <conditionalFormatting sqref="D334">
    <cfRule type="cellIs" dxfId="2975" priority="342" stopIfTrue="1" operator="lessThan">
      <formula>0</formula>
    </cfRule>
  </conditionalFormatting>
  <conditionalFormatting sqref="D340:D341 D343">
    <cfRule type="cellIs" dxfId="2974" priority="341" stopIfTrue="1" operator="lessThan">
      <formula>0</formula>
    </cfRule>
  </conditionalFormatting>
  <conditionalFormatting sqref="D344:D347">
    <cfRule type="cellIs" dxfId="2973" priority="340" stopIfTrue="1" operator="lessThan">
      <formula>0</formula>
    </cfRule>
  </conditionalFormatting>
  <conditionalFormatting sqref="D342">
    <cfRule type="cellIs" dxfId="2972" priority="339" stopIfTrue="1" operator="lessThan">
      <formula>0</formula>
    </cfRule>
  </conditionalFormatting>
  <conditionalFormatting sqref="D348:D349 D351">
    <cfRule type="cellIs" dxfId="2971" priority="338" stopIfTrue="1" operator="lessThan">
      <formula>0</formula>
    </cfRule>
  </conditionalFormatting>
  <conditionalFormatting sqref="D352:D355">
    <cfRule type="cellIs" dxfId="2970" priority="337" stopIfTrue="1" operator="lessThan">
      <formula>0</formula>
    </cfRule>
  </conditionalFormatting>
  <conditionalFormatting sqref="D350">
    <cfRule type="cellIs" dxfId="2969" priority="336" stopIfTrue="1" operator="lessThan">
      <formula>0</formula>
    </cfRule>
  </conditionalFormatting>
  <conditionalFormatting sqref="D356:D357 D359">
    <cfRule type="cellIs" dxfId="2968" priority="335" stopIfTrue="1" operator="lessThan">
      <formula>0</formula>
    </cfRule>
  </conditionalFormatting>
  <conditionalFormatting sqref="D360:D363">
    <cfRule type="cellIs" dxfId="2967" priority="334" stopIfTrue="1" operator="lessThan">
      <formula>0</formula>
    </cfRule>
  </conditionalFormatting>
  <conditionalFormatting sqref="D358">
    <cfRule type="cellIs" dxfId="2966" priority="333" stopIfTrue="1" operator="lessThan">
      <formula>0</formula>
    </cfRule>
  </conditionalFormatting>
  <conditionalFormatting sqref="D364:D365 D367">
    <cfRule type="cellIs" dxfId="2965" priority="332" stopIfTrue="1" operator="lessThan">
      <formula>0</formula>
    </cfRule>
  </conditionalFormatting>
  <conditionalFormatting sqref="D368:D371">
    <cfRule type="cellIs" dxfId="2964" priority="331" stopIfTrue="1" operator="lessThan">
      <formula>0</formula>
    </cfRule>
  </conditionalFormatting>
  <conditionalFormatting sqref="D366">
    <cfRule type="cellIs" dxfId="2963" priority="330" stopIfTrue="1" operator="lessThan">
      <formula>0</formula>
    </cfRule>
  </conditionalFormatting>
  <conditionalFormatting sqref="D378:E379 D381:E381">
    <cfRule type="cellIs" dxfId="2962" priority="329" stopIfTrue="1" operator="lessThan">
      <formula>0</formula>
    </cfRule>
  </conditionalFormatting>
  <conditionalFormatting sqref="D382:E385">
    <cfRule type="cellIs" dxfId="2961" priority="328" stopIfTrue="1" operator="lessThan">
      <formula>0</formula>
    </cfRule>
  </conditionalFormatting>
  <conditionalFormatting sqref="E380">
    <cfRule type="cellIs" dxfId="2960" priority="327" stopIfTrue="1" operator="lessThan">
      <formula>0</formula>
    </cfRule>
  </conditionalFormatting>
  <conditionalFormatting sqref="D380">
    <cfRule type="cellIs" dxfId="2959" priority="326" stopIfTrue="1" operator="lessThan">
      <formula>0</formula>
    </cfRule>
  </conditionalFormatting>
  <conditionalFormatting sqref="D372">
    <cfRule type="cellIs" dxfId="2958" priority="325" stopIfTrue="1" operator="lessThan">
      <formula>0</formula>
    </cfRule>
  </conditionalFormatting>
  <conditionalFormatting sqref="D373:D376">
    <cfRule type="cellIs" dxfId="2957" priority="324" stopIfTrue="1" operator="lessThan">
      <formula>0</formula>
    </cfRule>
  </conditionalFormatting>
  <conditionalFormatting sqref="D386:E387 D389:E389">
    <cfRule type="cellIs" dxfId="2956" priority="323" stopIfTrue="1" operator="lessThan">
      <formula>0</formula>
    </cfRule>
  </conditionalFormatting>
  <conditionalFormatting sqref="D390:E393">
    <cfRule type="cellIs" dxfId="2955" priority="322" stopIfTrue="1" operator="lessThan">
      <formula>0</formula>
    </cfRule>
  </conditionalFormatting>
  <conditionalFormatting sqref="E388">
    <cfRule type="cellIs" dxfId="2954" priority="321" stopIfTrue="1" operator="lessThan">
      <formula>0</formula>
    </cfRule>
  </conditionalFormatting>
  <conditionalFormatting sqref="D388">
    <cfRule type="cellIs" dxfId="2953" priority="320" stopIfTrue="1" operator="lessThan">
      <formula>0</formula>
    </cfRule>
  </conditionalFormatting>
  <conditionalFormatting sqref="D404:E405 D407:E407">
    <cfRule type="cellIs" dxfId="2952" priority="319" stopIfTrue="1" operator="lessThan">
      <formula>0</formula>
    </cfRule>
  </conditionalFormatting>
  <conditionalFormatting sqref="D408:E408 D411:E411 D409:D410">
    <cfRule type="cellIs" dxfId="2951" priority="318" stopIfTrue="1" operator="lessThan">
      <formula>0</formula>
    </cfRule>
  </conditionalFormatting>
  <conditionalFormatting sqref="E406">
    <cfRule type="cellIs" dxfId="2950" priority="317" stopIfTrue="1" operator="lessThan">
      <formula>0</formula>
    </cfRule>
  </conditionalFormatting>
  <conditionalFormatting sqref="D406">
    <cfRule type="cellIs" dxfId="2949" priority="316" stopIfTrue="1" operator="lessThan">
      <formula>0</formula>
    </cfRule>
  </conditionalFormatting>
  <conditionalFormatting sqref="D412:E413 D415:E415">
    <cfRule type="cellIs" dxfId="2948" priority="315" stopIfTrue="1" operator="lessThan">
      <formula>0</formula>
    </cfRule>
  </conditionalFormatting>
  <conditionalFormatting sqref="D416:E419">
    <cfRule type="cellIs" dxfId="2947" priority="314" stopIfTrue="1" operator="lessThan">
      <formula>0</formula>
    </cfRule>
  </conditionalFormatting>
  <conditionalFormatting sqref="E414">
    <cfRule type="cellIs" dxfId="2946" priority="313" stopIfTrue="1" operator="lessThan">
      <formula>0</formula>
    </cfRule>
  </conditionalFormatting>
  <conditionalFormatting sqref="D414">
    <cfRule type="cellIs" dxfId="2945" priority="312" stopIfTrue="1" operator="lessThan">
      <formula>0</formula>
    </cfRule>
  </conditionalFormatting>
  <conditionalFormatting sqref="D420:E421 D423:E423">
    <cfRule type="cellIs" dxfId="2944" priority="311" stopIfTrue="1" operator="lessThan">
      <formula>0</formula>
    </cfRule>
  </conditionalFormatting>
  <conditionalFormatting sqref="D424:E427">
    <cfRule type="cellIs" dxfId="2943" priority="310" stopIfTrue="1" operator="lessThan">
      <formula>0</formula>
    </cfRule>
  </conditionalFormatting>
  <conditionalFormatting sqref="E422">
    <cfRule type="cellIs" dxfId="2942" priority="309" stopIfTrue="1" operator="lessThan">
      <formula>0</formula>
    </cfRule>
  </conditionalFormatting>
  <conditionalFormatting sqref="D422">
    <cfRule type="cellIs" dxfId="2941" priority="308" stopIfTrue="1" operator="lessThan">
      <formula>0</formula>
    </cfRule>
  </conditionalFormatting>
  <conditionalFormatting sqref="D428:E429 D431:E431">
    <cfRule type="cellIs" dxfId="2940" priority="307" stopIfTrue="1" operator="lessThan">
      <formula>0</formula>
    </cfRule>
  </conditionalFormatting>
  <conditionalFormatting sqref="D432:E435">
    <cfRule type="cellIs" dxfId="2939" priority="306" stopIfTrue="1" operator="lessThan">
      <formula>0</formula>
    </cfRule>
  </conditionalFormatting>
  <conditionalFormatting sqref="E430">
    <cfRule type="cellIs" dxfId="2938" priority="305" stopIfTrue="1" operator="lessThan">
      <formula>0</formula>
    </cfRule>
  </conditionalFormatting>
  <conditionalFormatting sqref="D430">
    <cfRule type="cellIs" dxfId="2937" priority="304" stopIfTrue="1" operator="lessThan">
      <formula>0</formula>
    </cfRule>
  </conditionalFormatting>
  <conditionalFormatting sqref="D436:E437 D439:E439">
    <cfRule type="cellIs" dxfId="2936" priority="303" stopIfTrue="1" operator="lessThan">
      <formula>0</formula>
    </cfRule>
  </conditionalFormatting>
  <conditionalFormatting sqref="D440:E443">
    <cfRule type="cellIs" dxfId="2935" priority="302" stopIfTrue="1" operator="lessThan">
      <formula>0</formula>
    </cfRule>
  </conditionalFormatting>
  <conditionalFormatting sqref="E438">
    <cfRule type="cellIs" dxfId="2934" priority="301" stopIfTrue="1" operator="lessThan">
      <formula>0</formula>
    </cfRule>
  </conditionalFormatting>
  <conditionalFormatting sqref="D438">
    <cfRule type="cellIs" dxfId="2933" priority="300" stopIfTrue="1" operator="lessThan">
      <formula>0</formula>
    </cfRule>
  </conditionalFormatting>
  <conditionalFormatting sqref="D444:E445 D447:E447">
    <cfRule type="cellIs" dxfId="2932" priority="299" stopIfTrue="1" operator="lessThan">
      <formula>0</formula>
    </cfRule>
  </conditionalFormatting>
  <conditionalFormatting sqref="D448:E451">
    <cfRule type="cellIs" dxfId="2931" priority="298" stopIfTrue="1" operator="lessThan">
      <formula>0</formula>
    </cfRule>
  </conditionalFormatting>
  <conditionalFormatting sqref="E446">
    <cfRule type="cellIs" dxfId="2930" priority="297" stopIfTrue="1" operator="lessThan">
      <formula>0</formula>
    </cfRule>
  </conditionalFormatting>
  <conditionalFormatting sqref="D446">
    <cfRule type="cellIs" dxfId="2929" priority="296" stopIfTrue="1" operator="lessThan">
      <formula>0</formula>
    </cfRule>
  </conditionalFormatting>
  <conditionalFormatting sqref="D452:E453 D455:E455">
    <cfRule type="cellIs" dxfId="2928" priority="295" stopIfTrue="1" operator="lessThan">
      <formula>0</formula>
    </cfRule>
  </conditionalFormatting>
  <conditionalFormatting sqref="D456:E459">
    <cfRule type="cellIs" dxfId="2927" priority="294" stopIfTrue="1" operator="lessThan">
      <formula>0</formula>
    </cfRule>
  </conditionalFormatting>
  <conditionalFormatting sqref="E454">
    <cfRule type="cellIs" dxfId="2926" priority="293" stopIfTrue="1" operator="lessThan">
      <formula>0</formula>
    </cfRule>
  </conditionalFormatting>
  <conditionalFormatting sqref="D454">
    <cfRule type="cellIs" dxfId="2925" priority="292" stopIfTrue="1" operator="lessThan">
      <formula>0</formula>
    </cfRule>
  </conditionalFormatting>
  <conditionalFormatting sqref="D460:E461 D463:E463">
    <cfRule type="cellIs" dxfId="2924" priority="291" stopIfTrue="1" operator="lessThan">
      <formula>0</formula>
    </cfRule>
  </conditionalFormatting>
  <conditionalFormatting sqref="D464:E467">
    <cfRule type="cellIs" dxfId="2923" priority="290" stopIfTrue="1" operator="lessThan">
      <formula>0</formula>
    </cfRule>
  </conditionalFormatting>
  <conditionalFormatting sqref="E462">
    <cfRule type="cellIs" dxfId="2922" priority="289" stopIfTrue="1" operator="lessThan">
      <formula>0</formula>
    </cfRule>
  </conditionalFormatting>
  <conditionalFormatting sqref="D462">
    <cfRule type="cellIs" dxfId="2921" priority="288" stopIfTrue="1" operator="lessThan">
      <formula>0</formula>
    </cfRule>
  </conditionalFormatting>
  <conditionalFormatting sqref="D468:E469 D471:E471">
    <cfRule type="cellIs" dxfId="2920" priority="287" stopIfTrue="1" operator="lessThan">
      <formula>0</formula>
    </cfRule>
  </conditionalFormatting>
  <conditionalFormatting sqref="D472:E475">
    <cfRule type="cellIs" dxfId="2919" priority="286" stopIfTrue="1" operator="lessThan">
      <formula>0</formula>
    </cfRule>
  </conditionalFormatting>
  <conditionalFormatting sqref="E470">
    <cfRule type="cellIs" dxfId="2918" priority="285" stopIfTrue="1" operator="lessThan">
      <formula>0</formula>
    </cfRule>
  </conditionalFormatting>
  <conditionalFormatting sqref="D470">
    <cfRule type="cellIs" dxfId="2917" priority="284" stopIfTrue="1" operator="lessThan">
      <formula>0</formula>
    </cfRule>
  </conditionalFormatting>
  <conditionalFormatting sqref="D476:E477 D479:E479">
    <cfRule type="cellIs" dxfId="2916" priority="283" stopIfTrue="1" operator="lessThan">
      <formula>0</formula>
    </cfRule>
  </conditionalFormatting>
  <conditionalFormatting sqref="D480:E483">
    <cfRule type="cellIs" dxfId="2915" priority="282" stopIfTrue="1" operator="lessThan">
      <formula>0</formula>
    </cfRule>
  </conditionalFormatting>
  <conditionalFormatting sqref="E478">
    <cfRule type="cellIs" dxfId="2914" priority="281" stopIfTrue="1" operator="lessThan">
      <formula>0</formula>
    </cfRule>
  </conditionalFormatting>
  <conditionalFormatting sqref="D478">
    <cfRule type="cellIs" dxfId="2913" priority="280" stopIfTrue="1" operator="lessThan">
      <formula>0</formula>
    </cfRule>
  </conditionalFormatting>
  <conditionalFormatting sqref="D484:E485 D487:E487">
    <cfRule type="cellIs" dxfId="2912" priority="279" stopIfTrue="1" operator="lessThan">
      <formula>0</formula>
    </cfRule>
  </conditionalFormatting>
  <conditionalFormatting sqref="D488:E491">
    <cfRule type="cellIs" dxfId="2911" priority="278" stopIfTrue="1" operator="lessThan">
      <formula>0</formula>
    </cfRule>
  </conditionalFormatting>
  <conditionalFormatting sqref="E486">
    <cfRule type="cellIs" dxfId="2910" priority="277" stopIfTrue="1" operator="lessThan">
      <formula>0</formula>
    </cfRule>
  </conditionalFormatting>
  <conditionalFormatting sqref="D486">
    <cfRule type="cellIs" dxfId="2909" priority="276" stopIfTrue="1" operator="lessThan">
      <formula>0</formula>
    </cfRule>
  </conditionalFormatting>
  <conditionalFormatting sqref="D492:E493 D495:E495">
    <cfRule type="cellIs" dxfId="2908" priority="275" stopIfTrue="1" operator="lessThan">
      <formula>0</formula>
    </cfRule>
  </conditionalFormatting>
  <conditionalFormatting sqref="D496:E499">
    <cfRule type="cellIs" dxfId="2907" priority="274" stopIfTrue="1" operator="lessThan">
      <formula>0</formula>
    </cfRule>
  </conditionalFormatting>
  <conditionalFormatting sqref="E494">
    <cfRule type="cellIs" dxfId="2906" priority="273" stopIfTrue="1" operator="lessThan">
      <formula>0</formula>
    </cfRule>
  </conditionalFormatting>
  <conditionalFormatting sqref="D494">
    <cfRule type="cellIs" dxfId="2905" priority="272" stopIfTrue="1" operator="lessThan">
      <formula>0</formula>
    </cfRule>
  </conditionalFormatting>
  <conditionalFormatting sqref="D500:E501 D503:E503">
    <cfRule type="cellIs" dxfId="2904" priority="271" stopIfTrue="1" operator="lessThan">
      <formula>0</formula>
    </cfRule>
  </conditionalFormatting>
  <conditionalFormatting sqref="D504:E507">
    <cfRule type="cellIs" dxfId="2903" priority="270" stopIfTrue="1" operator="lessThan">
      <formula>0</formula>
    </cfRule>
  </conditionalFormatting>
  <conditionalFormatting sqref="E502">
    <cfRule type="cellIs" dxfId="2902" priority="269" stopIfTrue="1" operator="lessThan">
      <formula>0</formula>
    </cfRule>
  </conditionalFormatting>
  <conditionalFormatting sqref="D502">
    <cfRule type="cellIs" dxfId="2901" priority="268" stopIfTrue="1" operator="lessThan">
      <formula>0</formula>
    </cfRule>
  </conditionalFormatting>
  <conditionalFormatting sqref="D508:E509 D511:E511">
    <cfRule type="cellIs" dxfId="2900" priority="267" stopIfTrue="1" operator="lessThan">
      <formula>0</formula>
    </cfRule>
  </conditionalFormatting>
  <conditionalFormatting sqref="D512:E515">
    <cfRule type="cellIs" dxfId="2899" priority="266" stopIfTrue="1" operator="lessThan">
      <formula>0</formula>
    </cfRule>
  </conditionalFormatting>
  <conditionalFormatting sqref="E510">
    <cfRule type="cellIs" dxfId="2898" priority="265" stopIfTrue="1" operator="lessThan">
      <formula>0</formula>
    </cfRule>
  </conditionalFormatting>
  <conditionalFormatting sqref="D510">
    <cfRule type="cellIs" dxfId="2897" priority="264" stopIfTrue="1" operator="lessThan">
      <formula>0</formula>
    </cfRule>
  </conditionalFormatting>
  <conditionalFormatting sqref="D516:E517 D519:E519">
    <cfRule type="cellIs" dxfId="2896" priority="263" stopIfTrue="1" operator="lessThan">
      <formula>0</formula>
    </cfRule>
  </conditionalFormatting>
  <conditionalFormatting sqref="D520:E523">
    <cfRule type="cellIs" dxfId="2895" priority="262" stopIfTrue="1" operator="lessThan">
      <formula>0</formula>
    </cfRule>
  </conditionalFormatting>
  <conditionalFormatting sqref="E518">
    <cfRule type="cellIs" dxfId="2894" priority="261" stopIfTrue="1" operator="lessThan">
      <formula>0</formula>
    </cfRule>
  </conditionalFormatting>
  <conditionalFormatting sqref="D518">
    <cfRule type="cellIs" dxfId="2893" priority="260" stopIfTrue="1" operator="lessThan">
      <formula>0</formula>
    </cfRule>
  </conditionalFormatting>
  <conditionalFormatting sqref="D524:E525 D527:E527">
    <cfRule type="cellIs" dxfId="2892" priority="259" stopIfTrue="1" operator="lessThan">
      <formula>0</formula>
    </cfRule>
  </conditionalFormatting>
  <conditionalFormatting sqref="D528:E531">
    <cfRule type="cellIs" dxfId="2891" priority="258" stopIfTrue="1" operator="lessThan">
      <formula>0</formula>
    </cfRule>
  </conditionalFormatting>
  <conditionalFormatting sqref="E526">
    <cfRule type="cellIs" dxfId="2890" priority="257" stopIfTrue="1" operator="lessThan">
      <formula>0</formula>
    </cfRule>
  </conditionalFormatting>
  <conditionalFormatting sqref="D526">
    <cfRule type="cellIs" dxfId="2889" priority="256" stopIfTrue="1" operator="lessThan">
      <formula>0</formula>
    </cfRule>
  </conditionalFormatting>
  <conditionalFormatting sqref="D532:E533 D535:E535">
    <cfRule type="cellIs" dxfId="2888" priority="255" stopIfTrue="1" operator="lessThan">
      <formula>0</formula>
    </cfRule>
  </conditionalFormatting>
  <conditionalFormatting sqref="D536:E539">
    <cfRule type="cellIs" dxfId="2887" priority="254" stopIfTrue="1" operator="lessThan">
      <formula>0</formula>
    </cfRule>
  </conditionalFormatting>
  <conditionalFormatting sqref="E534">
    <cfRule type="cellIs" dxfId="2886" priority="253" stopIfTrue="1" operator="lessThan">
      <formula>0</formula>
    </cfRule>
  </conditionalFormatting>
  <conditionalFormatting sqref="D534">
    <cfRule type="cellIs" dxfId="2885" priority="252" stopIfTrue="1" operator="lessThan">
      <formula>0</formula>
    </cfRule>
  </conditionalFormatting>
  <conditionalFormatting sqref="D540:E541 D543:E543">
    <cfRule type="cellIs" dxfId="2884" priority="251" stopIfTrue="1" operator="lessThan">
      <formula>0</formula>
    </cfRule>
  </conditionalFormatting>
  <conditionalFormatting sqref="D544:E547">
    <cfRule type="cellIs" dxfId="2883" priority="250" stopIfTrue="1" operator="lessThan">
      <formula>0</formula>
    </cfRule>
  </conditionalFormatting>
  <conditionalFormatting sqref="E542">
    <cfRule type="cellIs" dxfId="2882" priority="249" stopIfTrue="1" operator="lessThan">
      <formula>0</formula>
    </cfRule>
  </conditionalFormatting>
  <conditionalFormatting sqref="D542">
    <cfRule type="cellIs" dxfId="2881" priority="248" stopIfTrue="1" operator="lessThan">
      <formula>0</formula>
    </cfRule>
  </conditionalFormatting>
  <conditionalFormatting sqref="D548:E549 D551:E551">
    <cfRule type="cellIs" dxfId="2880" priority="247" stopIfTrue="1" operator="lessThan">
      <formula>0</formula>
    </cfRule>
  </conditionalFormatting>
  <conditionalFormatting sqref="D552:E555">
    <cfRule type="cellIs" dxfId="2879" priority="246" stopIfTrue="1" operator="lessThan">
      <formula>0</formula>
    </cfRule>
  </conditionalFormatting>
  <conditionalFormatting sqref="E550">
    <cfRule type="cellIs" dxfId="2878" priority="245" stopIfTrue="1" operator="lessThan">
      <formula>0</formula>
    </cfRule>
  </conditionalFormatting>
  <conditionalFormatting sqref="D550">
    <cfRule type="cellIs" dxfId="2877" priority="244" stopIfTrue="1" operator="lessThan">
      <formula>0</formula>
    </cfRule>
  </conditionalFormatting>
  <conditionalFormatting sqref="D556:E557 D559:E559">
    <cfRule type="cellIs" dxfId="2876" priority="243" stopIfTrue="1" operator="lessThan">
      <formula>0</formula>
    </cfRule>
  </conditionalFormatting>
  <conditionalFormatting sqref="D560:D563">
    <cfRule type="cellIs" dxfId="2875" priority="242" stopIfTrue="1" operator="lessThan">
      <formula>0</formula>
    </cfRule>
  </conditionalFormatting>
  <conditionalFormatting sqref="E558">
    <cfRule type="cellIs" dxfId="2874" priority="241" stopIfTrue="1" operator="lessThan">
      <formula>0</formula>
    </cfRule>
  </conditionalFormatting>
  <conditionalFormatting sqref="D558">
    <cfRule type="cellIs" dxfId="2873" priority="240" stopIfTrue="1" operator="lessThan">
      <formula>0</formula>
    </cfRule>
  </conditionalFormatting>
  <conditionalFormatting sqref="D564:E564 D567 D565">
    <cfRule type="cellIs" dxfId="2872" priority="239" stopIfTrue="1" operator="lessThan">
      <formula>0</formula>
    </cfRule>
  </conditionalFormatting>
  <conditionalFormatting sqref="D568:D571">
    <cfRule type="cellIs" dxfId="2871" priority="238" stopIfTrue="1" operator="lessThan">
      <formula>0</formula>
    </cfRule>
  </conditionalFormatting>
  <conditionalFormatting sqref="D566">
    <cfRule type="cellIs" dxfId="2870" priority="237" stopIfTrue="1" operator="lessThan">
      <formula>0</formula>
    </cfRule>
  </conditionalFormatting>
  <conditionalFormatting sqref="D575:E575 D572:D573">
    <cfRule type="cellIs" dxfId="2869" priority="236" stopIfTrue="1" operator="lessThan">
      <formula>0</formula>
    </cfRule>
  </conditionalFormatting>
  <conditionalFormatting sqref="D576:E579">
    <cfRule type="cellIs" dxfId="2868" priority="235" stopIfTrue="1" operator="lessThan">
      <formula>0</formula>
    </cfRule>
  </conditionalFormatting>
  <conditionalFormatting sqref="D574">
    <cfRule type="cellIs" dxfId="2867" priority="234" stopIfTrue="1" operator="lessThan">
      <formula>0</formula>
    </cfRule>
  </conditionalFormatting>
  <conditionalFormatting sqref="D580:E583">
    <cfRule type="cellIs" dxfId="2866" priority="233" stopIfTrue="1" operator="lessThan">
      <formula>0</formula>
    </cfRule>
  </conditionalFormatting>
  <conditionalFormatting sqref="D584:E587">
    <cfRule type="cellIs" dxfId="2865" priority="232" stopIfTrue="1" operator="lessThan">
      <formula>0</formula>
    </cfRule>
  </conditionalFormatting>
  <conditionalFormatting sqref="D588:E591">
    <cfRule type="cellIs" dxfId="2864" priority="231" stopIfTrue="1" operator="lessThan">
      <formula>0</formula>
    </cfRule>
  </conditionalFormatting>
  <conditionalFormatting sqref="D592:E594">
    <cfRule type="cellIs" dxfId="2863" priority="230" stopIfTrue="1" operator="lessThan">
      <formula>0</formula>
    </cfRule>
  </conditionalFormatting>
  <conditionalFormatting sqref="D596:E597 D598">
    <cfRule type="cellIs" dxfId="2862" priority="229" stopIfTrue="1" operator="lessThan">
      <formula>0</formula>
    </cfRule>
  </conditionalFormatting>
  <conditionalFormatting sqref="D599:E601 D602">
    <cfRule type="cellIs" dxfId="2861" priority="228" stopIfTrue="1" operator="lessThan">
      <formula>0</formula>
    </cfRule>
  </conditionalFormatting>
  <conditionalFormatting sqref="D603:E605">
    <cfRule type="cellIs" dxfId="2860" priority="227" stopIfTrue="1" operator="lessThan">
      <formula>0</formula>
    </cfRule>
  </conditionalFormatting>
  <conditionalFormatting sqref="D606:E608">
    <cfRule type="cellIs" dxfId="2859" priority="226" stopIfTrue="1" operator="lessThan">
      <formula>0</formula>
    </cfRule>
  </conditionalFormatting>
  <conditionalFormatting sqref="D609:E612">
    <cfRule type="cellIs" dxfId="2858" priority="225" stopIfTrue="1" operator="lessThan">
      <formula>0</formula>
    </cfRule>
  </conditionalFormatting>
  <conditionalFormatting sqref="D613:E615">
    <cfRule type="cellIs" dxfId="2857" priority="224" stopIfTrue="1" operator="lessThan">
      <formula>0</formula>
    </cfRule>
  </conditionalFormatting>
  <conditionalFormatting sqref="D616:E618">
    <cfRule type="cellIs" dxfId="2856" priority="223" stopIfTrue="1" operator="lessThan">
      <formula>0</formula>
    </cfRule>
  </conditionalFormatting>
  <conditionalFormatting sqref="D619:E622">
    <cfRule type="cellIs" dxfId="2855" priority="222" stopIfTrue="1" operator="lessThan">
      <formula>0</formula>
    </cfRule>
  </conditionalFormatting>
  <conditionalFormatting sqref="D623:E625">
    <cfRule type="cellIs" dxfId="2854" priority="221" stopIfTrue="1" operator="lessThan">
      <formula>0</formula>
    </cfRule>
  </conditionalFormatting>
  <conditionalFormatting sqref="D635:E637">
    <cfRule type="cellIs" dxfId="2853" priority="220" stopIfTrue="1" operator="lessThan">
      <formula>0</formula>
    </cfRule>
  </conditionalFormatting>
  <conditionalFormatting sqref="D638:E641">
    <cfRule type="cellIs" dxfId="2852" priority="219" stopIfTrue="1" operator="lessThan">
      <formula>0</formula>
    </cfRule>
  </conditionalFormatting>
  <conditionalFormatting sqref="D642:E644">
    <cfRule type="cellIs" dxfId="2851" priority="218" stopIfTrue="1" operator="lessThan">
      <formula>0</formula>
    </cfRule>
  </conditionalFormatting>
  <conditionalFormatting sqref="D626:E626">
    <cfRule type="cellIs" dxfId="2850" priority="217" stopIfTrue="1" operator="lessThan">
      <formula>0</formula>
    </cfRule>
  </conditionalFormatting>
  <conditionalFormatting sqref="D627:E629">
    <cfRule type="cellIs" dxfId="2849" priority="216" stopIfTrue="1" operator="lessThan">
      <formula>0</formula>
    </cfRule>
  </conditionalFormatting>
  <conditionalFormatting sqref="D630:E630">
    <cfRule type="cellIs" dxfId="2848" priority="215" stopIfTrue="1" operator="lessThan">
      <formula>0</formula>
    </cfRule>
  </conditionalFormatting>
  <conditionalFormatting sqref="D631:E633">
    <cfRule type="cellIs" dxfId="2847" priority="214" stopIfTrue="1" operator="lessThan">
      <formula>0</formula>
    </cfRule>
  </conditionalFormatting>
  <conditionalFormatting sqref="D645:E647">
    <cfRule type="cellIs" dxfId="2846" priority="213" stopIfTrue="1" operator="lessThan">
      <formula>0</formula>
    </cfRule>
  </conditionalFormatting>
  <conditionalFormatting sqref="D648:E651">
    <cfRule type="cellIs" dxfId="2845" priority="212" stopIfTrue="1" operator="lessThan">
      <formula>0</formula>
    </cfRule>
  </conditionalFormatting>
  <conditionalFormatting sqref="D652:E654">
    <cfRule type="cellIs" dxfId="2844" priority="211" stopIfTrue="1" operator="lessThan">
      <formula>0</formula>
    </cfRule>
  </conditionalFormatting>
  <conditionalFormatting sqref="D662:E664">
    <cfRule type="cellIs" dxfId="2843" priority="210" stopIfTrue="1" operator="lessThan">
      <formula>0</formula>
    </cfRule>
  </conditionalFormatting>
  <conditionalFormatting sqref="D665:E668">
    <cfRule type="cellIs" dxfId="2842" priority="209" stopIfTrue="1" operator="lessThan">
      <formula>0</formula>
    </cfRule>
  </conditionalFormatting>
  <conditionalFormatting sqref="D669:E671">
    <cfRule type="cellIs" dxfId="2841" priority="208" stopIfTrue="1" operator="lessThan">
      <formula>0</formula>
    </cfRule>
  </conditionalFormatting>
  <conditionalFormatting sqref="D655:E657">
    <cfRule type="cellIs" dxfId="2840" priority="207" stopIfTrue="1" operator="lessThan">
      <formula>0</formula>
    </cfRule>
  </conditionalFormatting>
  <conditionalFormatting sqref="D658:E660">
    <cfRule type="cellIs" dxfId="2839" priority="206" stopIfTrue="1" operator="lessThan">
      <formula>0</formula>
    </cfRule>
  </conditionalFormatting>
  <conditionalFormatting sqref="D672:E674">
    <cfRule type="cellIs" dxfId="2838" priority="205" stopIfTrue="1" operator="lessThan">
      <formula>0</formula>
    </cfRule>
  </conditionalFormatting>
  <conditionalFormatting sqref="D675:E678">
    <cfRule type="cellIs" dxfId="2837" priority="204" stopIfTrue="1" operator="lessThan">
      <formula>0</formula>
    </cfRule>
  </conditionalFormatting>
  <conditionalFormatting sqref="D679:E681">
    <cfRule type="cellIs" dxfId="2836" priority="203" stopIfTrue="1" operator="lessThan">
      <formula>0</formula>
    </cfRule>
  </conditionalFormatting>
  <conditionalFormatting sqref="D682:E684">
    <cfRule type="cellIs" dxfId="2835" priority="202" stopIfTrue="1" operator="lessThan">
      <formula>0</formula>
    </cfRule>
  </conditionalFormatting>
  <conditionalFormatting sqref="D685:E688">
    <cfRule type="cellIs" dxfId="2834" priority="201" stopIfTrue="1" operator="lessThan">
      <formula>0</formula>
    </cfRule>
  </conditionalFormatting>
  <conditionalFormatting sqref="D689:E691">
    <cfRule type="cellIs" dxfId="2833" priority="200" stopIfTrue="1" operator="lessThan">
      <formula>0</formula>
    </cfRule>
  </conditionalFormatting>
  <conditionalFormatting sqref="D692:E694">
    <cfRule type="cellIs" dxfId="2832" priority="199" stopIfTrue="1" operator="lessThan">
      <formula>0</formula>
    </cfRule>
  </conditionalFormatting>
  <conditionalFormatting sqref="D695:E697">
    <cfRule type="cellIs" dxfId="2831" priority="198" stopIfTrue="1" operator="lessThan">
      <formula>0</formula>
    </cfRule>
  </conditionalFormatting>
  <conditionalFormatting sqref="D698:E700">
    <cfRule type="cellIs" dxfId="2830" priority="197" stopIfTrue="1" operator="lessThan">
      <formula>0</formula>
    </cfRule>
  </conditionalFormatting>
  <conditionalFormatting sqref="D701:E704">
    <cfRule type="cellIs" dxfId="2829" priority="196" stopIfTrue="1" operator="lessThan">
      <formula>0</formula>
    </cfRule>
  </conditionalFormatting>
  <conditionalFormatting sqref="D705:E707">
    <cfRule type="cellIs" dxfId="2828" priority="195" stopIfTrue="1" operator="lessThan">
      <formula>0</formula>
    </cfRule>
  </conditionalFormatting>
  <conditionalFormatting sqref="D708:E710">
    <cfRule type="cellIs" dxfId="2827" priority="194" stopIfTrue="1" operator="lessThan">
      <formula>0</formula>
    </cfRule>
  </conditionalFormatting>
  <conditionalFormatting sqref="D711:E714">
    <cfRule type="cellIs" dxfId="2826" priority="193" stopIfTrue="1" operator="lessThan">
      <formula>0</formula>
    </cfRule>
  </conditionalFormatting>
  <conditionalFormatting sqref="D715:E717">
    <cfRule type="cellIs" dxfId="2825" priority="192" stopIfTrue="1" operator="lessThan">
      <formula>0</formula>
    </cfRule>
  </conditionalFormatting>
  <conditionalFormatting sqref="D718:E720">
    <cfRule type="cellIs" dxfId="2824" priority="191" stopIfTrue="1" operator="lessThan">
      <formula>0</formula>
    </cfRule>
  </conditionalFormatting>
  <conditionalFormatting sqref="D721:E723">
    <cfRule type="cellIs" dxfId="2823" priority="190" stopIfTrue="1" operator="lessThan">
      <formula>0</formula>
    </cfRule>
  </conditionalFormatting>
  <conditionalFormatting sqref="D724:E726">
    <cfRule type="cellIs" dxfId="2822" priority="189" stopIfTrue="1" operator="lessThan">
      <formula>0</formula>
    </cfRule>
  </conditionalFormatting>
  <conditionalFormatting sqref="D727:E730">
    <cfRule type="cellIs" dxfId="2821" priority="188" stopIfTrue="1" operator="lessThan">
      <formula>0</formula>
    </cfRule>
  </conditionalFormatting>
  <conditionalFormatting sqref="D731:E732 D733">
    <cfRule type="cellIs" dxfId="2820" priority="187" stopIfTrue="1" operator="lessThan">
      <formula>0</formula>
    </cfRule>
  </conditionalFormatting>
  <conditionalFormatting sqref="D736:E736 D734:D735">
    <cfRule type="cellIs" dxfId="2819" priority="186" stopIfTrue="1" operator="lessThan">
      <formula>0</formula>
    </cfRule>
  </conditionalFormatting>
  <conditionalFormatting sqref="D737:E740">
    <cfRule type="cellIs" dxfId="2818" priority="185" stopIfTrue="1" operator="lessThan">
      <formula>0</formula>
    </cfRule>
  </conditionalFormatting>
  <conditionalFormatting sqref="D741:E743">
    <cfRule type="cellIs" dxfId="2817" priority="184" stopIfTrue="1" operator="lessThan">
      <formula>0</formula>
    </cfRule>
  </conditionalFormatting>
  <conditionalFormatting sqref="D744:E746">
    <cfRule type="cellIs" dxfId="2816" priority="183" stopIfTrue="1" operator="lessThan">
      <formula>0</formula>
    </cfRule>
  </conditionalFormatting>
  <conditionalFormatting sqref="D747:E749">
    <cfRule type="cellIs" dxfId="2815" priority="182" stopIfTrue="1" operator="lessThan">
      <formula>0</formula>
    </cfRule>
  </conditionalFormatting>
  <conditionalFormatting sqref="D758:E760">
    <cfRule type="cellIs" dxfId="2814" priority="181" stopIfTrue="1" operator="lessThan">
      <formula>0</formula>
    </cfRule>
  </conditionalFormatting>
  <conditionalFormatting sqref="D761:E764">
    <cfRule type="cellIs" dxfId="2813" priority="180" stopIfTrue="1" operator="lessThan">
      <formula>0</formula>
    </cfRule>
  </conditionalFormatting>
  <conditionalFormatting sqref="D765:E767">
    <cfRule type="cellIs" dxfId="2812" priority="179" stopIfTrue="1" operator="lessThan">
      <formula>0</formula>
    </cfRule>
  </conditionalFormatting>
  <conditionalFormatting sqref="D768:E770">
    <cfRule type="cellIs" dxfId="2811" priority="178" stopIfTrue="1" operator="lessThan">
      <formula>0</formula>
    </cfRule>
  </conditionalFormatting>
  <conditionalFormatting sqref="D771:E774">
    <cfRule type="cellIs" dxfId="2810" priority="177" stopIfTrue="1" operator="lessThan">
      <formula>0</formula>
    </cfRule>
  </conditionalFormatting>
  <conditionalFormatting sqref="D775:E777">
    <cfRule type="cellIs" dxfId="2809" priority="176" stopIfTrue="1" operator="lessThan">
      <formula>0</formula>
    </cfRule>
  </conditionalFormatting>
  <conditionalFormatting sqref="D778:E780">
    <cfRule type="cellIs" dxfId="2808" priority="175" stopIfTrue="1" operator="lessThan">
      <formula>0</formula>
    </cfRule>
  </conditionalFormatting>
  <conditionalFormatting sqref="D781:E783">
    <cfRule type="cellIs" dxfId="2807" priority="174" stopIfTrue="1" operator="lessThan">
      <formula>0</formula>
    </cfRule>
  </conditionalFormatting>
  <conditionalFormatting sqref="D784:E786">
    <cfRule type="cellIs" dxfId="2806" priority="173" stopIfTrue="1" operator="lessThan">
      <formula>0</formula>
    </cfRule>
  </conditionalFormatting>
  <conditionalFormatting sqref="D787:E790">
    <cfRule type="cellIs" dxfId="2805" priority="172" stopIfTrue="1" operator="lessThan">
      <formula>0</formula>
    </cfRule>
  </conditionalFormatting>
  <conditionalFormatting sqref="D791:E793">
    <cfRule type="cellIs" dxfId="2804" priority="171" stopIfTrue="1" operator="lessThan">
      <formula>0</formula>
    </cfRule>
  </conditionalFormatting>
  <conditionalFormatting sqref="D794:E796">
    <cfRule type="cellIs" dxfId="2803" priority="170" stopIfTrue="1" operator="lessThan">
      <formula>0</formula>
    </cfRule>
  </conditionalFormatting>
  <conditionalFormatting sqref="D797:E800">
    <cfRule type="cellIs" dxfId="2802" priority="169" stopIfTrue="1" operator="lessThan">
      <formula>0</formula>
    </cfRule>
  </conditionalFormatting>
  <conditionalFormatting sqref="D801:E803">
    <cfRule type="cellIs" dxfId="2801" priority="168" stopIfTrue="1" operator="lessThan">
      <formula>0</formula>
    </cfRule>
  </conditionalFormatting>
  <conditionalFormatting sqref="D804:E806">
    <cfRule type="cellIs" dxfId="2800" priority="167" stopIfTrue="1" operator="lessThan">
      <formula>0</formula>
    </cfRule>
  </conditionalFormatting>
  <conditionalFormatting sqref="D807:E809">
    <cfRule type="cellIs" dxfId="2799" priority="166" stopIfTrue="1" operator="lessThan">
      <formula>0</formula>
    </cfRule>
  </conditionalFormatting>
  <conditionalFormatting sqref="D750:E752">
    <cfRule type="cellIs" dxfId="2798" priority="165" stopIfTrue="1" operator="lessThan">
      <formula>0</formula>
    </cfRule>
  </conditionalFormatting>
  <conditionalFormatting sqref="D753:E755">
    <cfRule type="cellIs" dxfId="2797" priority="164" stopIfTrue="1" operator="lessThan">
      <formula>0</formula>
    </cfRule>
  </conditionalFormatting>
  <conditionalFormatting sqref="D138:D139">
    <cfRule type="cellIs" dxfId="2796" priority="163" stopIfTrue="1" operator="lessThan">
      <formula>0</formula>
    </cfRule>
  </conditionalFormatting>
  <conditionalFormatting sqref="D262:D264">
    <cfRule type="cellIs" dxfId="2795" priority="162" stopIfTrue="1" operator="lessThan">
      <formula>0</formula>
    </cfRule>
  </conditionalFormatting>
  <conditionalFormatting sqref="B330:C331">
    <cfRule type="cellIs" dxfId="2794" priority="161" stopIfTrue="1" operator="lessThan">
      <formula>0</formula>
    </cfRule>
  </conditionalFormatting>
  <conditionalFormatting sqref="D330:D331">
    <cfRule type="cellIs" dxfId="2793" priority="160" stopIfTrue="1" operator="lessThan">
      <formula>0</formula>
    </cfRule>
  </conditionalFormatting>
  <conditionalFormatting sqref="E733">
    <cfRule type="cellIs" dxfId="2792" priority="159" stopIfTrue="1" operator="lessThan">
      <formula>0</formula>
    </cfRule>
  </conditionalFormatting>
  <conditionalFormatting sqref="E734">
    <cfRule type="cellIs" dxfId="2791" priority="158" stopIfTrue="1" operator="lessThan">
      <formula>0</formula>
    </cfRule>
  </conditionalFormatting>
  <conditionalFormatting sqref="E735">
    <cfRule type="cellIs" dxfId="2790" priority="157" stopIfTrue="1" operator="lessThan">
      <formula>0</formula>
    </cfRule>
  </conditionalFormatting>
  <conditionalFormatting sqref="E21:E47">
    <cfRule type="cellIs" dxfId="2789" priority="156" stopIfTrue="1" operator="lessThan">
      <formula>0</formula>
    </cfRule>
  </conditionalFormatting>
  <conditionalFormatting sqref="G111">
    <cfRule type="cellIs" dxfId="2788" priority="155" stopIfTrue="1" operator="lessThan">
      <formula>0</formula>
    </cfRule>
  </conditionalFormatting>
  <conditionalFormatting sqref="G111">
    <cfRule type="expression" dxfId="2787" priority="152">
      <formula>#REF!&lt;0</formula>
    </cfRule>
    <cfRule type="expression" dxfId="2786" priority="153">
      <formula>AND(#REF!="12",ABS(#REF!+#REF!)&gt;ABS(#REF!+#REF!),#REF!+#REF!&lt;0)</formula>
    </cfRule>
    <cfRule type="expression" dxfId="2785" priority="154">
      <formula>AND(ABS(#REF!+#REF!)&gt;ABS(#REF!+#REF!),#REF!+#REF!&gt;0)</formula>
    </cfRule>
  </conditionalFormatting>
  <conditionalFormatting sqref="G109">
    <cfRule type="cellIs" dxfId="2784" priority="151" stopIfTrue="1" operator="lessThan">
      <formula>0</formula>
    </cfRule>
  </conditionalFormatting>
  <conditionalFormatting sqref="G109">
    <cfRule type="expression" dxfId="2783" priority="148">
      <formula>#REF!&lt;0</formula>
    </cfRule>
    <cfRule type="expression" dxfId="2782" priority="149">
      <formula>AND(#REF!="12",ABS(#REF!+#REF!)&gt;ABS(#REF!+#REF!),#REF!+#REF!&lt;0)</formula>
    </cfRule>
    <cfRule type="expression" dxfId="2781" priority="150">
      <formula>AND(ABS(#REF!+#REF!)&gt;ABS(#REF!+#REF!),#REF!+#REF!&gt;0)</formula>
    </cfRule>
  </conditionalFormatting>
  <conditionalFormatting sqref="E50">
    <cfRule type="cellIs" dxfId="2780" priority="147" stopIfTrue="1" operator="lessThan">
      <formula>0</formula>
    </cfRule>
  </conditionalFormatting>
  <conditionalFormatting sqref="E51:E53">
    <cfRule type="cellIs" dxfId="2779" priority="146" stopIfTrue="1" operator="lessThan">
      <formula>0</formula>
    </cfRule>
  </conditionalFormatting>
  <conditionalFormatting sqref="E56:E63">
    <cfRule type="cellIs" dxfId="2778" priority="145" stopIfTrue="1" operator="lessThan">
      <formula>0</formula>
    </cfRule>
  </conditionalFormatting>
  <conditionalFormatting sqref="E108">
    <cfRule type="cellIs" dxfId="2777" priority="144" stopIfTrue="1" operator="lessThan">
      <formula>0</formula>
    </cfRule>
  </conditionalFormatting>
  <conditionalFormatting sqref="E110">
    <cfRule type="cellIs" dxfId="2776" priority="143" stopIfTrue="1" operator="lessThan">
      <formula>0</formula>
    </cfRule>
  </conditionalFormatting>
  <conditionalFormatting sqref="E126:E127">
    <cfRule type="cellIs" dxfId="2775" priority="137" stopIfTrue="1" operator="lessThan">
      <formula>0</formula>
    </cfRule>
  </conditionalFormatting>
  <conditionalFormatting sqref="E112">
    <cfRule type="cellIs" dxfId="2774" priority="142" stopIfTrue="1" operator="lessThan">
      <formula>0</formula>
    </cfRule>
  </conditionalFormatting>
  <conditionalFormatting sqref="E116">
    <cfRule type="cellIs" dxfId="2773" priority="141" stopIfTrue="1" operator="lessThan">
      <formula>0</formula>
    </cfRule>
  </conditionalFormatting>
  <conditionalFormatting sqref="E119">
    <cfRule type="cellIs" dxfId="2772" priority="140" stopIfTrue="1" operator="lessThan">
      <formula>0</formula>
    </cfRule>
  </conditionalFormatting>
  <conditionalFormatting sqref="E121:E122">
    <cfRule type="cellIs" dxfId="2771" priority="139" stopIfTrue="1" operator="lessThan">
      <formula>0</formula>
    </cfRule>
  </conditionalFormatting>
  <conditionalFormatting sqref="E124">
    <cfRule type="cellIs" dxfId="2770" priority="138" stopIfTrue="1" operator="lessThan">
      <formula>0</formula>
    </cfRule>
  </conditionalFormatting>
  <conditionalFormatting sqref="E129">
    <cfRule type="cellIs" dxfId="2769" priority="136" stopIfTrue="1" operator="lessThan">
      <formula>0</formula>
    </cfRule>
  </conditionalFormatting>
  <conditionalFormatting sqref="E133:E134">
    <cfRule type="cellIs" dxfId="2768" priority="135" stopIfTrue="1" operator="lessThan">
      <formula>0</formula>
    </cfRule>
  </conditionalFormatting>
  <conditionalFormatting sqref="E136:E137">
    <cfRule type="cellIs" dxfId="2767" priority="134" stopIfTrue="1" operator="lessThan">
      <formula>0</formula>
    </cfRule>
  </conditionalFormatting>
  <conditionalFormatting sqref="E140">
    <cfRule type="cellIs" dxfId="2766" priority="133" stopIfTrue="1" operator="lessThan">
      <formula>0</formula>
    </cfRule>
  </conditionalFormatting>
  <conditionalFormatting sqref="E144:E145">
    <cfRule type="cellIs" dxfId="2765" priority="132" stopIfTrue="1" operator="lessThan">
      <formula>0</formula>
    </cfRule>
  </conditionalFormatting>
  <conditionalFormatting sqref="E167:E169">
    <cfRule type="cellIs" dxfId="2764" priority="131" stopIfTrue="1" operator="lessThan">
      <formula>0</formula>
    </cfRule>
  </conditionalFormatting>
  <conditionalFormatting sqref="E178">
    <cfRule type="cellIs" dxfId="2763" priority="130" stopIfTrue="1" operator="lessThan">
      <formula>0</formula>
    </cfRule>
  </conditionalFormatting>
  <conditionalFormatting sqref="E180:E181">
    <cfRule type="cellIs" dxfId="2762" priority="129" stopIfTrue="1" operator="lessThan">
      <formula>0</formula>
    </cfRule>
  </conditionalFormatting>
  <conditionalFormatting sqref="E184">
    <cfRule type="cellIs" dxfId="2761" priority="128" stopIfTrue="1" operator="lessThan">
      <formula>0</formula>
    </cfRule>
  </conditionalFormatting>
  <conditionalFormatting sqref="E189">
    <cfRule type="cellIs" dxfId="2760" priority="127" stopIfTrue="1" operator="lessThan">
      <formula>0</formula>
    </cfRule>
  </conditionalFormatting>
  <conditionalFormatting sqref="E191:E192">
    <cfRule type="cellIs" dxfId="2759" priority="126" stopIfTrue="1" operator="lessThan">
      <formula>0</formula>
    </cfRule>
  </conditionalFormatting>
  <conditionalFormatting sqref="E214">
    <cfRule type="cellIs" dxfId="2758" priority="125" stopIfTrue="1" operator="lessThan">
      <formula>0</formula>
    </cfRule>
  </conditionalFormatting>
  <conditionalFormatting sqref="E216">
    <cfRule type="cellIs" dxfId="2757" priority="124" stopIfTrue="1" operator="lessThan">
      <formula>0</formula>
    </cfRule>
  </conditionalFormatting>
  <conditionalFormatting sqref="E218:E222">
    <cfRule type="cellIs" dxfId="2756" priority="123" stopIfTrue="1" operator="lessThan">
      <formula>0</formula>
    </cfRule>
  </conditionalFormatting>
  <conditionalFormatting sqref="E226:E229">
    <cfRule type="cellIs" dxfId="2755" priority="122" stopIfTrue="1" operator="lessThan">
      <formula>0</formula>
    </cfRule>
  </conditionalFormatting>
  <conditionalFormatting sqref="E231:E232">
    <cfRule type="cellIs" dxfId="2754" priority="121" stopIfTrue="1" operator="lessThan">
      <formula>0</formula>
    </cfRule>
  </conditionalFormatting>
  <conditionalFormatting sqref="E235:E238">
    <cfRule type="cellIs" dxfId="2753" priority="120" stopIfTrue="1" operator="lessThan">
      <formula>0</formula>
    </cfRule>
  </conditionalFormatting>
  <conditionalFormatting sqref="E245:E246">
    <cfRule type="cellIs" dxfId="2752" priority="119" stopIfTrue="1" operator="lessThan">
      <formula>0</formula>
    </cfRule>
  </conditionalFormatting>
  <conditionalFormatting sqref="E251:E264">
    <cfRule type="cellIs" dxfId="2751" priority="118" stopIfTrue="1" operator="lessThan">
      <formula>0</formula>
    </cfRule>
  </conditionalFormatting>
  <conditionalFormatting sqref="E278">
    <cfRule type="cellIs" dxfId="2750" priority="117" stopIfTrue="1" operator="lessThan">
      <formula>0</formula>
    </cfRule>
  </conditionalFormatting>
  <conditionalFormatting sqref="E331">
    <cfRule type="cellIs" dxfId="2749" priority="116" stopIfTrue="1" operator="lessThan">
      <formula>0</formula>
    </cfRule>
  </conditionalFormatting>
  <conditionalFormatting sqref="E358:E361">
    <cfRule type="cellIs" dxfId="2748" priority="115" stopIfTrue="1" operator="lessThan">
      <formula>0</formula>
    </cfRule>
  </conditionalFormatting>
  <conditionalFormatting sqref="E374:E376">
    <cfRule type="cellIs" dxfId="2747" priority="114" stopIfTrue="1" operator="lessThan">
      <formula>0</formula>
    </cfRule>
  </conditionalFormatting>
  <conditionalFormatting sqref="E410">
    <cfRule type="cellIs" dxfId="2746" priority="113" stopIfTrue="1" operator="lessThan">
      <formula>0</formula>
    </cfRule>
  </conditionalFormatting>
  <conditionalFormatting sqref="E829:E830">
    <cfRule type="cellIs" dxfId="2745" priority="108" stopIfTrue="1" operator="lessThan">
      <formula>0</formula>
    </cfRule>
  </conditionalFormatting>
  <conditionalFormatting sqref="E560:E563">
    <cfRule type="cellIs" dxfId="2744" priority="112" stopIfTrue="1" operator="lessThan">
      <formula>0</formula>
    </cfRule>
  </conditionalFormatting>
  <conditionalFormatting sqref="E836:E839">
    <cfRule type="cellIs" dxfId="2743" priority="107" stopIfTrue="1" operator="lessThan">
      <formula>0</formula>
    </cfRule>
  </conditionalFormatting>
  <conditionalFormatting sqref="E565:E566">
    <cfRule type="cellIs" dxfId="2742" priority="111" stopIfTrue="1" operator="lessThan">
      <formula>0</formula>
    </cfRule>
  </conditionalFormatting>
  <conditionalFormatting sqref="E570:E572">
    <cfRule type="cellIs" dxfId="2741" priority="110" stopIfTrue="1" operator="lessThan">
      <formula>0</formula>
    </cfRule>
  </conditionalFormatting>
  <conditionalFormatting sqref="E574">
    <cfRule type="cellIs" dxfId="2740" priority="109" stopIfTrue="1" operator="lessThan">
      <formula>0</formula>
    </cfRule>
  </conditionalFormatting>
  <conditionalFormatting sqref="E879:E880">
    <cfRule type="cellIs" dxfId="2739" priority="104" stopIfTrue="1" operator="lessThan">
      <formula>0</formula>
    </cfRule>
  </conditionalFormatting>
  <conditionalFormatting sqref="E841:E842">
    <cfRule type="cellIs" dxfId="2738" priority="106" stopIfTrue="1" operator="lessThan">
      <formula>0</formula>
    </cfRule>
  </conditionalFormatting>
  <conditionalFormatting sqref="E862:E869">
    <cfRule type="cellIs" dxfId="2737" priority="105" stopIfTrue="1" operator="lessThan">
      <formula>0</formula>
    </cfRule>
  </conditionalFormatting>
  <conditionalFormatting sqref="E11">
    <cfRule type="cellIs" dxfId="2736" priority="103" stopIfTrue="1" operator="lessThan">
      <formula>0</formula>
    </cfRule>
  </conditionalFormatting>
  <conditionalFormatting sqref="E13:E14">
    <cfRule type="cellIs" dxfId="2735" priority="102" stopIfTrue="1" operator="lessThan">
      <formula>0</formula>
    </cfRule>
  </conditionalFormatting>
  <conditionalFormatting sqref="E16">
    <cfRule type="cellIs" dxfId="2734" priority="101" stopIfTrue="1" operator="lessThan">
      <formula>0</formula>
    </cfRule>
  </conditionalFormatting>
  <conditionalFormatting sqref="E48">
    <cfRule type="cellIs" dxfId="2733" priority="100" stopIfTrue="1" operator="lessThan">
      <formula>0</formula>
    </cfRule>
  </conditionalFormatting>
  <conditionalFormatting sqref="E49">
    <cfRule type="cellIs" dxfId="2732" priority="99" stopIfTrue="1" operator="lessThan">
      <formula>0</formula>
    </cfRule>
  </conditionalFormatting>
  <conditionalFormatting sqref="E65:E83">
    <cfRule type="cellIs" dxfId="2731" priority="98" stopIfTrue="1" operator="lessThan">
      <formula>0</formula>
    </cfRule>
  </conditionalFormatting>
  <conditionalFormatting sqref="E97:E106">
    <cfRule type="cellIs" dxfId="2730" priority="97" stopIfTrue="1" operator="lessThan">
      <formula>0</formula>
    </cfRule>
  </conditionalFormatting>
  <conditionalFormatting sqref="E113">
    <cfRule type="cellIs" dxfId="2729" priority="96" stopIfTrue="1" operator="lessThan">
      <formula>0</formula>
    </cfRule>
  </conditionalFormatting>
  <conditionalFormatting sqref="E128">
    <cfRule type="cellIs" dxfId="2728" priority="91" stopIfTrue="1" operator="lessThan">
      <formula>0</formula>
    </cfRule>
  </conditionalFormatting>
  <conditionalFormatting sqref="E117:E118">
    <cfRule type="cellIs" dxfId="2727" priority="95" stopIfTrue="1" operator="lessThan">
      <formula>0</formula>
    </cfRule>
  </conditionalFormatting>
  <conditionalFormatting sqref="E130">
    <cfRule type="cellIs" dxfId="2726" priority="90" stopIfTrue="1" operator="lessThan">
      <formula>0</formula>
    </cfRule>
  </conditionalFormatting>
  <conditionalFormatting sqref="E120">
    <cfRule type="cellIs" dxfId="2725" priority="94" stopIfTrue="1" operator="lessThan">
      <formula>0</formula>
    </cfRule>
  </conditionalFormatting>
  <conditionalFormatting sqref="E131:E132">
    <cfRule type="cellIs" dxfId="2724" priority="89" stopIfTrue="1" operator="lessThan">
      <formula>0</formula>
    </cfRule>
  </conditionalFormatting>
  <conditionalFormatting sqref="E123">
    <cfRule type="cellIs" dxfId="2723" priority="93" stopIfTrue="1" operator="lessThan">
      <formula>0</formula>
    </cfRule>
  </conditionalFormatting>
  <conditionalFormatting sqref="E135">
    <cfRule type="cellIs" dxfId="2722" priority="88" stopIfTrue="1" operator="lessThan">
      <formula>0</formula>
    </cfRule>
  </conditionalFormatting>
  <conditionalFormatting sqref="E125">
    <cfRule type="cellIs" dxfId="2721" priority="92" stopIfTrue="1" operator="lessThan">
      <formula>0</formula>
    </cfRule>
  </conditionalFormatting>
  <conditionalFormatting sqref="E138:E139">
    <cfRule type="cellIs" dxfId="2720" priority="87" stopIfTrue="1" operator="lessThan">
      <formula>0</formula>
    </cfRule>
  </conditionalFormatting>
  <conditionalFormatting sqref="E141:E142">
    <cfRule type="cellIs" dxfId="2719" priority="86" stopIfTrue="1" operator="lessThan">
      <formula>0</formula>
    </cfRule>
  </conditionalFormatting>
  <conditionalFormatting sqref="E143">
    <cfRule type="cellIs" dxfId="2718" priority="85" stopIfTrue="1" operator="lessThan">
      <formula>0</formula>
    </cfRule>
  </conditionalFormatting>
  <conditionalFormatting sqref="E146:E153">
    <cfRule type="cellIs" dxfId="2717" priority="84" stopIfTrue="1" operator="lessThan">
      <formula>0</formula>
    </cfRule>
  </conditionalFormatting>
  <conditionalFormatting sqref="E155:E166">
    <cfRule type="cellIs" dxfId="2716" priority="83" stopIfTrue="1" operator="lessThan">
      <formula>0</formula>
    </cfRule>
  </conditionalFormatting>
  <conditionalFormatting sqref="E179">
    <cfRule type="cellIs" dxfId="2715" priority="82" stopIfTrue="1" operator="lessThan">
      <formula>0</formula>
    </cfRule>
  </conditionalFormatting>
  <conditionalFormatting sqref="E182:E183">
    <cfRule type="cellIs" dxfId="2714" priority="81" stopIfTrue="1" operator="lessThan">
      <formula>0</formula>
    </cfRule>
  </conditionalFormatting>
  <conditionalFormatting sqref="E190">
    <cfRule type="cellIs" dxfId="2713" priority="80" stopIfTrue="1" operator="lessThan">
      <formula>0</formula>
    </cfRule>
  </conditionalFormatting>
  <conditionalFormatting sqref="E213">
    <cfRule type="cellIs" dxfId="2712" priority="79" stopIfTrue="1" operator="lessThan">
      <formula>0</formula>
    </cfRule>
  </conditionalFormatting>
  <conditionalFormatting sqref="E215">
    <cfRule type="cellIs" dxfId="2711" priority="78" stopIfTrue="1" operator="lessThan">
      <formula>0</formula>
    </cfRule>
  </conditionalFormatting>
  <conditionalFormatting sqref="E217">
    <cfRule type="cellIs" dxfId="2710" priority="77" stopIfTrue="1" operator="lessThan">
      <formula>0</formula>
    </cfRule>
  </conditionalFormatting>
  <conditionalFormatting sqref="E223:E225">
    <cfRule type="cellIs" dxfId="2709" priority="76" stopIfTrue="1" operator="lessThan">
      <formula>0</formula>
    </cfRule>
  </conditionalFormatting>
  <conditionalFormatting sqref="E230">
    <cfRule type="cellIs" dxfId="2708" priority="75" stopIfTrue="1" operator="lessThan">
      <formula>0</formula>
    </cfRule>
  </conditionalFormatting>
  <conditionalFormatting sqref="E233">
    <cfRule type="cellIs" dxfId="2707" priority="74" stopIfTrue="1" operator="lessThan">
      <formula>0</formula>
    </cfRule>
  </conditionalFormatting>
  <conditionalFormatting sqref="E234">
    <cfRule type="cellIs" dxfId="2706" priority="73" stopIfTrue="1" operator="lessThan">
      <formula>0</formula>
    </cfRule>
  </conditionalFormatting>
  <conditionalFormatting sqref="E239:E244">
    <cfRule type="cellIs" dxfId="2705" priority="72" stopIfTrue="1" operator="lessThan">
      <formula>0</formula>
    </cfRule>
  </conditionalFormatting>
  <conditionalFormatting sqref="E247:E250">
    <cfRule type="cellIs" dxfId="2704" priority="71" stopIfTrue="1" operator="lessThan">
      <formula>0</formula>
    </cfRule>
  </conditionalFormatting>
  <conditionalFormatting sqref="E277">
    <cfRule type="cellIs" dxfId="2703" priority="70" stopIfTrue="1" operator="lessThan">
      <formula>0</formula>
    </cfRule>
  </conditionalFormatting>
  <conditionalFormatting sqref="E281:E282">
    <cfRule type="cellIs" dxfId="2702" priority="69" stopIfTrue="1" operator="lessThan">
      <formula>0</formula>
    </cfRule>
  </conditionalFormatting>
  <conditionalFormatting sqref="E285:E286">
    <cfRule type="cellIs" dxfId="2701" priority="68" stopIfTrue="1" operator="lessThan">
      <formula>0</formula>
    </cfRule>
  </conditionalFormatting>
  <conditionalFormatting sqref="E288:E315">
    <cfRule type="cellIs" dxfId="2700" priority="67" stopIfTrue="1" operator="lessThan">
      <formula>0</formula>
    </cfRule>
  </conditionalFormatting>
  <conditionalFormatting sqref="E317:E320">
    <cfRule type="cellIs" dxfId="2699" priority="66" stopIfTrue="1" operator="lessThan">
      <formula>0</formula>
    </cfRule>
  </conditionalFormatting>
  <conditionalFormatting sqref="E325:E330">
    <cfRule type="cellIs" dxfId="2698" priority="65" stopIfTrue="1" operator="lessThan">
      <formula>0</formula>
    </cfRule>
  </conditionalFormatting>
  <conditionalFormatting sqref="E332:E337">
    <cfRule type="cellIs" dxfId="2697" priority="64" stopIfTrue="1" operator="lessThan">
      <formula>0</formula>
    </cfRule>
  </conditionalFormatting>
  <conditionalFormatting sqref="E340:E357">
    <cfRule type="cellIs" dxfId="2696" priority="63" stopIfTrue="1" operator="lessThan">
      <formula>0</formula>
    </cfRule>
  </conditionalFormatting>
  <conditionalFormatting sqref="E362:E373">
    <cfRule type="cellIs" dxfId="2695" priority="62" stopIfTrue="1" operator="lessThan">
      <formula>0</formula>
    </cfRule>
  </conditionalFormatting>
  <conditionalFormatting sqref="E409">
    <cfRule type="cellIs" dxfId="2694" priority="61" stopIfTrue="1" operator="lessThan">
      <formula>0</formula>
    </cfRule>
  </conditionalFormatting>
  <conditionalFormatting sqref="E567:E569">
    <cfRule type="cellIs" dxfId="2693" priority="60" stopIfTrue="1" operator="lessThan">
      <formula>0</formula>
    </cfRule>
  </conditionalFormatting>
  <conditionalFormatting sqref="E826:E828">
    <cfRule type="cellIs" dxfId="2692" priority="56" stopIfTrue="1" operator="lessThan">
      <formula>0</formula>
    </cfRule>
  </conditionalFormatting>
  <conditionalFormatting sqref="E573">
    <cfRule type="cellIs" dxfId="2691" priority="59" stopIfTrue="1" operator="lessThan">
      <formula>0</formula>
    </cfRule>
  </conditionalFormatting>
  <conditionalFormatting sqref="E831:E835">
    <cfRule type="cellIs" dxfId="2690" priority="55" stopIfTrue="1" operator="lessThan">
      <formula>0</formula>
    </cfRule>
  </conditionalFormatting>
  <conditionalFormatting sqref="E598">
    <cfRule type="cellIs" dxfId="2689" priority="58" stopIfTrue="1" operator="lessThan">
      <formula>0</formula>
    </cfRule>
  </conditionalFormatting>
  <conditionalFormatting sqref="E602">
    <cfRule type="cellIs" dxfId="2688" priority="57" stopIfTrue="1" operator="lessThan">
      <formula>0</formula>
    </cfRule>
  </conditionalFormatting>
  <conditionalFormatting sqref="E840">
    <cfRule type="cellIs" dxfId="2687" priority="54" stopIfTrue="1" operator="lessThan">
      <formula>0</formula>
    </cfRule>
  </conditionalFormatting>
  <conditionalFormatting sqref="E852:E861">
    <cfRule type="cellIs" dxfId="2686" priority="53" stopIfTrue="1" operator="lessThan">
      <formula>0</formula>
    </cfRule>
  </conditionalFormatting>
  <conditionalFormatting sqref="E878">
    <cfRule type="cellIs" dxfId="2685" priority="52" stopIfTrue="1" operator="lessThan">
      <formula>0</formula>
    </cfRule>
  </conditionalFormatting>
  <conditionalFormatting sqref="E881">
    <cfRule type="cellIs" dxfId="2684" priority="51" stopIfTrue="1" operator="lessThan">
      <formula>0</formula>
    </cfRule>
  </conditionalFormatting>
  <conditionalFormatting sqref="E12">
    <cfRule type="cellIs" dxfId="2683" priority="50" stopIfTrue="1" operator="lessThan">
      <formula>0</formula>
    </cfRule>
  </conditionalFormatting>
  <conditionalFormatting sqref="E15">
    <cfRule type="cellIs" dxfId="2682" priority="49" stopIfTrue="1" operator="lessThan">
      <formula>0</formula>
    </cfRule>
  </conditionalFormatting>
  <conditionalFormatting sqref="E17">
    <cfRule type="cellIs" dxfId="2681" priority="48" stopIfTrue="1" operator="lessThan">
      <formula>0</formula>
    </cfRule>
  </conditionalFormatting>
  <conditionalFormatting sqref="B88:D92">
    <cfRule type="cellIs" dxfId="2680" priority="47" stopIfTrue="1" operator="lessThan">
      <formula>0</formula>
    </cfRule>
  </conditionalFormatting>
  <conditionalFormatting sqref="E88:E92">
    <cfRule type="cellIs" dxfId="2679" priority="46" stopIfTrue="1" operator="lessThan">
      <formula>0</formula>
    </cfRule>
  </conditionalFormatting>
  <conditionalFormatting sqref="B94:D95">
    <cfRule type="cellIs" dxfId="2678" priority="45" stopIfTrue="1" operator="lessThan">
      <formula>0</formula>
    </cfRule>
  </conditionalFormatting>
  <conditionalFormatting sqref="E94:E95">
    <cfRule type="cellIs" dxfId="2677" priority="44" stopIfTrue="1" operator="lessThan">
      <formula>0</formula>
    </cfRule>
  </conditionalFormatting>
  <conditionalFormatting sqref="B396:C401 F396:G401">
    <cfRule type="cellIs" dxfId="2676" priority="43" stopIfTrue="1" operator="lessThan">
      <formula>0</formula>
    </cfRule>
  </conditionalFormatting>
  <conditionalFormatting sqref="D396:E401">
    <cfRule type="cellIs" dxfId="2675" priority="42" stopIfTrue="1" operator="lessThan">
      <formula>0</formula>
    </cfRule>
  </conditionalFormatting>
  <conditionalFormatting sqref="B403:C403 F403:G403">
    <cfRule type="cellIs" dxfId="2674" priority="41" stopIfTrue="1" operator="lessThan">
      <formula>0</formula>
    </cfRule>
  </conditionalFormatting>
  <conditionalFormatting sqref="D403:E403">
    <cfRule type="cellIs" dxfId="2673" priority="40" stopIfTrue="1" operator="lessThan">
      <formula>0</formula>
    </cfRule>
  </conditionalFormatting>
  <conditionalFormatting sqref="F564">
    <cfRule type="cellIs" dxfId="2672" priority="39" stopIfTrue="1" operator="lessThan">
      <formula>0</formula>
    </cfRule>
  </conditionalFormatting>
  <conditionalFormatting sqref="F564">
    <cfRule type="expression" dxfId="2671" priority="38">
      <formula>(#REF!+#REF!)&lt;&gt;(#REF!+#REF!)</formula>
    </cfRule>
  </conditionalFormatting>
  <conditionalFormatting sqref="G564">
    <cfRule type="cellIs" dxfId="2670" priority="37" stopIfTrue="1" operator="lessThan">
      <formula>0</formula>
    </cfRule>
  </conditionalFormatting>
  <conditionalFormatting sqref="G564">
    <cfRule type="expression" dxfId="2669" priority="36">
      <formula>(#REF!+#REF!)&lt;&gt;(#REF!+#REF!)</formula>
    </cfRule>
  </conditionalFormatting>
  <conditionalFormatting sqref="F70:G81 F83:G87 F8:G64 F66:G68">
    <cfRule type="cellIs" dxfId="2668" priority="35" stopIfTrue="1" operator="lessThan">
      <formula>0</formula>
    </cfRule>
  </conditionalFormatting>
  <conditionalFormatting sqref="F88:G95">
    <cfRule type="cellIs" dxfId="2667" priority="34" stopIfTrue="1" operator="lessThan">
      <formula>0</formula>
    </cfRule>
  </conditionalFormatting>
  <conditionalFormatting sqref="F97:G108">
    <cfRule type="cellIs" dxfId="2666" priority="33" stopIfTrue="1" operator="lessThan">
      <formula>0</formula>
    </cfRule>
  </conditionalFormatting>
  <conditionalFormatting sqref="F110:G110">
    <cfRule type="cellIs" dxfId="2665" priority="32" stopIfTrue="1" operator="lessThan">
      <formula>0</formula>
    </cfRule>
  </conditionalFormatting>
  <conditionalFormatting sqref="F150:G160 F146:G147 F144:G144 F118:G142 F114:G115 F112:G112 F170:G278">
    <cfRule type="cellIs" dxfId="2664" priority="31" stopIfTrue="1" operator="lessThan">
      <formula>0</formula>
    </cfRule>
  </conditionalFormatting>
  <conditionalFormatting sqref="G280 F332:G376 F285:G286 G283:G284 F288:G329 G287">
    <cfRule type="cellIs" dxfId="2663" priority="30" stopIfTrue="1" operator="lessThan">
      <formula>0</formula>
    </cfRule>
  </conditionalFormatting>
  <conditionalFormatting sqref="F330:G331">
    <cfRule type="cellIs" dxfId="2662" priority="29" stopIfTrue="1" operator="lessThan">
      <formula>0</formula>
    </cfRule>
  </conditionalFormatting>
  <conditionalFormatting sqref="F378:G395">
    <cfRule type="cellIs" dxfId="2661" priority="28" stopIfTrue="1" operator="lessThan">
      <formula>0</formula>
    </cfRule>
  </conditionalFormatting>
  <conditionalFormatting sqref="F404:G413 F560:G563 F444:G454 F442:G442 F438:G440 F415:G435 F555:G558 F550:G553 F544:G547 F528:G533 F519:G526 F503:G515 F497:G501 F489:G490 F478:G487 F461:G476">
    <cfRule type="cellIs" dxfId="2660" priority="27" stopIfTrue="1" operator="lessThan">
      <formula>0</formula>
    </cfRule>
  </conditionalFormatting>
  <conditionalFormatting sqref="F565:G573 F586:G587 F582:G583">
    <cfRule type="cellIs" dxfId="2659" priority="26" stopIfTrue="1" operator="lessThan">
      <formula>0</formula>
    </cfRule>
  </conditionalFormatting>
  <conditionalFormatting sqref="F575:G581 G574">
    <cfRule type="cellIs" dxfId="2658" priority="25" stopIfTrue="1" operator="lessThan">
      <formula>0</formula>
    </cfRule>
  </conditionalFormatting>
  <conditionalFormatting sqref="F574">
    <cfRule type="cellIs" dxfId="2657" priority="24" stopIfTrue="1" operator="lessThan">
      <formula>0</formula>
    </cfRule>
  </conditionalFormatting>
  <conditionalFormatting sqref="F622:G643 F645:G645 F747:G752 F733:G738 F728:G731 F716:G723 F710:G713 F689:G691 F687:G687 F680:G685 F677:G677 F673:G675 F809:G814 F805:G806 F797:G798 F790:G794 F786:G786 F782:G783 F762:G764 F758:G758 F596:G620 F647:G671">
    <cfRule type="cellIs" dxfId="2656" priority="23" stopIfTrue="1" operator="lessThan">
      <formula>0</formula>
    </cfRule>
  </conditionalFormatting>
  <conditionalFormatting sqref="F826:G881">
    <cfRule type="cellIs" dxfId="2655" priority="22" stopIfTrue="1" operator="lessThan">
      <formula>0</formula>
    </cfRule>
  </conditionalFormatting>
  <conditionalFormatting sqref="F281:G281">
    <cfRule type="cellIs" dxfId="2654" priority="21" stopIfTrue="1" operator="lessThan">
      <formula>0</formula>
    </cfRule>
  </conditionalFormatting>
  <conditionalFormatting sqref="F282:G282">
    <cfRule type="cellIs" dxfId="2653" priority="20" stopIfTrue="1" operator="lessThan">
      <formula>0</formula>
    </cfRule>
  </conditionalFormatting>
  <conditionalFormatting sqref="D280">
    <cfRule type="cellIs" dxfId="2652" priority="19" stopIfTrue="1" operator="lessThan">
      <formula>0</formula>
    </cfRule>
  </conditionalFormatting>
  <conditionalFormatting sqref="E280">
    <cfRule type="cellIs" dxfId="2651" priority="18" stopIfTrue="1" operator="lessThan">
      <formula>0</formula>
    </cfRule>
  </conditionalFormatting>
  <conditionalFormatting sqref="B283:C284">
    <cfRule type="cellIs" dxfId="2650" priority="17" stopIfTrue="1" operator="lessThan">
      <formula>0</formula>
    </cfRule>
  </conditionalFormatting>
  <conditionalFormatting sqref="D283:D284">
    <cfRule type="cellIs" dxfId="2649" priority="16" stopIfTrue="1" operator="lessThan">
      <formula>0</formula>
    </cfRule>
  </conditionalFormatting>
  <conditionalFormatting sqref="E283:E284">
    <cfRule type="cellIs" dxfId="2648" priority="15" stopIfTrue="1" operator="lessThan">
      <formula>0</formula>
    </cfRule>
  </conditionalFormatting>
  <conditionalFormatting sqref="B287:C287">
    <cfRule type="cellIs" dxfId="2647" priority="14" stopIfTrue="1" operator="lessThan">
      <formula>0</formula>
    </cfRule>
  </conditionalFormatting>
  <conditionalFormatting sqref="D287">
    <cfRule type="cellIs" dxfId="2646" priority="13" stopIfTrue="1" operator="lessThan">
      <formula>0</formula>
    </cfRule>
  </conditionalFormatting>
  <conditionalFormatting sqref="E287">
    <cfRule type="cellIs" dxfId="2645" priority="12" stopIfTrue="1" operator="lessThan">
      <formula>0</formula>
    </cfRule>
  </conditionalFormatting>
  <conditionalFormatting sqref="C634">
    <cfRule type="cellIs" dxfId="2644" priority="11" stopIfTrue="1" operator="lessThan">
      <formula>0</formula>
    </cfRule>
  </conditionalFormatting>
  <conditionalFormatting sqref="D634">
    <cfRule type="cellIs" dxfId="2643" priority="10" stopIfTrue="1" operator="lessThan">
      <formula>0</formula>
    </cfRule>
  </conditionalFormatting>
  <conditionalFormatting sqref="E634">
    <cfRule type="cellIs" dxfId="2642" priority="9" stopIfTrue="1" operator="lessThan">
      <formula>0</formula>
    </cfRule>
  </conditionalFormatting>
  <conditionalFormatting sqref="B634">
    <cfRule type="cellIs" dxfId="2641" priority="8" stopIfTrue="1" operator="lessThan">
      <formula>0</formula>
    </cfRule>
  </conditionalFormatting>
  <conditionalFormatting sqref="C661">
    <cfRule type="cellIs" dxfId="2640" priority="7" stopIfTrue="1" operator="lessThan">
      <formula>0</formula>
    </cfRule>
  </conditionalFormatting>
  <conditionalFormatting sqref="D661">
    <cfRule type="cellIs" dxfId="2639" priority="6" stopIfTrue="1" operator="lessThan">
      <formula>0</formula>
    </cfRule>
  </conditionalFormatting>
  <conditionalFormatting sqref="E661">
    <cfRule type="cellIs" dxfId="2638" priority="5" stopIfTrue="1" operator="lessThan">
      <formula>0</formula>
    </cfRule>
  </conditionalFormatting>
  <conditionalFormatting sqref="B661">
    <cfRule type="cellIs" dxfId="2637" priority="4" stopIfTrue="1" operator="lessThan">
      <formula>0</formula>
    </cfRule>
  </conditionalFormatting>
  <conditionalFormatting sqref="F280">
    <cfRule type="cellIs" dxfId="2636" priority="3" stopIfTrue="1" operator="lessThan">
      <formula>0</formula>
    </cfRule>
  </conditionalFormatting>
  <conditionalFormatting sqref="F283:F284">
    <cfRule type="cellIs" dxfId="2635" priority="2" stopIfTrue="1" operator="lessThan">
      <formula>0</formula>
    </cfRule>
  </conditionalFormatting>
  <conditionalFormatting sqref="F287">
    <cfRule type="cellIs" dxfId="2634" priority="1" stopIfTrue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70"/>
  <sheetViews>
    <sheetView topLeftCell="A1350" workbookViewId="0">
      <selection activeCell="M1363" sqref="M1363"/>
    </sheetView>
  </sheetViews>
  <sheetFormatPr defaultRowHeight="15" x14ac:dyDescent="0.25"/>
  <cols>
    <col min="2" max="3" width="15.7109375" style="29" customWidth="1"/>
    <col min="4" max="4" width="18" style="29" customWidth="1"/>
    <col min="5" max="5" width="18.85546875" style="29" customWidth="1"/>
    <col min="6" max="7" width="15.7109375" style="29" customWidth="1"/>
    <col min="9" max="9" width="37.140625" customWidth="1"/>
  </cols>
  <sheetData>
    <row r="1" spans="1:12" ht="15.75" thickBot="1" x14ac:dyDescent="0.3">
      <c r="B1" s="29" t="s">
        <v>679</v>
      </c>
      <c r="E1" s="29" t="s">
        <v>710</v>
      </c>
      <c r="G1" s="29" t="s">
        <v>708</v>
      </c>
      <c r="I1" s="441"/>
    </row>
    <row r="2" spans="1:12" ht="16.5" thickTop="1" x14ac:dyDescent="0.25">
      <c r="A2" s="1" t="s">
        <v>0</v>
      </c>
      <c r="B2" s="30" t="s">
        <v>700</v>
      </c>
      <c r="C2" s="31"/>
      <c r="D2" s="32" t="str">
        <f>+B2</f>
        <v>СЕС - КСФ</v>
      </c>
      <c r="E2" s="31"/>
      <c r="F2" s="33" t="str">
        <f>+B2</f>
        <v>СЕС - КСФ</v>
      </c>
      <c r="G2" s="34"/>
      <c r="I2" s="441"/>
    </row>
    <row r="3" spans="1:12" ht="15.75" x14ac:dyDescent="0.25">
      <c r="A3" s="2"/>
      <c r="B3" s="35"/>
      <c r="C3" s="36"/>
      <c r="D3" s="37"/>
      <c r="E3" s="36"/>
      <c r="F3" s="38"/>
      <c r="G3" s="39"/>
      <c r="I3" s="441"/>
    </row>
    <row r="4" spans="1:12" ht="15.75" x14ac:dyDescent="0.25">
      <c r="A4" s="3">
        <f>+$C2</f>
        <v>0</v>
      </c>
      <c r="B4" s="40" t="s">
        <v>2</v>
      </c>
      <c r="C4" s="41"/>
      <c r="D4" s="42" t="s">
        <v>3</v>
      </c>
      <c r="E4" s="43"/>
      <c r="F4" s="44" t="s">
        <v>4</v>
      </c>
      <c r="G4" s="45"/>
      <c r="I4" s="441"/>
    </row>
    <row r="5" spans="1:12" ht="15.75" x14ac:dyDescent="0.25">
      <c r="A5" s="4"/>
      <c r="B5" s="46"/>
      <c r="C5" s="47"/>
      <c r="D5" s="48"/>
      <c r="E5" s="49"/>
      <c r="F5" s="48"/>
      <c r="G5" s="50"/>
      <c r="I5" s="441"/>
    </row>
    <row r="6" spans="1:12" ht="15.75" x14ac:dyDescent="0.25">
      <c r="A6" s="5" t="s">
        <v>5</v>
      </c>
      <c r="B6" s="51" t="s">
        <v>6</v>
      </c>
      <c r="C6" s="52" t="s">
        <v>7</v>
      </c>
      <c r="D6" s="53" t="s">
        <v>8</v>
      </c>
      <c r="E6" s="54" t="s">
        <v>9</v>
      </c>
      <c r="F6" s="55" t="s">
        <v>6</v>
      </c>
      <c r="G6" s="56" t="s">
        <v>7</v>
      </c>
      <c r="I6" s="441"/>
    </row>
    <row r="7" spans="1:12" ht="15.75" x14ac:dyDescent="0.25">
      <c r="A7" s="6" t="s">
        <v>10</v>
      </c>
      <c r="B7" s="57">
        <f t="shared" ref="B7:G7" si="0">+B884</f>
        <v>0</v>
      </c>
      <c r="C7" s="58">
        <f t="shared" si="0"/>
        <v>0</v>
      </c>
      <c r="D7" s="59">
        <f t="shared" si="0"/>
        <v>0</v>
      </c>
      <c r="E7" s="58">
        <f t="shared" si="0"/>
        <v>0</v>
      </c>
      <c r="F7" s="59">
        <f t="shared" si="0"/>
        <v>0</v>
      </c>
      <c r="G7" s="60" t="e">
        <f t="shared" si="0"/>
        <v>#REF!</v>
      </c>
      <c r="I7" s="441"/>
    </row>
    <row r="8" spans="1:12" ht="15.75" x14ac:dyDescent="0.25">
      <c r="A8" s="10">
        <v>1001</v>
      </c>
      <c r="B8" s="61"/>
      <c r="C8" s="62"/>
      <c r="D8" s="63"/>
      <c r="E8" s="62"/>
      <c r="F8" s="64">
        <f>+IF(ABS(+B8+D8)&gt;=ABS(C8+E8),+B8-C8+D8-E8,0)</f>
        <v>0</v>
      </c>
      <c r="G8" s="65">
        <f>+IF(ABS(+B8+D8)&lt;=ABS(C8+E8),-B8+C8-D8+E8,0)</f>
        <v>0</v>
      </c>
      <c r="I8" s="441"/>
    </row>
    <row r="9" spans="1:12" ht="15.75" x14ac:dyDescent="0.25">
      <c r="A9" s="11">
        <v>1101</v>
      </c>
      <c r="B9" s="66"/>
      <c r="C9" s="67"/>
      <c r="D9" s="63"/>
      <c r="E9" s="62"/>
      <c r="F9" s="64">
        <f>+IF(ABS(+B9+D9)&gt;=ABS(C9+E9),+B9-C9+D9-E9,0)</f>
        <v>0</v>
      </c>
      <c r="G9" s="65">
        <f>+IF(ABS(+B9+D9)&lt;=ABS(C9+E9),-B9+C9-D9+E9,0)</f>
        <v>0</v>
      </c>
      <c r="I9" s="441"/>
    </row>
    <row r="10" spans="1:12" ht="15.75" x14ac:dyDescent="0.25">
      <c r="A10" s="11">
        <v>1201</v>
      </c>
      <c r="B10" s="68">
        <v>0</v>
      </c>
      <c r="C10" s="69">
        <v>0</v>
      </c>
      <c r="D10" s="70">
        <v>0</v>
      </c>
      <c r="E10" s="69">
        <v>0</v>
      </c>
      <c r="F10" s="70">
        <v>0</v>
      </c>
      <c r="G10" s="71">
        <v>0</v>
      </c>
      <c r="I10" s="441"/>
    </row>
    <row r="11" spans="1:12" ht="15.75" x14ac:dyDescent="0.25">
      <c r="A11" s="11">
        <v>1511</v>
      </c>
      <c r="B11" s="68">
        <v>0</v>
      </c>
      <c r="C11" s="67"/>
      <c r="D11" s="63"/>
      <c r="E11" s="62"/>
      <c r="F11" s="70">
        <v>0</v>
      </c>
      <c r="G11" s="72">
        <f>+IF(ABS(+B11+D11)&lt;=ABS(C11+E11),-B11+C11-D11+E11,0)</f>
        <v>0</v>
      </c>
    </row>
    <row r="12" spans="1:12" ht="15.75" x14ac:dyDescent="0.25">
      <c r="A12" s="11">
        <v>1517</v>
      </c>
      <c r="B12" s="66"/>
      <c r="C12" s="69">
        <v>0</v>
      </c>
      <c r="D12" s="63"/>
      <c r="E12" s="67"/>
      <c r="F12" s="73">
        <f>+IF(ABS(+B12+D12)&gt;=ABS(C12+E12),+B12-C12+D12-E12,0)</f>
        <v>0</v>
      </c>
      <c r="G12" s="71">
        <v>0</v>
      </c>
    </row>
    <row r="13" spans="1:12" ht="15.75" x14ac:dyDescent="0.25">
      <c r="A13" s="11">
        <v>1521</v>
      </c>
      <c r="B13" s="68">
        <v>0</v>
      </c>
      <c r="C13" s="67"/>
      <c r="D13" s="63"/>
      <c r="E13" s="62"/>
      <c r="F13" s="70">
        <v>0</v>
      </c>
      <c r="G13" s="72">
        <f>+IF(ABS(+B13+D13)&lt;=ABS(C13+E13),-B13+C13-D13+E13,0)</f>
        <v>0</v>
      </c>
    </row>
    <row r="14" spans="1:12" ht="15.75" x14ac:dyDescent="0.25">
      <c r="A14" s="11">
        <v>1523</v>
      </c>
      <c r="B14" s="68">
        <v>0</v>
      </c>
      <c r="C14" s="67"/>
      <c r="D14" s="63"/>
      <c r="E14" s="62"/>
      <c r="F14" s="70">
        <v>0</v>
      </c>
      <c r="G14" s="72">
        <f>+IF(ABS(+B14+D14)&lt;=ABS(C14+E14),-B14+C14-D14+E14,0)</f>
        <v>0</v>
      </c>
    </row>
    <row r="15" spans="1:12" ht="15.75" x14ac:dyDescent="0.25">
      <c r="A15" s="11">
        <v>1527</v>
      </c>
      <c r="B15" s="66"/>
      <c r="C15" s="69">
        <v>0</v>
      </c>
      <c r="D15" s="63"/>
      <c r="E15" s="67"/>
      <c r="F15" s="73">
        <f>+IF(ABS(+B15+D15)&gt;=ABS(C15+E15),+B15-C15+D15-E15,0)</f>
        <v>0</v>
      </c>
      <c r="G15" s="71">
        <v>0</v>
      </c>
    </row>
    <row r="16" spans="1:12" ht="15.75" x14ac:dyDescent="0.25">
      <c r="A16" s="11">
        <v>1581</v>
      </c>
      <c r="B16" s="74">
        <v>0</v>
      </c>
      <c r="C16" s="75"/>
      <c r="D16" s="63"/>
      <c r="E16" s="62"/>
      <c r="F16" s="76">
        <v>0</v>
      </c>
      <c r="G16" s="77">
        <f>+IF(ABS(+B16+D16)&lt;=ABS(C16+E16),-B16+C16-D16+E16,0)</f>
        <v>0</v>
      </c>
      <c r="L16" t="s">
        <v>20</v>
      </c>
    </row>
    <row r="17" spans="1:7" ht="15.75" x14ac:dyDescent="0.25">
      <c r="A17" s="11">
        <v>1587</v>
      </c>
      <c r="B17" s="78"/>
      <c r="C17" s="79">
        <v>0</v>
      </c>
      <c r="D17" s="63"/>
      <c r="E17" s="67"/>
      <c r="F17" s="80">
        <f>+IF(ABS(+B17+D17)&gt;=ABS(C17+E17),+B17-C17+D17-E17,0)</f>
        <v>0</v>
      </c>
      <c r="G17" s="81">
        <v>0</v>
      </c>
    </row>
    <row r="18" spans="1:7" ht="15.75" x14ac:dyDescent="0.25">
      <c r="A18" s="11">
        <v>1591</v>
      </c>
      <c r="B18" s="66"/>
      <c r="C18" s="67"/>
      <c r="D18" s="63"/>
      <c r="E18" s="62"/>
      <c r="F18" s="73">
        <f>+IF(ABS(+B18+D18)&gt;=ABS(C18+E18),+B18-C18+D18-E18,0)</f>
        <v>0</v>
      </c>
      <c r="G18" s="72">
        <f>+IF(ABS(+B18+D18)&lt;=ABS(C18+E18),-B18+C18-D18+E18,0)</f>
        <v>0</v>
      </c>
    </row>
    <row r="19" spans="1:7" ht="15.75" x14ac:dyDescent="0.25">
      <c r="A19" s="11">
        <v>1593</v>
      </c>
      <c r="B19" s="66"/>
      <c r="C19" s="67"/>
      <c r="D19" s="63"/>
      <c r="E19" s="62"/>
      <c r="F19" s="73">
        <f>+IF(ABS(+B19+D19)&gt;=ABS(C19+E19),+B19-C19+D19-E19,0)</f>
        <v>0</v>
      </c>
      <c r="G19" s="72">
        <f>+IF(ABS(+B19+D19)&lt;=ABS(C19+E19),-B19+C19-D19+E19,0)</f>
        <v>0</v>
      </c>
    </row>
    <row r="20" spans="1:7" ht="15.75" x14ac:dyDescent="0.25">
      <c r="A20" s="11">
        <v>1621</v>
      </c>
      <c r="B20" s="68">
        <v>0</v>
      </c>
      <c r="C20" s="67"/>
      <c r="D20" s="63"/>
      <c r="E20" s="62"/>
      <c r="F20" s="70">
        <v>0</v>
      </c>
      <c r="G20" s="72">
        <f>+IF(ABS(+B20+D20)&lt;=ABS(C20+E20),-B20+C20-D20+E20,0)</f>
        <v>0</v>
      </c>
    </row>
    <row r="21" spans="1:7" ht="15.75" x14ac:dyDescent="0.25">
      <c r="A21" s="11">
        <v>1623</v>
      </c>
      <c r="B21" s="68">
        <v>0</v>
      </c>
      <c r="C21" s="67"/>
      <c r="D21" s="63"/>
      <c r="E21" s="62"/>
      <c r="F21" s="70">
        <v>0</v>
      </c>
      <c r="G21" s="72">
        <f t="shared" ref="G21:G47" si="1">+IF(ABS(+B21+D21)&lt;=ABS(C21+E21),-B21+C21-D21+E21,0)</f>
        <v>0</v>
      </c>
    </row>
    <row r="22" spans="1:7" ht="15.75" x14ac:dyDescent="0.25">
      <c r="A22" s="11">
        <v>1625</v>
      </c>
      <c r="B22" s="68">
        <v>0</v>
      </c>
      <c r="C22" s="67"/>
      <c r="D22" s="63"/>
      <c r="E22" s="62"/>
      <c r="F22" s="70">
        <v>0</v>
      </c>
      <c r="G22" s="72">
        <f t="shared" si="1"/>
        <v>0</v>
      </c>
    </row>
    <row r="23" spans="1:7" ht="15.75" x14ac:dyDescent="0.25">
      <c r="A23" s="11">
        <v>1651</v>
      </c>
      <c r="B23" s="68">
        <v>0</v>
      </c>
      <c r="C23" s="67"/>
      <c r="D23" s="63"/>
      <c r="E23" s="62"/>
      <c r="F23" s="70">
        <v>0</v>
      </c>
      <c r="G23" s="72">
        <f t="shared" si="1"/>
        <v>0</v>
      </c>
    </row>
    <row r="24" spans="1:7" ht="15.75" x14ac:dyDescent="0.25">
      <c r="A24" s="11">
        <v>1652</v>
      </c>
      <c r="B24" s="68">
        <v>0</v>
      </c>
      <c r="C24" s="67"/>
      <c r="D24" s="63"/>
      <c r="E24" s="62"/>
      <c r="F24" s="70">
        <v>0</v>
      </c>
      <c r="G24" s="72">
        <f t="shared" si="1"/>
        <v>0</v>
      </c>
    </row>
    <row r="25" spans="1:7" ht="15.75" x14ac:dyDescent="0.25">
      <c r="A25" s="11">
        <v>1654</v>
      </c>
      <c r="B25" s="68">
        <v>0</v>
      </c>
      <c r="C25" s="67"/>
      <c r="D25" s="63"/>
      <c r="E25" s="62"/>
      <c r="F25" s="70">
        <v>0</v>
      </c>
      <c r="G25" s="72">
        <f t="shared" si="1"/>
        <v>0</v>
      </c>
    </row>
    <row r="26" spans="1:7" ht="15.75" x14ac:dyDescent="0.25">
      <c r="A26" s="11">
        <v>1655</v>
      </c>
      <c r="B26" s="68">
        <v>0</v>
      </c>
      <c r="C26" s="67"/>
      <c r="D26" s="63"/>
      <c r="E26" s="62"/>
      <c r="F26" s="70">
        <v>0</v>
      </c>
      <c r="G26" s="72">
        <f t="shared" si="1"/>
        <v>0</v>
      </c>
    </row>
    <row r="27" spans="1:7" ht="15.75" x14ac:dyDescent="0.25">
      <c r="A27" s="11">
        <v>1657</v>
      </c>
      <c r="B27" s="68">
        <v>0</v>
      </c>
      <c r="C27" s="67"/>
      <c r="D27" s="63"/>
      <c r="E27" s="62"/>
      <c r="F27" s="70">
        <v>0</v>
      </c>
      <c r="G27" s="72">
        <f t="shared" si="1"/>
        <v>0</v>
      </c>
    </row>
    <row r="28" spans="1:7" ht="15.75" x14ac:dyDescent="0.25">
      <c r="A28" s="11">
        <v>1658</v>
      </c>
      <c r="B28" s="68">
        <v>0</v>
      </c>
      <c r="C28" s="67"/>
      <c r="D28" s="63"/>
      <c r="E28" s="62"/>
      <c r="F28" s="70">
        <v>0</v>
      </c>
      <c r="G28" s="72">
        <f t="shared" si="1"/>
        <v>0</v>
      </c>
    </row>
    <row r="29" spans="1:7" ht="15.75" x14ac:dyDescent="0.25">
      <c r="A29" s="11">
        <v>1661</v>
      </c>
      <c r="B29" s="68">
        <v>0</v>
      </c>
      <c r="C29" s="67"/>
      <c r="D29" s="63"/>
      <c r="E29" s="62"/>
      <c r="F29" s="70">
        <v>0</v>
      </c>
      <c r="G29" s="72">
        <f t="shared" si="1"/>
        <v>0</v>
      </c>
    </row>
    <row r="30" spans="1:7" ht="15.75" x14ac:dyDescent="0.25">
      <c r="A30" s="11">
        <v>1663</v>
      </c>
      <c r="B30" s="68">
        <v>0</v>
      </c>
      <c r="C30" s="67"/>
      <c r="D30" s="63"/>
      <c r="E30" s="62"/>
      <c r="F30" s="70">
        <v>0</v>
      </c>
      <c r="G30" s="72">
        <f t="shared" si="1"/>
        <v>0</v>
      </c>
    </row>
    <row r="31" spans="1:7" ht="15.75" x14ac:dyDescent="0.25">
      <c r="A31" s="11">
        <v>1664</v>
      </c>
      <c r="B31" s="68">
        <v>0</v>
      </c>
      <c r="C31" s="67"/>
      <c r="D31" s="63"/>
      <c r="E31" s="62"/>
      <c r="F31" s="70">
        <v>0</v>
      </c>
      <c r="G31" s="72">
        <f t="shared" si="1"/>
        <v>0</v>
      </c>
    </row>
    <row r="32" spans="1:7" ht="15.75" x14ac:dyDescent="0.25">
      <c r="A32" s="11">
        <v>1666</v>
      </c>
      <c r="B32" s="68">
        <v>0</v>
      </c>
      <c r="C32" s="67"/>
      <c r="D32" s="63"/>
      <c r="E32" s="62"/>
      <c r="F32" s="70">
        <v>0</v>
      </c>
      <c r="G32" s="72">
        <f t="shared" si="1"/>
        <v>0</v>
      </c>
    </row>
    <row r="33" spans="1:7" ht="15.75" x14ac:dyDescent="0.25">
      <c r="A33" s="11">
        <v>1667</v>
      </c>
      <c r="B33" s="68">
        <v>0</v>
      </c>
      <c r="C33" s="67"/>
      <c r="D33" s="63"/>
      <c r="E33" s="62"/>
      <c r="F33" s="70">
        <v>0</v>
      </c>
      <c r="G33" s="72">
        <f t="shared" si="1"/>
        <v>0</v>
      </c>
    </row>
    <row r="34" spans="1:7" ht="15.75" x14ac:dyDescent="0.25">
      <c r="A34" s="11">
        <v>1669</v>
      </c>
      <c r="B34" s="68">
        <v>0</v>
      </c>
      <c r="C34" s="67"/>
      <c r="D34" s="63"/>
      <c r="E34" s="62"/>
      <c r="F34" s="70">
        <v>0</v>
      </c>
      <c r="G34" s="72">
        <f t="shared" si="1"/>
        <v>0</v>
      </c>
    </row>
    <row r="35" spans="1:7" ht="15.75" x14ac:dyDescent="0.25">
      <c r="A35" s="11">
        <v>1681</v>
      </c>
      <c r="B35" s="74">
        <v>0</v>
      </c>
      <c r="C35" s="75"/>
      <c r="D35" s="63"/>
      <c r="E35" s="62"/>
      <c r="F35" s="76">
        <v>0</v>
      </c>
      <c r="G35" s="77">
        <f t="shared" si="1"/>
        <v>0</v>
      </c>
    </row>
    <row r="36" spans="1:7" ht="15.75" x14ac:dyDescent="0.25">
      <c r="A36" s="11">
        <v>1685</v>
      </c>
      <c r="B36" s="74">
        <v>0</v>
      </c>
      <c r="C36" s="75"/>
      <c r="D36" s="63"/>
      <c r="E36" s="62"/>
      <c r="F36" s="76">
        <v>0</v>
      </c>
      <c r="G36" s="77">
        <f t="shared" si="1"/>
        <v>0</v>
      </c>
    </row>
    <row r="37" spans="1:7" ht="15.75" x14ac:dyDescent="0.25">
      <c r="A37" s="11">
        <v>1686</v>
      </c>
      <c r="B37" s="74">
        <v>0</v>
      </c>
      <c r="C37" s="75"/>
      <c r="D37" s="63"/>
      <c r="E37" s="62"/>
      <c r="F37" s="76">
        <v>0</v>
      </c>
      <c r="G37" s="77">
        <f t="shared" si="1"/>
        <v>0</v>
      </c>
    </row>
    <row r="38" spans="1:7" ht="15.75" x14ac:dyDescent="0.25">
      <c r="A38" s="11">
        <v>1688</v>
      </c>
      <c r="B38" s="74">
        <v>0</v>
      </c>
      <c r="C38" s="75"/>
      <c r="D38" s="63"/>
      <c r="E38" s="62"/>
      <c r="F38" s="76">
        <v>0</v>
      </c>
      <c r="G38" s="77">
        <f t="shared" si="1"/>
        <v>0</v>
      </c>
    </row>
    <row r="39" spans="1:7" ht="15.75" x14ac:dyDescent="0.25">
      <c r="A39" s="11">
        <v>1689</v>
      </c>
      <c r="B39" s="74">
        <v>0</v>
      </c>
      <c r="C39" s="75"/>
      <c r="D39" s="63"/>
      <c r="E39" s="62"/>
      <c r="F39" s="76">
        <v>0</v>
      </c>
      <c r="G39" s="77">
        <f t="shared" si="1"/>
        <v>0</v>
      </c>
    </row>
    <row r="40" spans="1:7" ht="15.75" x14ac:dyDescent="0.25">
      <c r="A40" s="12">
        <v>1701</v>
      </c>
      <c r="B40" s="68">
        <v>0</v>
      </c>
      <c r="C40" s="67"/>
      <c r="D40" s="63"/>
      <c r="E40" s="62"/>
      <c r="F40" s="70">
        <v>0</v>
      </c>
      <c r="G40" s="72">
        <f t="shared" si="1"/>
        <v>0</v>
      </c>
    </row>
    <row r="41" spans="1:7" ht="15.75" x14ac:dyDescent="0.25">
      <c r="A41" s="11">
        <v>1702</v>
      </c>
      <c r="B41" s="68">
        <v>0</v>
      </c>
      <c r="C41" s="67"/>
      <c r="D41" s="63"/>
      <c r="E41" s="62"/>
      <c r="F41" s="70">
        <v>0</v>
      </c>
      <c r="G41" s="72">
        <f t="shared" si="1"/>
        <v>0</v>
      </c>
    </row>
    <row r="42" spans="1:7" ht="15.75" x14ac:dyDescent="0.25">
      <c r="A42" s="11">
        <v>1707</v>
      </c>
      <c r="B42" s="68">
        <v>0</v>
      </c>
      <c r="C42" s="67"/>
      <c r="D42" s="63"/>
      <c r="E42" s="62"/>
      <c r="F42" s="70">
        <v>0</v>
      </c>
      <c r="G42" s="72">
        <f t="shared" si="1"/>
        <v>0</v>
      </c>
    </row>
    <row r="43" spans="1:7" ht="15.75" x14ac:dyDescent="0.25">
      <c r="A43" s="11">
        <v>1708</v>
      </c>
      <c r="B43" s="68">
        <v>0</v>
      </c>
      <c r="C43" s="67"/>
      <c r="D43" s="63"/>
      <c r="E43" s="62"/>
      <c r="F43" s="70">
        <v>0</v>
      </c>
      <c r="G43" s="72">
        <f t="shared" si="1"/>
        <v>0</v>
      </c>
    </row>
    <row r="44" spans="1:7" ht="15.75" x14ac:dyDescent="0.25">
      <c r="A44" s="11">
        <v>1911</v>
      </c>
      <c r="B44" s="68">
        <v>0</v>
      </c>
      <c r="C44" s="67"/>
      <c r="D44" s="63"/>
      <c r="E44" s="62"/>
      <c r="F44" s="70">
        <v>0</v>
      </c>
      <c r="G44" s="72">
        <f t="shared" si="1"/>
        <v>0</v>
      </c>
    </row>
    <row r="45" spans="1:7" ht="15.75" x14ac:dyDescent="0.25">
      <c r="A45" s="11">
        <v>1912</v>
      </c>
      <c r="B45" s="68">
        <v>0</v>
      </c>
      <c r="C45" s="67"/>
      <c r="D45" s="63"/>
      <c r="E45" s="62"/>
      <c r="F45" s="70">
        <v>0</v>
      </c>
      <c r="G45" s="72">
        <f t="shared" si="1"/>
        <v>0</v>
      </c>
    </row>
    <row r="46" spans="1:7" ht="15.75" x14ac:dyDescent="0.25">
      <c r="A46" s="11">
        <v>1913</v>
      </c>
      <c r="B46" s="68">
        <v>0</v>
      </c>
      <c r="C46" s="67"/>
      <c r="D46" s="63"/>
      <c r="E46" s="62"/>
      <c r="F46" s="70">
        <v>0</v>
      </c>
      <c r="G46" s="72">
        <f t="shared" si="1"/>
        <v>0</v>
      </c>
    </row>
    <row r="47" spans="1:7" ht="15.75" x14ac:dyDescent="0.25">
      <c r="A47" s="11">
        <v>1914</v>
      </c>
      <c r="B47" s="68">
        <v>0</v>
      </c>
      <c r="C47" s="67"/>
      <c r="D47" s="63"/>
      <c r="E47" s="62"/>
      <c r="F47" s="70">
        <v>0</v>
      </c>
      <c r="G47" s="72">
        <f t="shared" si="1"/>
        <v>0</v>
      </c>
    </row>
    <row r="48" spans="1:7" ht="15.75" x14ac:dyDescent="0.25">
      <c r="A48" s="11">
        <v>1917</v>
      </c>
      <c r="B48" s="66"/>
      <c r="C48" s="69">
        <v>0</v>
      </c>
      <c r="D48" s="63"/>
      <c r="E48" s="67"/>
      <c r="F48" s="73">
        <f>+IF(ABS(+B48+D48)&gt;=ABS(C48+E48),+B48-C48+D48-E48,0)</f>
        <v>0</v>
      </c>
      <c r="G48" s="71">
        <v>0</v>
      </c>
    </row>
    <row r="49" spans="1:7" ht="15.75" x14ac:dyDescent="0.25">
      <c r="A49" s="11">
        <v>1918</v>
      </c>
      <c r="B49" s="66"/>
      <c r="C49" s="69">
        <v>0</v>
      </c>
      <c r="D49" s="63"/>
      <c r="E49" s="67"/>
      <c r="F49" s="73">
        <f>+IF(ABS(+B49+D49)&gt;=ABS(C49+E49),+B49-C49+D49-E49,0)</f>
        <v>0</v>
      </c>
      <c r="G49" s="71">
        <v>0</v>
      </c>
    </row>
    <row r="50" spans="1:7" ht="15.75" x14ac:dyDescent="0.25">
      <c r="A50" s="11">
        <v>1921</v>
      </c>
      <c r="B50" s="74">
        <v>0</v>
      </c>
      <c r="C50" s="75"/>
      <c r="D50" s="63"/>
      <c r="E50" s="62"/>
      <c r="F50" s="76">
        <v>0</v>
      </c>
      <c r="G50" s="77">
        <f t="shared" ref="G50:G61" si="2">+IF(ABS(+B50+D50)&lt;=ABS(C50+E50),-B50+C50-D50+E50,0)</f>
        <v>0</v>
      </c>
    </row>
    <row r="51" spans="1:7" ht="15.75" x14ac:dyDescent="0.25">
      <c r="A51" s="11">
        <v>1922</v>
      </c>
      <c r="B51" s="74">
        <v>0</v>
      </c>
      <c r="C51" s="75"/>
      <c r="D51" s="63"/>
      <c r="E51" s="62"/>
      <c r="F51" s="76">
        <v>0</v>
      </c>
      <c r="G51" s="77">
        <f t="shared" si="2"/>
        <v>0</v>
      </c>
    </row>
    <row r="52" spans="1:7" ht="15.75" x14ac:dyDescent="0.25">
      <c r="A52" s="11">
        <v>1923</v>
      </c>
      <c r="B52" s="74">
        <v>0</v>
      </c>
      <c r="C52" s="75"/>
      <c r="D52" s="63"/>
      <c r="E52" s="62"/>
      <c r="F52" s="76">
        <v>0</v>
      </c>
      <c r="G52" s="77">
        <f t="shared" si="2"/>
        <v>0</v>
      </c>
    </row>
    <row r="53" spans="1:7" ht="15.75" x14ac:dyDescent="0.25">
      <c r="A53" s="11">
        <v>1924</v>
      </c>
      <c r="B53" s="74">
        <v>0</v>
      </c>
      <c r="C53" s="75"/>
      <c r="D53" s="63"/>
      <c r="E53" s="62"/>
      <c r="F53" s="76">
        <v>0</v>
      </c>
      <c r="G53" s="77">
        <f t="shared" si="2"/>
        <v>0</v>
      </c>
    </row>
    <row r="54" spans="1:7" ht="15.75" x14ac:dyDescent="0.25">
      <c r="A54" s="11">
        <v>1927</v>
      </c>
      <c r="B54" s="78"/>
      <c r="C54" s="75"/>
      <c r="D54" s="63"/>
      <c r="E54" s="62"/>
      <c r="F54" s="80">
        <f>+IF(ABS(+B54+D54)&gt;=ABS(C54+E54),+B54-C54+D54-E54,0)</f>
        <v>0</v>
      </c>
      <c r="G54" s="77">
        <f t="shared" si="2"/>
        <v>0</v>
      </c>
    </row>
    <row r="55" spans="1:7" ht="15.75" x14ac:dyDescent="0.25">
      <c r="A55" s="11">
        <v>1928</v>
      </c>
      <c r="B55" s="78"/>
      <c r="C55" s="75"/>
      <c r="D55" s="63"/>
      <c r="E55" s="62"/>
      <c r="F55" s="80">
        <f>+IF(ABS(+B55+D55)&gt;=ABS(C55+E55),+B55-C55+D55-E55,0)</f>
        <v>0</v>
      </c>
      <c r="G55" s="77">
        <f t="shared" si="2"/>
        <v>0</v>
      </c>
    </row>
    <row r="56" spans="1:7" ht="15.75" x14ac:dyDescent="0.25">
      <c r="A56" s="11">
        <v>1991</v>
      </c>
      <c r="B56" s="74">
        <v>0</v>
      </c>
      <c r="C56" s="75"/>
      <c r="D56" s="63"/>
      <c r="E56" s="62"/>
      <c r="F56" s="76">
        <v>0</v>
      </c>
      <c r="G56" s="77">
        <f t="shared" si="2"/>
        <v>0</v>
      </c>
    </row>
    <row r="57" spans="1:7" ht="15.75" x14ac:dyDescent="0.25">
      <c r="A57" s="11">
        <v>1992</v>
      </c>
      <c r="B57" s="74">
        <v>0</v>
      </c>
      <c r="C57" s="75"/>
      <c r="D57" s="63"/>
      <c r="E57" s="62"/>
      <c r="F57" s="76">
        <v>0</v>
      </c>
      <c r="G57" s="77">
        <f t="shared" si="2"/>
        <v>0</v>
      </c>
    </row>
    <row r="58" spans="1:7" ht="15.75" x14ac:dyDescent="0.25">
      <c r="A58" s="11">
        <v>1993</v>
      </c>
      <c r="B58" s="74">
        <v>0</v>
      </c>
      <c r="C58" s="75"/>
      <c r="D58" s="63"/>
      <c r="E58" s="62"/>
      <c r="F58" s="76">
        <v>0</v>
      </c>
      <c r="G58" s="77">
        <f t="shared" si="2"/>
        <v>0</v>
      </c>
    </row>
    <row r="59" spans="1:7" ht="15.75" x14ac:dyDescent="0.25">
      <c r="A59" s="11">
        <v>1994</v>
      </c>
      <c r="B59" s="74">
        <v>0</v>
      </c>
      <c r="C59" s="75"/>
      <c r="D59" s="63"/>
      <c r="E59" s="62"/>
      <c r="F59" s="76">
        <v>0</v>
      </c>
      <c r="G59" s="77">
        <f t="shared" si="2"/>
        <v>0</v>
      </c>
    </row>
    <row r="60" spans="1:7" ht="15.75" x14ac:dyDescent="0.25">
      <c r="A60" s="11">
        <v>1995</v>
      </c>
      <c r="B60" s="74">
        <v>0</v>
      </c>
      <c r="C60" s="75"/>
      <c r="D60" s="63"/>
      <c r="E60" s="62"/>
      <c r="F60" s="76">
        <v>0</v>
      </c>
      <c r="G60" s="77">
        <f t="shared" si="2"/>
        <v>0</v>
      </c>
    </row>
    <row r="61" spans="1:7" ht="15.75" x14ac:dyDescent="0.25">
      <c r="A61" s="11">
        <v>1996</v>
      </c>
      <c r="B61" s="74">
        <v>0</v>
      </c>
      <c r="C61" s="75"/>
      <c r="D61" s="63"/>
      <c r="E61" s="62"/>
      <c r="F61" s="76">
        <v>0</v>
      </c>
      <c r="G61" s="77">
        <f t="shared" si="2"/>
        <v>0</v>
      </c>
    </row>
    <row r="62" spans="1:7" ht="15.75" x14ac:dyDescent="0.25">
      <c r="A62" s="11">
        <v>1997</v>
      </c>
      <c r="B62" s="68">
        <v>0</v>
      </c>
      <c r="C62" s="67"/>
      <c r="D62" s="63"/>
      <c r="E62" s="62"/>
      <c r="F62" s="70">
        <v>0</v>
      </c>
      <c r="G62" s="72">
        <f>+IF(ABS(+B62+D62)&lt;=ABS(C62+E62),-B62+C62-D62+E62,0)</f>
        <v>0</v>
      </c>
    </row>
    <row r="63" spans="1:7" ht="15.75" x14ac:dyDescent="0.25">
      <c r="A63" s="11">
        <v>1998</v>
      </c>
      <c r="B63" s="82">
        <v>0</v>
      </c>
      <c r="C63" s="83"/>
      <c r="D63" s="63"/>
      <c r="E63" s="62"/>
      <c r="F63" s="84">
        <v>0</v>
      </c>
      <c r="G63" s="85">
        <f>+IF(ABS(+B63+D63)&lt;=ABS(C63+E63),-B63+C63-D63+E63,0)</f>
        <v>0</v>
      </c>
    </row>
    <row r="64" spans="1:7" ht="15.75" x14ac:dyDescent="0.25">
      <c r="A64" s="13" t="s">
        <v>12</v>
      </c>
      <c r="B64" s="86"/>
      <c r="C64" s="87"/>
      <c r="D64" s="88"/>
      <c r="E64" s="87"/>
      <c r="F64" s="88"/>
      <c r="G64" s="89"/>
    </row>
    <row r="65" spans="1:7" ht="15.75" x14ac:dyDescent="0.25">
      <c r="A65" s="10">
        <v>2010</v>
      </c>
      <c r="B65" s="61"/>
      <c r="C65" s="90">
        <v>0</v>
      </c>
      <c r="D65" s="63"/>
      <c r="E65" s="62"/>
      <c r="F65" s="64">
        <f t="shared" ref="F65:F83" si="3">+IF(ABS(+B65+D65)&gt;=ABS(C65+E65),+B65-C65+D65-E65,0)</f>
        <v>0</v>
      </c>
      <c r="G65" s="91">
        <v>0</v>
      </c>
    </row>
    <row r="66" spans="1:7" ht="15.75" x14ac:dyDescent="0.25">
      <c r="A66" s="11">
        <v>2020</v>
      </c>
      <c r="B66" s="61"/>
      <c r="C66" s="90">
        <v>0</v>
      </c>
      <c r="D66" s="63"/>
      <c r="E66" s="62"/>
      <c r="F66" s="64">
        <f t="shared" si="3"/>
        <v>0</v>
      </c>
      <c r="G66" s="91">
        <v>0</v>
      </c>
    </row>
    <row r="67" spans="1:7" ht="15.75" x14ac:dyDescent="0.25">
      <c r="A67" s="11">
        <v>2031</v>
      </c>
      <c r="B67" s="66"/>
      <c r="C67" s="69">
        <v>0</v>
      </c>
      <c r="D67" s="63"/>
      <c r="E67" s="62"/>
      <c r="F67" s="73">
        <f t="shared" si="3"/>
        <v>0</v>
      </c>
      <c r="G67" s="71">
        <v>0</v>
      </c>
    </row>
    <row r="68" spans="1:7" ht="15.75" x14ac:dyDescent="0.25">
      <c r="A68" s="11">
        <v>2032</v>
      </c>
      <c r="B68" s="66"/>
      <c r="C68" s="69">
        <v>0</v>
      </c>
      <c r="D68" s="63"/>
      <c r="E68" s="62"/>
      <c r="F68" s="73">
        <f t="shared" si="3"/>
        <v>0</v>
      </c>
      <c r="G68" s="71">
        <v>0</v>
      </c>
    </row>
    <row r="69" spans="1:7" ht="15.75" x14ac:dyDescent="0.25">
      <c r="A69" s="11">
        <v>2038</v>
      </c>
      <c r="B69" s="66"/>
      <c r="C69" s="69">
        <v>0</v>
      </c>
      <c r="D69" s="63"/>
      <c r="E69" s="62"/>
      <c r="F69" s="73">
        <f t="shared" si="3"/>
        <v>0</v>
      </c>
      <c r="G69" s="71">
        <v>0</v>
      </c>
    </row>
    <row r="70" spans="1:7" ht="15.75" x14ac:dyDescent="0.25">
      <c r="A70" s="11">
        <v>2039</v>
      </c>
      <c r="B70" s="66"/>
      <c r="C70" s="69">
        <v>0</v>
      </c>
      <c r="D70" s="63"/>
      <c r="E70" s="62"/>
      <c r="F70" s="73">
        <f t="shared" si="3"/>
        <v>0</v>
      </c>
      <c r="G70" s="71">
        <v>0</v>
      </c>
    </row>
    <row r="71" spans="1:7" ht="15.75" x14ac:dyDescent="0.25">
      <c r="A71" s="11">
        <v>2041</v>
      </c>
      <c r="B71" s="66"/>
      <c r="C71" s="69">
        <v>0</v>
      </c>
      <c r="D71" s="63"/>
      <c r="E71" s="62"/>
      <c r="F71" s="73">
        <f t="shared" si="3"/>
        <v>0</v>
      </c>
      <c r="G71" s="71">
        <v>0</v>
      </c>
    </row>
    <row r="72" spans="1:7" ht="15.75" x14ac:dyDescent="0.25">
      <c r="A72" s="11">
        <v>2049</v>
      </c>
      <c r="B72" s="66"/>
      <c r="C72" s="69">
        <v>0</v>
      </c>
      <c r="D72" s="63"/>
      <c r="E72" s="62"/>
      <c r="F72" s="73">
        <f t="shared" si="3"/>
        <v>0</v>
      </c>
      <c r="G72" s="71">
        <v>0</v>
      </c>
    </row>
    <row r="73" spans="1:7" ht="15.75" x14ac:dyDescent="0.25">
      <c r="A73" s="11">
        <v>2051</v>
      </c>
      <c r="B73" s="66"/>
      <c r="C73" s="69">
        <v>0</v>
      </c>
      <c r="D73" s="63"/>
      <c r="E73" s="62"/>
      <c r="F73" s="73">
        <f t="shared" si="3"/>
        <v>0</v>
      </c>
      <c r="G73" s="71">
        <v>0</v>
      </c>
    </row>
    <row r="74" spans="1:7" ht="15.75" x14ac:dyDescent="0.25">
      <c r="A74" s="11">
        <v>2059</v>
      </c>
      <c r="B74" s="66"/>
      <c r="C74" s="69">
        <v>0</v>
      </c>
      <c r="D74" s="63"/>
      <c r="E74" s="62"/>
      <c r="F74" s="73">
        <f t="shared" si="3"/>
        <v>0</v>
      </c>
      <c r="G74" s="71">
        <v>0</v>
      </c>
    </row>
    <row r="75" spans="1:7" ht="15.75" x14ac:dyDescent="0.25">
      <c r="A75" s="11">
        <v>2060</v>
      </c>
      <c r="B75" s="66"/>
      <c r="C75" s="69">
        <v>0</v>
      </c>
      <c r="D75" s="63"/>
      <c r="E75" s="62"/>
      <c r="F75" s="73">
        <f t="shared" si="3"/>
        <v>0</v>
      </c>
      <c r="G75" s="71">
        <v>0</v>
      </c>
    </row>
    <row r="76" spans="1:7" ht="15.75" x14ac:dyDescent="0.25">
      <c r="A76" s="11">
        <v>2071</v>
      </c>
      <c r="B76" s="66"/>
      <c r="C76" s="69">
        <v>0</v>
      </c>
      <c r="D76" s="63"/>
      <c r="E76" s="62"/>
      <c r="F76" s="73">
        <f t="shared" si="3"/>
        <v>0</v>
      </c>
      <c r="G76" s="71">
        <v>0</v>
      </c>
    </row>
    <row r="77" spans="1:7" ht="15.75" x14ac:dyDescent="0.25">
      <c r="A77" s="11">
        <v>2079</v>
      </c>
      <c r="B77" s="66"/>
      <c r="C77" s="69">
        <v>0</v>
      </c>
      <c r="D77" s="63"/>
      <c r="E77" s="62"/>
      <c r="F77" s="73">
        <f t="shared" si="3"/>
        <v>0</v>
      </c>
      <c r="G77" s="71">
        <v>0</v>
      </c>
    </row>
    <row r="78" spans="1:7" ht="15.75" x14ac:dyDescent="0.25">
      <c r="A78" s="11">
        <v>2091</v>
      </c>
      <c r="B78" s="66"/>
      <c r="C78" s="69">
        <v>0</v>
      </c>
      <c r="D78" s="63"/>
      <c r="E78" s="62"/>
      <c r="F78" s="73">
        <f t="shared" si="3"/>
        <v>0</v>
      </c>
      <c r="G78" s="71">
        <v>0</v>
      </c>
    </row>
    <row r="79" spans="1:7" ht="15.75" x14ac:dyDescent="0.25">
      <c r="A79" s="11">
        <v>2099</v>
      </c>
      <c r="B79" s="66"/>
      <c r="C79" s="69">
        <v>0</v>
      </c>
      <c r="D79" s="63"/>
      <c r="E79" s="62"/>
      <c r="F79" s="73">
        <f t="shared" si="3"/>
        <v>0</v>
      </c>
      <c r="G79" s="71">
        <v>0</v>
      </c>
    </row>
    <row r="80" spans="1:7" ht="15.75" x14ac:dyDescent="0.25">
      <c r="A80" s="11">
        <v>2101</v>
      </c>
      <c r="B80" s="66"/>
      <c r="C80" s="69">
        <v>0</v>
      </c>
      <c r="D80" s="63"/>
      <c r="E80" s="62"/>
      <c r="F80" s="73">
        <f t="shared" si="3"/>
        <v>0</v>
      </c>
      <c r="G80" s="71">
        <v>0</v>
      </c>
    </row>
    <row r="81" spans="1:7" ht="15.75" x14ac:dyDescent="0.25">
      <c r="A81" s="11">
        <v>2102</v>
      </c>
      <c r="B81" s="66"/>
      <c r="C81" s="69">
        <v>0</v>
      </c>
      <c r="D81" s="63"/>
      <c r="E81" s="62"/>
      <c r="F81" s="73">
        <f t="shared" si="3"/>
        <v>0</v>
      </c>
      <c r="G81" s="71">
        <v>0</v>
      </c>
    </row>
    <row r="82" spans="1:7" ht="15.75" x14ac:dyDescent="0.25">
      <c r="A82" s="11">
        <v>2107</v>
      </c>
      <c r="B82" s="66"/>
      <c r="C82" s="69">
        <v>0</v>
      </c>
      <c r="D82" s="63"/>
      <c r="E82" s="62"/>
      <c r="F82" s="73">
        <f t="shared" si="3"/>
        <v>0</v>
      </c>
      <c r="G82" s="71">
        <v>0</v>
      </c>
    </row>
    <row r="83" spans="1:7" ht="15.75" x14ac:dyDescent="0.25">
      <c r="A83" s="11">
        <v>2109</v>
      </c>
      <c r="B83" s="66"/>
      <c r="C83" s="69">
        <v>0</v>
      </c>
      <c r="D83" s="63"/>
      <c r="E83" s="62"/>
      <c r="F83" s="73">
        <f t="shared" si="3"/>
        <v>0</v>
      </c>
      <c r="G83" s="71">
        <v>0</v>
      </c>
    </row>
    <row r="84" spans="1:7" ht="15.75" x14ac:dyDescent="0.25">
      <c r="A84" s="11">
        <v>2201</v>
      </c>
      <c r="B84" s="74">
        <v>0</v>
      </c>
      <c r="C84" s="79">
        <v>0</v>
      </c>
      <c r="D84" s="76">
        <v>0</v>
      </c>
      <c r="E84" s="79">
        <v>0</v>
      </c>
      <c r="F84" s="76">
        <v>0</v>
      </c>
      <c r="G84" s="81">
        <v>0</v>
      </c>
    </row>
    <row r="85" spans="1:7" ht="15.75" x14ac:dyDescent="0.25">
      <c r="A85" s="11">
        <v>2202</v>
      </c>
      <c r="B85" s="74">
        <v>0</v>
      </c>
      <c r="C85" s="79">
        <v>0</v>
      </c>
      <c r="D85" s="76">
        <v>0</v>
      </c>
      <c r="E85" s="79">
        <v>0</v>
      </c>
      <c r="F85" s="76">
        <v>0</v>
      </c>
      <c r="G85" s="81">
        <v>0</v>
      </c>
    </row>
    <row r="86" spans="1:7" ht="15.75" x14ac:dyDescent="0.25">
      <c r="A86" s="11">
        <v>2203</v>
      </c>
      <c r="B86" s="74">
        <v>0</v>
      </c>
      <c r="C86" s="79">
        <v>0</v>
      </c>
      <c r="D86" s="76">
        <v>0</v>
      </c>
      <c r="E86" s="79">
        <v>0</v>
      </c>
      <c r="F86" s="76">
        <v>0</v>
      </c>
      <c r="G86" s="81">
        <v>0</v>
      </c>
    </row>
    <row r="87" spans="1:7" ht="15.75" x14ac:dyDescent="0.25">
      <c r="A87" s="11">
        <v>2204</v>
      </c>
      <c r="B87" s="74">
        <v>0</v>
      </c>
      <c r="C87" s="79">
        <v>0</v>
      </c>
      <c r="D87" s="76">
        <v>0</v>
      </c>
      <c r="E87" s="79">
        <v>0</v>
      </c>
      <c r="F87" s="76">
        <v>0</v>
      </c>
      <c r="G87" s="81">
        <v>0</v>
      </c>
    </row>
    <row r="88" spans="1:7" ht="15.75" x14ac:dyDescent="0.25">
      <c r="A88" s="14">
        <v>2412</v>
      </c>
      <c r="B88" s="74">
        <v>0</v>
      </c>
      <c r="C88" s="75"/>
      <c r="D88" s="63"/>
      <c r="E88" s="62"/>
      <c r="F88" s="70">
        <v>0</v>
      </c>
      <c r="G88" s="72">
        <f t="shared" ref="G88:G95" si="4">+IF(ABS(+B88+D88)&lt;=ABS(C88+E88),-B88+C88-D88+E88,0)</f>
        <v>0</v>
      </c>
    </row>
    <row r="89" spans="1:7" ht="15.75" x14ac:dyDescent="0.25">
      <c r="A89" s="14">
        <v>2413</v>
      </c>
      <c r="B89" s="74">
        <v>0</v>
      </c>
      <c r="C89" s="75"/>
      <c r="D89" s="63"/>
      <c r="E89" s="62"/>
      <c r="F89" s="70">
        <v>0</v>
      </c>
      <c r="G89" s="72">
        <f t="shared" si="4"/>
        <v>0</v>
      </c>
    </row>
    <row r="90" spans="1:7" ht="15.75" x14ac:dyDescent="0.25">
      <c r="A90" s="14">
        <v>2414</v>
      </c>
      <c r="B90" s="74">
        <v>0</v>
      </c>
      <c r="C90" s="75"/>
      <c r="D90" s="63"/>
      <c r="E90" s="62"/>
      <c r="F90" s="70">
        <v>0</v>
      </c>
      <c r="G90" s="72">
        <f t="shared" si="4"/>
        <v>0</v>
      </c>
    </row>
    <row r="91" spans="1:7" ht="15.75" x14ac:dyDescent="0.25">
      <c r="A91" s="14">
        <v>2415</v>
      </c>
      <c r="B91" s="74">
        <v>0</v>
      </c>
      <c r="C91" s="75"/>
      <c r="D91" s="63"/>
      <c r="E91" s="62"/>
      <c r="F91" s="70">
        <v>0</v>
      </c>
      <c r="G91" s="72">
        <f t="shared" si="4"/>
        <v>0</v>
      </c>
    </row>
    <row r="92" spans="1:7" ht="15.75" x14ac:dyDescent="0.25">
      <c r="A92" s="14">
        <v>2416</v>
      </c>
      <c r="B92" s="74">
        <v>0</v>
      </c>
      <c r="C92" s="75"/>
      <c r="D92" s="63"/>
      <c r="E92" s="62"/>
      <c r="F92" s="70">
        <v>0</v>
      </c>
      <c r="G92" s="72">
        <f t="shared" si="4"/>
        <v>0</v>
      </c>
    </row>
    <row r="93" spans="1:7" ht="15.75" x14ac:dyDescent="0.25">
      <c r="A93" s="14">
        <v>2417</v>
      </c>
      <c r="B93" s="74">
        <v>0</v>
      </c>
      <c r="C93" s="79">
        <v>0</v>
      </c>
      <c r="D93" s="76">
        <v>0</v>
      </c>
      <c r="E93" s="79">
        <v>0</v>
      </c>
      <c r="F93" s="70">
        <v>0</v>
      </c>
      <c r="G93" s="72">
        <f t="shared" si="4"/>
        <v>0</v>
      </c>
    </row>
    <row r="94" spans="1:7" ht="15.75" x14ac:dyDescent="0.25">
      <c r="A94" s="14">
        <v>2419</v>
      </c>
      <c r="B94" s="74">
        <v>0</v>
      </c>
      <c r="C94" s="75"/>
      <c r="D94" s="92"/>
      <c r="E94" s="67"/>
      <c r="F94" s="70">
        <v>0</v>
      </c>
      <c r="G94" s="72">
        <f t="shared" si="4"/>
        <v>0</v>
      </c>
    </row>
    <row r="95" spans="1:7" ht="15.75" x14ac:dyDescent="0.25">
      <c r="A95" s="15">
        <v>2420</v>
      </c>
      <c r="B95" s="93">
        <v>0</v>
      </c>
      <c r="C95" s="94"/>
      <c r="D95" s="95"/>
      <c r="E95" s="83"/>
      <c r="F95" s="84">
        <v>0</v>
      </c>
      <c r="G95" s="85">
        <f t="shared" si="4"/>
        <v>0</v>
      </c>
    </row>
    <row r="96" spans="1:7" ht="15.75" x14ac:dyDescent="0.25">
      <c r="A96" s="13" t="s">
        <v>13</v>
      </c>
      <c r="B96" s="86"/>
      <c r="C96" s="87"/>
      <c r="D96" s="88"/>
      <c r="E96" s="87"/>
      <c r="F96" s="88"/>
      <c r="G96" s="89"/>
    </row>
    <row r="97" spans="1:7" ht="15.75" x14ac:dyDescent="0.25">
      <c r="A97" s="10">
        <v>3010</v>
      </c>
      <c r="B97" s="61"/>
      <c r="C97" s="90">
        <v>0</v>
      </c>
      <c r="D97" s="63"/>
      <c r="E97" s="62"/>
      <c r="F97" s="64">
        <f t="shared" ref="F97:F106" si="5">+IF(ABS(+B97+D97)&gt;=ABS(C97+E97),+B97-C97+D97-E97,0)</f>
        <v>0</v>
      </c>
      <c r="G97" s="91">
        <v>0</v>
      </c>
    </row>
    <row r="98" spans="1:7" ht="15.75" x14ac:dyDescent="0.25">
      <c r="A98" s="11">
        <v>3020</v>
      </c>
      <c r="B98" s="66"/>
      <c r="C98" s="69">
        <v>0</v>
      </c>
      <c r="D98" s="63"/>
      <c r="E98" s="62"/>
      <c r="F98" s="73">
        <f t="shared" si="5"/>
        <v>0</v>
      </c>
      <c r="G98" s="71">
        <v>0</v>
      </c>
    </row>
    <row r="99" spans="1:7" ht="15.75" x14ac:dyDescent="0.25">
      <c r="A99" s="11">
        <v>3030</v>
      </c>
      <c r="B99" s="66"/>
      <c r="C99" s="69">
        <v>0</v>
      </c>
      <c r="D99" s="63"/>
      <c r="E99" s="62"/>
      <c r="F99" s="73">
        <f t="shared" si="5"/>
        <v>0</v>
      </c>
      <c r="G99" s="71">
        <v>0</v>
      </c>
    </row>
    <row r="100" spans="1:7" ht="15.75" x14ac:dyDescent="0.25">
      <c r="A100" s="11">
        <v>3040</v>
      </c>
      <c r="B100" s="66"/>
      <c r="C100" s="69">
        <v>0</v>
      </c>
      <c r="D100" s="63"/>
      <c r="E100" s="62"/>
      <c r="F100" s="73">
        <f t="shared" si="5"/>
        <v>0</v>
      </c>
      <c r="G100" s="71">
        <v>0</v>
      </c>
    </row>
    <row r="101" spans="1:7" ht="15.75" x14ac:dyDescent="0.25">
      <c r="A101" s="11">
        <v>3100</v>
      </c>
      <c r="B101" s="66"/>
      <c r="C101" s="69">
        <v>0</v>
      </c>
      <c r="D101" s="63"/>
      <c r="E101" s="62"/>
      <c r="F101" s="73">
        <f t="shared" si="5"/>
        <v>0</v>
      </c>
      <c r="G101" s="71">
        <v>0</v>
      </c>
    </row>
    <row r="102" spans="1:7" ht="15.75" x14ac:dyDescent="0.25">
      <c r="A102" s="11">
        <v>3210</v>
      </c>
      <c r="B102" s="66"/>
      <c r="C102" s="69">
        <v>0</v>
      </c>
      <c r="D102" s="63"/>
      <c r="E102" s="62"/>
      <c r="F102" s="73">
        <f t="shared" si="5"/>
        <v>0</v>
      </c>
      <c r="G102" s="71">
        <v>0</v>
      </c>
    </row>
    <row r="103" spans="1:7" ht="15.75" x14ac:dyDescent="0.25">
      <c r="A103" s="11">
        <v>3220</v>
      </c>
      <c r="B103" s="66"/>
      <c r="C103" s="69">
        <v>0</v>
      </c>
      <c r="D103" s="63"/>
      <c r="E103" s="62"/>
      <c r="F103" s="73">
        <f t="shared" si="5"/>
        <v>0</v>
      </c>
      <c r="G103" s="71">
        <v>0</v>
      </c>
    </row>
    <row r="104" spans="1:7" ht="15.75" x14ac:dyDescent="0.25">
      <c r="A104" s="11">
        <v>3310</v>
      </c>
      <c r="B104" s="66"/>
      <c r="C104" s="69">
        <v>0</v>
      </c>
      <c r="D104" s="63"/>
      <c r="E104" s="62"/>
      <c r="F104" s="73">
        <f t="shared" si="5"/>
        <v>0</v>
      </c>
      <c r="G104" s="71">
        <v>0</v>
      </c>
    </row>
    <row r="105" spans="1:7" ht="15.75" x14ac:dyDescent="0.25">
      <c r="A105" s="11">
        <v>3320</v>
      </c>
      <c r="B105" s="66"/>
      <c r="C105" s="69">
        <v>0</v>
      </c>
      <c r="D105" s="63"/>
      <c r="E105" s="62"/>
      <c r="F105" s="73">
        <f t="shared" si="5"/>
        <v>0</v>
      </c>
      <c r="G105" s="71">
        <v>0</v>
      </c>
    </row>
    <row r="106" spans="1:7" ht="15.75" x14ac:dyDescent="0.25">
      <c r="A106" s="16">
        <v>3330</v>
      </c>
      <c r="B106" s="96"/>
      <c r="C106" s="97">
        <v>0</v>
      </c>
      <c r="D106" s="63"/>
      <c r="E106" s="62"/>
      <c r="F106" s="98">
        <f t="shared" si="5"/>
        <v>0</v>
      </c>
      <c r="G106" s="99">
        <v>0</v>
      </c>
    </row>
    <row r="107" spans="1:7" ht="15.75" x14ac:dyDescent="0.25">
      <c r="A107" s="13" t="s">
        <v>14</v>
      </c>
      <c r="B107" s="86"/>
      <c r="C107" s="87"/>
      <c r="D107" s="88"/>
      <c r="E107" s="87"/>
      <c r="F107" s="88"/>
      <c r="G107" s="89"/>
    </row>
    <row r="108" spans="1:7" ht="15.75" x14ac:dyDescent="0.25">
      <c r="A108" s="10">
        <v>4010</v>
      </c>
      <c r="B108" s="100">
        <v>0</v>
      </c>
      <c r="C108" s="62"/>
      <c r="D108" s="63"/>
      <c r="E108" s="62"/>
      <c r="F108" s="101">
        <v>0</v>
      </c>
      <c r="G108" s="65">
        <f>+IF(ABS(+B108+D108)&lt;=ABS(C108+E108),-B108+C108-D108+E108,0)</f>
        <v>0</v>
      </c>
    </row>
    <row r="109" spans="1:7" ht="15.75" x14ac:dyDescent="0.25">
      <c r="A109" s="11">
        <v>4020</v>
      </c>
      <c r="B109" s="66"/>
      <c r="C109" s="69">
        <v>0</v>
      </c>
      <c r="D109" s="63"/>
      <c r="E109" s="62"/>
      <c r="F109" s="73">
        <f>+IF(ABS(+B109+D109)&gt;=ABS(C109+E109),+B109-C109+D109-E109,0)</f>
        <v>0</v>
      </c>
      <c r="G109" s="102" t="e">
        <f>+IF(OR(#REF!="03",#REF!="06",#REF!="09"),+IF(AND(ABS(+B109+D109)&lt;ABS(C109+E109),C109+E109&lt;0),-B109+C109-D109+E109,0),+IF(AND(#REF!="12",ABS(+B109+D109)&lt;ABS(C109+E109)),-B109+C109-D109+E109,0))</f>
        <v>#REF!</v>
      </c>
    </row>
    <row r="110" spans="1:7" ht="15.75" x14ac:dyDescent="0.25">
      <c r="A110" s="11">
        <v>4030</v>
      </c>
      <c r="B110" s="68">
        <v>0</v>
      </c>
      <c r="C110" s="67"/>
      <c r="D110" s="63"/>
      <c r="E110" s="62"/>
      <c r="F110" s="70">
        <v>0</v>
      </c>
      <c r="G110" s="72">
        <f>+IF(ABS(+B110+D110)&lt;=ABS(C110+E110),-B110+C110-D110+E110,0)</f>
        <v>0</v>
      </c>
    </row>
    <row r="111" spans="1:7" ht="15.75" x14ac:dyDescent="0.25">
      <c r="A111" s="11">
        <v>4040</v>
      </c>
      <c r="B111" s="66"/>
      <c r="C111" s="69">
        <v>0</v>
      </c>
      <c r="D111" s="63"/>
      <c r="E111" s="62"/>
      <c r="F111" s="73">
        <f>+IF(ABS(+B111+D111)&gt;=ABS(C111+E111),+B111-C111+D111-E111,0)</f>
        <v>0</v>
      </c>
      <c r="G111" s="102" t="e">
        <f>+IF(OR(#REF!="03",#REF!="06",#REF!="09"),+IF(AND(ABS(+B111+D111)&lt;ABS(C111+E111),C111+E111&lt;0),-B111+C111-D111+E111,0),+IF(AND(#REF!="12",ABS(+B111+D111)&lt;ABS(C111+E111)),-B111+C111-D111+E111,0))</f>
        <v>#REF!</v>
      </c>
    </row>
    <row r="112" spans="1:7" ht="15.75" x14ac:dyDescent="0.25">
      <c r="A112" s="11">
        <v>4050</v>
      </c>
      <c r="B112" s="68">
        <v>0</v>
      </c>
      <c r="C112" s="67"/>
      <c r="D112" s="63"/>
      <c r="E112" s="62"/>
      <c r="F112" s="70">
        <v>0</v>
      </c>
      <c r="G112" s="72">
        <f>+IF(ABS(+B112+D112)&lt;=ABS(C112+E112),-B112+C112-D112+E112,0)</f>
        <v>0</v>
      </c>
    </row>
    <row r="113" spans="1:7" ht="15.75" x14ac:dyDescent="0.25">
      <c r="A113" s="11">
        <v>4052</v>
      </c>
      <c r="B113" s="66"/>
      <c r="C113" s="69">
        <v>0</v>
      </c>
      <c r="D113" s="63"/>
      <c r="E113" s="62"/>
      <c r="F113" s="73">
        <f>+IF(ABS(+B113+D113)&gt;=ABS(C113+E113),+B113-C113+D113-E113,0)</f>
        <v>0</v>
      </c>
      <c r="G113" s="71">
        <v>0</v>
      </c>
    </row>
    <row r="114" spans="1:7" ht="15.75" x14ac:dyDescent="0.25">
      <c r="A114" s="11">
        <v>4057</v>
      </c>
      <c r="B114" s="78"/>
      <c r="C114" s="75"/>
      <c r="D114" s="63"/>
      <c r="E114" s="62"/>
      <c r="F114" s="80">
        <f>+IF(ABS(+B114+D114)&gt;=ABS(C114+E114),+B114-C114+D114-E114,0)</f>
        <v>0</v>
      </c>
      <c r="G114" s="77">
        <f>+IF(ABS(+B114+D114)&lt;=ABS(C114+E114),-B114+C114-D114+E114,0)</f>
        <v>0</v>
      </c>
    </row>
    <row r="115" spans="1:7" ht="15.75" x14ac:dyDescent="0.25">
      <c r="A115" s="11">
        <v>4058</v>
      </c>
      <c r="B115" s="78"/>
      <c r="C115" s="75"/>
      <c r="D115" s="63"/>
      <c r="E115" s="62"/>
      <c r="F115" s="80">
        <f>+IF(ABS(+B115+D115)&gt;=ABS(C115+E115),+B115-C115+D115-E115,0)</f>
        <v>0</v>
      </c>
      <c r="G115" s="77">
        <f>+IF(ABS(+B115+D115)&lt;=ABS(C115+E115),-B115+C115-D115+E115,0)</f>
        <v>0</v>
      </c>
    </row>
    <row r="116" spans="1:7" ht="15.75" x14ac:dyDescent="0.25">
      <c r="A116" s="11">
        <v>4071</v>
      </c>
      <c r="B116" s="68">
        <v>0</v>
      </c>
      <c r="C116" s="67"/>
      <c r="D116" s="63"/>
      <c r="E116" s="62"/>
      <c r="F116" s="70">
        <v>0</v>
      </c>
      <c r="G116" s="72">
        <f>+IF(ABS(+B116+D116)&lt;=ABS(C116+E116),-B116+C116-D116+E116,0)</f>
        <v>0</v>
      </c>
    </row>
    <row r="117" spans="1:7" ht="15.75" x14ac:dyDescent="0.25">
      <c r="A117" s="11">
        <v>4072</v>
      </c>
      <c r="B117" s="66"/>
      <c r="C117" s="69">
        <v>0</v>
      </c>
      <c r="D117" s="63"/>
      <c r="E117" s="62"/>
      <c r="F117" s="73">
        <f>+IF(ABS(+B117+D117)&gt;=ABS(C117+E117),+B117-C117+D117-E117,0)</f>
        <v>0</v>
      </c>
      <c r="G117" s="71">
        <v>0</v>
      </c>
    </row>
    <row r="118" spans="1:7" ht="15.75" x14ac:dyDescent="0.25">
      <c r="A118" s="11">
        <v>4110</v>
      </c>
      <c r="B118" s="66"/>
      <c r="C118" s="69">
        <v>0</v>
      </c>
      <c r="D118" s="63"/>
      <c r="E118" s="62"/>
      <c r="F118" s="73">
        <f>+IF(ABS(+B118+D118)&gt;=ABS(C118+E118),+B118-C118+D118-E118,0)</f>
        <v>0</v>
      </c>
      <c r="G118" s="71">
        <v>0</v>
      </c>
    </row>
    <row r="119" spans="1:7" ht="15.75" x14ac:dyDescent="0.25">
      <c r="A119" s="11">
        <v>4120</v>
      </c>
      <c r="B119" s="68">
        <v>0</v>
      </c>
      <c r="C119" s="67"/>
      <c r="D119" s="63"/>
      <c r="E119" s="62"/>
      <c r="F119" s="70">
        <v>0</v>
      </c>
      <c r="G119" s="72">
        <f>+IF(ABS(+B119+D119)&lt;=ABS(C119+E119),-B119+C119-D119+E119,0)</f>
        <v>0</v>
      </c>
    </row>
    <row r="120" spans="1:7" ht="15.75" x14ac:dyDescent="0.25">
      <c r="A120" s="11">
        <v>4130</v>
      </c>
      <c r="B120" s="66"/>
      <c r="C120" s="69">
        <v>0</v>
      </c>
      <c r="D120" s="63"/>
      <c r="E120" s="62"/>
      <c r="F120" s="73">
        <f>+IF(ABS(+B120+D120)&gt;=ABS(C120+E120),+B120-C120+D120-E120,0)</f>
        <v>0</v>
      </c>
      <c r="G120" s="71">
        <v>0</v>
      </c>
    </row>
    <row r="121" spans="1:7" ht="15.75" x14ac:dyDescent="0.25">
      <c r="A121" s="11">
        <v>4140</v>
      </c>
      <c r="B121" s="68">
        <v>0</v>
      </c>
      <c r="C121" s="67"/>
      <c r="D121" s="63"/>
      <c r="E121" s="62"/>
      <c r="F121" s="70">
        <v>0</v>
      </c>
      <c r="G121" s="72">
        <f>+IF(ABS(+B121+D121)&lt;=ABS(C121+E121),-B121+C121-D121+E121,0)</f>
        <v>0</v>
      </c>
    </row>
    <row r="122" spans="1:7" ht="15.75" x14ac:dyDescent="0.25">
      <c r="A122" s="11">
        <v>4211</v>
      </c>
      <c r="B122" s="68">
        <v>0</v>
      </c>
      <c r="C122" s="67"/>
      <c r="D122" s="63"/>
      <c r="E122" s="62"/>
      <c r="F122" s="70">
        <v>0</v>
      </c>
      <c r="G122" s="72">
        <f>+IF(ABS(+B122+D122)&lt;=ABS(C122+E122),-B122+C122-D122+E122,0)</f>
        <v>0</v>
      </c>
    </row>
    <row r="123" spans="1:7" ht="15.75" x14ac:dyDescent="0.25">
      <c r="A123" s="11">
        <v>4213</v>
      </c>
      <c r="B123" s="66"/>
      <c r="C123" s="69">
        <v>0</v>
      </c>
      <c r="D123" s="63"/>
      <c r="E123" s="62"/>
      <c r="F123" s="73">
        <f>+IF(ABS(+B123+D123)&gt;=ABS(C123+E123),+B123-C123+D123-E123,0)</f>
        <v>0</v>
      </c>
      <c r="G123" s="71">
        <v>0</v>
      </c>
    </row>
    <row r="124" spans="1:7" ht="15.75" x14ac:dyDescent="0.25">
      <c r="A124" s="11">
        <v>4222</v>
      </c>
      <c r="B124" s="68">
        <v>0</v>
      </c>
      <c r="C124" s="67"/>
      <c r="D124" s="63"/>
      <c r="E124" s="62"/>
      <c r="F124" s="70">
        <v>0</v>
      </c>
      <c r="G124" s="72">
        <f>+IF(ABS(+B124+D124)&lt;=ABS(C124+E124),-B124+C124-D124+E124,0)</f>
        <v>0</v>
      </c>
    </row>
    <row r="125" spans="1:7" ht="15.75" x14ac:dyDescent="0.25">
      <c r="A125" s="11">
        <v>4224</v>
      </c>
      <c r="B125" s="66"/>
      <c r="C125" s="69">
        <v>0</v>
      </c>
      <c r="D125" s="63"/>
      <c r="E125" s="62"/>
      <c r="F125" s="73">
        <f>+IF(ABS(+B125+D125)&gt;=ABS(C125+E125),+B125-C125+D125-E125,0)</f>
        <v>0</v>
      </c>
      <c r="G125" s="71">
        <v>0</v>
      </c>
    </row>
    <row r="126" spans="1:7" ht="15.75" x14ac:dyDescent="0.25">
      <c r="A126" s="11">
        <v>4230</v>
      </c>
      <c r="B126" s="68">
        <v>0</v>
      </c>
      <c r="C126" s="103"/>
      <c r="D126" s="63"/>
      <c r="E126" s="62"/>
      <c r="F126" s="70">
        <v>0</v>
      </c>
      <c r="G126" s="72">
        <f>+IF(ABS(+B126+D126)&lt;=ABS(C126+E126),-B126+C126-D126+E126,0)</f>
        <v>0</v>
      </c>
    </row>
    <row r="127" spans="1:7" ht="15.75" x14ac:dyDescent="0.25">
      <c r="A127" s="11">
        <v>4241</v>
      </c>
      <c r="B127" s="68">
        <v>0</v>
      </c>
      <c r="C127" s="67"/>
      <c r="D127" s="63"/>
      <c r="E127" s="62"/>
      <c r="F127" s="70">
        <v>0</v>
      </c>
      <c r="G127" s="72">
        <f>+IF(ABS(+B127+D127)&lt;=ABS(C127+E127),-B127+C127-D127+E127,0)</f>
        <v>0</v>
      </c>
    </row>
    <row r="128" spans="1:7" ht="15.75" x14ac:dyDescent="0.25">
      <c r="A128" s="11">
        <v>4243</v>
      </c>
      <c r="B128" s="66"/>
      <c r="C128" s="69">
        <v>0</v>
      </c>
      <c r="D128" s="63"/>
      <c r="E128" s="62"/>
      <c r="F128" s="73">
        <f>+IF(ABS(+B128+D128)&gt;=ABS(C128+E128),+B128-C128+D128-E128,0)</f>
        <v>0</v>
      </c>
      <c r="G128" s="71">
        <v>0</v>
      </c>
    </row>
    <row r="129" spans="1:7" ht="15.75" x14ac:dyDescent="0.25">
      <c r="A129" s="11">
        <v>4252</v>
      </c>
      <c r="B129" s="68">
        <v>0</v>
      </c>
      <c r="C129" s="67"/>
      <c r="D129" s="63"/>
      <c r="E129" s="62"/>
      <c r="F129" s="70">
        <v>0</v>
      </c>
      <c r="G129" s="72">
        <f>+IF(ABS(+B129+D129)&lt;=ABS(C129+E129),-B129+C129-D129+E129,0)</f>
        <v>0</v>
      </c>
    </row>
    <row r="130" spans="1:7" ht="15.75" x14ac:dyDescent="0.25">
      <c r="A130" s="11">
        <v>4254</v>
      </c>
      <c r="B130" s="66"/>
      <c r="C130" s="69">
        <v>0</v>
      </c>
      <c r="D130" s="63"/>
      <c r="E130" s="62"/>
      <c r="F130" s="73">
        <f>+IF(ABS(+B130+D130)&gt;=ABS(C130+E130),+B130-C130+D130-E130,0)</f>
        <v>0</v>
      </c>
      <c r="G130" s="71">
        <v>0</v>
      </c>
    </row>
    <row r="131" spans="1:7" ht="15.75" x14ac:dyDescent="0.25">
      <c r="A131" s="11">
        <v>4261</v>
      </c>
      <c r="B131" s="66"/>
      <c r="C131" s="69">
        <v>0</v>
      </c>
      <c r="D131" s="63"/>
      <c r="E131" s="62"/>
      <c r="F131" s="73">
        <f>+IF(ABS(+B131+D131)&gt;=ABS(C131+E131),+B131-C131+D131-E131,0)</f>
        <v>0</v>
      </c>
      <c r="G131" s="71">
        <v>0</v>
      </c>
    </row>
    <row r="132" spans="1:7" ht="15.75" x14ac:dyDescent="0.25">
      <c r="A132" s="11">
        <v>4262</v>
      </c>
      <c r="B132" s="66"/>
      <c r="C132" s="69">
        <v>0</v>
      </c>
      <c r="D132" s="63"/>
      <c r="E132" s="62"/>
      <c r="F132" s="73">
        <f>+IF(ABS(+B132+D132)&gt;=ABS(C132+E132),+B132-C132+D132-E132,0)</f>
        <v>0</v>
      </c>
      <c r="G132" s="71">
        <v>0</v>
      </c>
    </row>
    <row r="133" spans="1:7" ht="15.75" x14ac:dyDescent="0.25">
      <c r="A133" s="11">
        <v>4271</v>
      </c>
      <c r="B133" s="68">
        <v>0</v>
      </c>
      <c r="C133" s="67"/>
      <c r="D133" s="63"/>
      <c r="E133" s="62"/>
      <c r="F133" s="70">
        <v>0</v>
      </c>
      <c r="G133" s="72">
        <f>+IF(ABS(+B133+D133)&lt;=ABS(C133+E133),-B133+C133-D133+E133,0)</f>
        <v>0</v>
      </c>
    </row>
    <row r="134" spans="1:7" ht="15.75" x14ac:dyDescent="0.25">
      <c r="A134" s="11">
        <v>4272</v>
      </c>
      <c r="B134" s="68">
        <v>0</v>
      </c>
      <c r="C134" s="67"/>
      <c r="D134" s="63"/>
      <c r="E134" s="62"/>
      <c r="F134" s="70">
        <v>0</v>
      </c>
      <c r="G134" s="72">
        <f>+IF(ABS(+B134+D134)&lt;=ABS(C134+E134),-B134+C134-D134+E134,0)</f>
        <v>0</v>
      </c>
    </row>
    <row r="135" spans="1:7" ht="15.75" x14ac:dyDescent="0.25">
      <c r="A135" s="11">
        <v>4279</v>
      </c>
      <c r="B135" s="66"/>
      <c r="C135" s="69">
        <v>0</v>
      </c>
      <c r="D135" s="63"/>
      <c r="E135" s="62"/>
      <c r="F135" s="73">
        <f>+IF(ABS(+B135+D135)&gt;=ABS(C135+E135),+B135-C135+D135-E135,0)</f>
        <v>0</v>
      </c>
      <c r="G135" s="71">
        <v>0</v>
      </c>
    </row>
    <row r="136" spans="1:7" ht="15.75" x14ac:dyDescent="0.25">
      <c r="A136" s="11">
        <v>4281</v>
      </c>
      <c r="B136" s="68">
        <v>0</v>
      </c>
      <c r="C136" s="67"/>
      <c r="D136" s="63"/>
      <c r="E136" s="62"/>
      <c r="F136" s="70">
        <v>0</v>
      </c>
      <c r="G136" s="72">
        <f>+IF(ABS(+B136+D136)&lt;=ABS(C136+E136),-B136+C136-D136+E136,0)</f>
        <v>0</v>
      </c>
    </row>
    <row r="137" spans="1:7" ht="15.75" x14ac:dyDescent="0.25">
      <c r="A137" s="11">
        <v>4282</v>
      </c>
      <c r="B137" s="68">
        <v>0</v>
      </c>
      <c r="C137" s="67"/>
      <c r="D137" s="63"/>
      <c r="E137" s="62"/>
      <c r="F137" s="70">
        <v>0</v>
      </c>
      <c r="G137" s="72">
        <f>+IF(ABS(+B137+D137)&lt;=ABS(C137+E137),-B137+C137-D137+E137,0)</f>
        <v>0</v>
      </c>
    </row>
    <row r="138" spans="1:7" ht="15.75" x14ac:dyDescent="0.25">
      <c r="A138" s="11">
        <v>4287</v>
      </c>
      <c r="B138" s="66"/>
      <c r="C138" s="69">
        <v>0</v>
      </c>
      <c r="D138" s="63"/>
      <c r="E138" s="62"/>
      <c r="F138" s="73">
        <f>+IF(ABS(+B138+D138)&gt;=ABS(C138+E138),+B138-C138+D138-E138,0)</f>
        <v>0</v>
      </c>
      <c r="G138" s="71">
        <v>0</v>
      </c>
    </row>
    <row r="139" spans="1:7" ht="15.75" x14ac:dyDescent="0.25">
      <c r="A139" s="11">
        <v>4288</v>
      </c>
      <c r="B139" s="66"/>
      <c r="C139" s="69">
        <v>0</v>
      </c>
      <c r="D139" s="63"/>
      <c r="E139" s="62"/>
      <c r="F139" s="73">
        <f>+IF(ABS(+B139+D139)&gt;=ABS(C139+E139),+B139-C139+D139-E139,0)</f>
        <v>0</v>
      </c>
      <c r="G139" s="71">
        <v>0</v>
      </c>
    </row>
    <row r="140" spans="1:7" ht="15.75" x14ac:dyDescent="0.25">
      <c r="A140" s="11">
        <v>4291</v>
      </c>
      <c r="B140" s="68">
        <v>0</v>
      </c>
      <c r="C140" s="67"/>
      <c r="D140" s="63"/>
      <c r="E140" s="62"/>
      <c r="F140" s="70">
        <v>0</v>
      </c>
      <c r="G140" s="72">
        <f>+IF(ABS(+B140+D140)&lt;=ABS(C140+E140),-B140+C140-D140+E140,0)</f>
        <v>0</v>
      </c>
    </row>
    <row r="141" spans="1:7" ht="15.75" x14ac:dyDescent="0.25">
      <c r="A141" s="11">
        <v>4299</v>
      </c>
      <c r="B141" s="66"/>
      <c r="C141" s="69">
        <v>0</v>
      </c>
      <c r="D141" s="63"/>
      <c r="E141" s="62"/>
      <c r="F141" s="73">
        <f>+IF(ABS(+B141+D141)&gt;=ABS(C141+E141),+B141-C141+D141-E141,0)</f>
        <v>0</v>
      </c>
      <c r="G141" s="71">
        <v>0</v>
      </c>
    </row>
    <row r="142" spans="1:7" ht="15.75" x14ac:dyDescent="0.25">
      <c r="A142" s="17">
        <v>4301</v>
      </c>
      <c r="B142" s="104"/>
      <c r="C142" s="69">
        <v>0</v>
      </c>
      <c r="D142" s="63"/>
      <c r="E142" s="62"/>
      <c r="F142" s="73">
        <f>+IF(ABS(+B142+D142)&gt;=ABS(C142+E142),+B142-C142+D142-E142,0)</f>
        <v>0</v>
      </c>
      <c r="G142" s="71">
        <v>0</v>
      </c>
    </row>
    <row r="143" spans="1:7" ht="15.75" x14ac:dyDescent="0.25">
      <c r="A143" s="17">
        <v>4303</v>
      </c>
      <c r="B143" s="104"/>
      <c r="C143" s="69">
        <v>0</v>
      </c>
      <c r="D143" s="63"/>
      <c r="E143" s="62"/>
      <c r="F143" s="73">
        <f>+IF(ABS(+B143+D143)&gt;=ABS(C143+E143),+B143-C143+D143-E143,0)</f>
        <v>0</v>
      </c>
      <c r="G143" s="71">
        <v>0</v>
      </c>
    </row>
    <row r="144" spans="1:7" ht="15.75" x14ac:dyDescent="0.25">
      <c r="A144" s="11">
        <v>4311</v>
      </c>
      <c r="B144" s="68">
        <v>0</v>
      </c>
      <c r="C144" s="67"/>
      <c r="D144" s="63"/>
      <c r="E144" s="62"/>
      <c r="F144" s="70">
        <v>0</v>
      </c>
      <c r="G144" s="72">
        <f>+IF(ABS(+B144+D144)&lt;=ABS(C144+E144),-B144+C144-D144+E144,0)</f>
        <v>0</v>
      </c>
    </row>
    <row r="145" spans="1:7" ht="15.75" x14ac:dyDescent="0.25">
      <c r="A145" s="11">
        <v>4313</v>
      </c>
      <c r="B145" s="68">
        <v>0</v>
      </c>
      <c r="C145" s="67"/>
      <c r="D145" s="63"/>
      <c r="E145" s="62"/>
      <c r="F145" s="70">
        <v>0</v>
      </c>
      <c r="G145" s="72">
        <f>+IF(ABS(+B145+D145)&lt;=ABS(C145+E145),-B145+C145-D145+E145,0)</f>
        <v>0</v>
      </c>
    </row>
    <row r="146" spans="1:7" ht="15.75" x14ac:dyDescent="0.25">
      <c r="A146" s="11">
        <v>4321</v>
      </c>
      <c r="B146" s="66"/>
      <c r="C146" s="69">
        <v>0</v>
      </c>
      <c r="D146" s="63"/>
      <c r="E146" s="62"/>
      <c r="F146" s="73">
        <f t="shared" ref="F146:F166" si="6">+IF(ABS(+B146+D146)&gt;=ABS(C146+E146),+B146-C146+D146-E146,0)</f>
        <v>0</v>
      </c>
      <c r="G146" s="71">
        <v>0</v>
      </c>
    </row>
    <row r="147" spans="1:7" ht="15.75" x14ac:dyDescent="0.25">
      <c r="A147" s="11">
        <v>4322</v>
      </c>
      <c r="B147" s="66"/>
      <c r="C147" s="69">
        <v>0</v>
      </c>
      <c r="D147" s="63"/>
      <c r="E147" s="62"/>
      <c r="F147" s="73">
        <f t="shared" si="6"/>
        <v>0</v>
      </c>
      <c r="G147" s="71">
        <v>0</v>
      </c>
    </row>
    <row r="148" spans="1:7" ht="15.75" x14ac:dyDescent="0.25">
      <c r="A148" s="11">
        <v>4327</v>
      </c>
      <c r="B148" s="66"/>
      <c r="C148" s="69">
        <v>0</v>
      </c>
      <c r="D148" s="63"/>
      <c r="E148" s="62"/>
      <c r="F148" s="73">
        <f t="shared" si="6"/>
        <v>0</v>
      </c>
      <c r="G148" s="71">
        <v>0</v>
      </c>
    </row>
    <row r="149" spans="1:7" ht="15.75" x14ac:dyDescent="0.25">
      <c r="A149" s="11">
        <v>4328</v>
      </c>
      <c r="B149" s="66"/>
      <c r="C149" s="69">
        <v>0</v>
      </c>
      <c r="D149" s="63"/>
      <c r="E149" s="62"/>
      <c r="F149" s="73">
        <f t="shared" si="6"/>
        <v>0</v>
      </c>
      <c r="G149" s="71">
        <v>0</v>
      </c>
    </row>
    <row r="150" spans="1:7" ht="15.75" x14ac:dyDescent="0.25">
      <c r="A150" s="11">
        <v>4331</v>
      </c>
      <c r="B150" s="66"/>
      <c r="C150" s="69">
        <v>0</v>
      </c>
      <c r="D150" s="63"/>
      <c r="E150" s="62"/>
      <c r="F150" s="73">
        <f t="shared" si="6"/>
        <v>0</v>
      </c>
      <c r="G150" s="71">
        <v>0</v>
      </c>
    </row>
    <row r="151" spans="1:7" ht="15.75" x14ac:dyDescent="0.25">
      <c r="A151" s="11">
        <v>4332</v>
      </c>
      <c r="B151" s="66"/>
      <c r="C151" s="69">
        <v>0</v>
      </c>
      <c r="D151" s="63"/>
      <c r="E151" s="62"/>
      <c r="F151" s="73">
        <f t="shared" si="6"/>
        <v>0</v>
      </c>
      <c r="G151" s="71">
        <v>0</v>
      </c>
    </row>
    <row r="152" spans="1:7" ht="15.75" x14ac:dyDescent="0.25">
      <c r="A152" s="11">
        <v>4351</v>
      </c>
      <c r="B152" s="66"/>
      <c r="C152" s="69">
        <v>0</v>
      </c>
      <c r="D152" s="63"/>
      <c r="E152" s="62"/>
      <c r="F152" s="73">
        <f t="shared" si="6"/>
        <v>0</v>
      </c>
      <c r="G152" s="71">
        <v>0</v>
      </c>
    </row>
    <row r="153" spans="1:7" ht="15.75" x14ac:dyDescent="0.25">
      <c r="A153" s="11">
        <v>4352</v>
      </c>
      <c r="B153" s="66"/>
      <c r="C153" s="69">
        <v>0</v>
      </c>
      <c r="D153" s="63"/>
      <c r="E153" s="62"/>
      <c r="F153" s="73">
        <f t="shared" si="6"/>
        <v>0</v>
      </c>
      <c r="G153" s="71">
        <v>0</v>
      </c>
    </row>
    <row r="154" spans="1:7" ht="15.75" x14ac:dyDescent="0.25">
      <c r="A154" s="11">
        <v>4360</v>
      </c>
      <c r="B154" s="66"/>
      <c r="C154" s="67"/>
      <c r="D154" s="63"/>
      <c r="E154" s="62"/>
      <c r="F154" s="73">
        <f t="shared" si="6"/>
        <v>0</v>
      </c>
      <c r="G154" s="72">
        <f>+IF(ABS(+B154+D154)&lt;=ABS(C154+E154),-B154+C154-D154+E154,0)</f>
        <v>0</v>
      </c>
    </row>
    <row r="155" spans="1:7" ht="15.75" x14ac:dyDescent="0.25">
      <c r="A155" s="11">
        <v>4371</v>
      </c>
      <c r="B155" s="66"/>
      <c r="C155" s="69">
        <v>0</v>
      </c>
      <c r="D155" s="63"/>
      <c r="E155" s="62"/>
      <c r="F155" s="73">
        <f t="shared" si="6"/>
        <v>0</v>
      </c>
      <c r="G155" s="71">
        <v>0</v>
      </c>
    </row>
    <row r="156" spans="1:7" ht="15.75" x14ac:dyDescent="0.25">
      <c r="A156" s="11">
        <v>4372</v>
      </c>
      <c r="B156" s="66"/>
      <c r="C156" s="69">
        <v>0</v>
      </c>
      <c r="D156" s="63"/>
      <c r="E156" s="62"/>
      <c r="F156" s="73">
        <f t="shared" si="6"/>
        <v>0</v>
      </c>
      <c r="G156" s="71">
        <v>0</v>
      </c>
    </row>
    <row r="157" spans="1:7" ht="15.75" x14ac:dyDescent="0.25">
      <c r="A157" s="11">
        <v>4373</v>
      </c>
      <c r="B157" s="66"/>
      <c r="C157" s="69">
        <v>0</v>
      </c>
      <c r="D157" s="63"/>
      <c r="E157" s="62"/>
      <c r="F157" s="73">
        <f t="shared" si="6"/>
        <v>0</v>
      </c>
      <c r="G157" s="71">
        <v>0</v>
      </c>
    </row>
    <row r="158" spans="1:7" ht="15.75" x14ac:dyDescent="0.25">
      <c r="A158" s="11">
        <v>4374</v>
      </c>
      <c r="B158" s="66"/>
      <c r="C158" s="69">
        <v>0</v>
      </c>
      <c r="D158" s="63"/>
      <c r="E158" s="62"/>
      <c r="F158" s="73">
        <f t="shared" si="6"/>
        <v>0</v>
      </c>
      <c r="G158" s="71">
        <v>0</v>
      </c>
    </row>
    <row r="159" spans="1:7" ht="15.75" x14ac:dyDescent="0.25">
      <c r="A159" s="11">
        <v>4375</v>
      </c>
      <c r="B159" s="66"/>
      <c r="C159" s="69">
        <v>0</v>
      </c>
      <c r="D159" s="63"/>
      <c r="E159" s="62"/>
      <c r="F159" s="73">
        <f t="shared" si="6"/>
        <v>0</v>
      </c>
      <c r="G159" s="71">
        <v>0</v>
      </c>
    </row>
    <row r="160" spans="1:7" ht="15.75" x14ac:dyDescent="0.25">
      <c r="A160" s="11">
        <v>4376</v>
      </c>
      <c r="B160" s="66"/>
      <c r="C160" s="69">
        <v>0</v>
      </c>
      <c r="D160" s="63"/>
      <c r="E160" s="62"/>
      <c r="F160" s="73">
        <f t="shared" si="6"/>
        <v>0</v>
      </c>
      <c r="G160" s="71">
        <v>0</v>
      </c>
    </row>
    <row r="161" spans="1:7" ht="15.75" x14ac:dyDescent="0.25">
      <c r="A161" s="11">
        <v>4379</v>
      </c>
      <c r="B161" s="66"/>
      <c r="C161" s="69">
        <v>0</v>
      </c>
      <c r="D161" s="63"/>
      <c r="E161" s="62"/>
      <c r="F161" s="73">
        <f t="shared" si="6"/>
        <v>0</v>
      </c>
      <c r="G161" s="71">
        <v>0</v>
      </c>
    </row>
    <row r="162" spans="1:7" ht="15.75" x14ac:dyDescent="0.25">
      <c r="A162" s="11">
        <v>4381</v>
      </c>
      <c r="B162" s="66"/>
      <c r="C162" s="69">
        <v>0</v>
      </c>
      <c r="D162" s="63"/>
      <c r="E162" s="62"/>
      <c r="F162" s="73">
        <f t="shared" si="6"/>
        <v>0</v>
      </c>
      <c r="G162" s="71">
        <v>0</v>
      </c>
    </row>
    <row r="163" spans="1:7" ht="15.75" x14ac:dyDescent="0.25">
      <c r="A163" s="11">
        <v>4382</v>
      </c>
      <c r="B163" s="66"/>
      <c r="C163" s="69">
        <v>0</v>
      </c>
      <c r="D163" s="63"/>
      <c r="E163" s="62"/>
      <c r="F163" s="73">
        <f t="shared" si="6"/>
        <v>0</v>
      </c>
      <c r="G163" s="71">
        <v>0</v>
      </c>
    </row>
    <row r="164" spans="1:7" ht="15.75" x14ac:dyDescent="0.25">
      <c r="A164" s="11">
        <v>4383</v>
      </c>
      <c r="B164" s="66"/>
      <c r="C164" s="69">
        <v>0</v>
      </c>
      <c r="D164" s="63"/>
      <c r="E164" s="62"/>
      <c r="F164" s="73">
        <f t="shared" si="6"/>
        <v>0</v>
      </c>
      <c r="G164" s="71">
        <v>0</v>
      </c>
    </row>
    <row r="165" spans="1:7" ht="15.75" x14ac:dyDescent="0.25">
      <c r="A165" s="11">
        <v>4384</v>
      </c>
      <c r="B165" s="66"/>
      <c r="C165" s="69">
        <v>0</v>
      </c>
      <c r="D165" s="63"/>
      <c r="E165" s="62"/>
      <c r="F165" s="73">
        <f t="shared" si="6"/>
        <v>0</v>
      </c>
      <c r="G165" s="71">
        <v>0</v>
      </c>
    </row>
    <row r="166" spans="1:7" ht="15.75" x14ac:dyDescent="0.25">
      <c r="A166" s="11">
        <v>4385</v>
      </c>
      <c r="B166" s="66"/>
      <c r="C166" s="69">
        <v>0</v>
      </c>
      <c r="D166" s="63"/>
      <c r="E166" s="62"/>
      <c r="F166" s="73">
        <f t="shared" si="6"/>
        <v>0</v>
      </c>
      <c r="G166" s="71">
        <v>0</v>
      </c>
    </row>
    <row r="167" spans="1:7" ht="15.75" x14ac:dyDescent="0.25">
      <c r="A167" s="11">
        <v>4393</v>
      </c>
      <c r="B167" s="68">
        <v>0</v>
      </c>
      <c r="C167" s="67"/>
      <c r="D167" s="63"/>
      <c r="E167" s="62"/>
      <c r="F167" s="70">
        <v>0</v>
      </c>
      <c r="G167" s="72">
        <f>+IF(ABS(+B167+D167)&lt;=ABS(C167+E167),-B167+C167-D167+E167,0)</f>
        <v>0</v>
      </c>
    </row>
    <row r="168" spans="1:7" ht="15.75" x14ac:dyDescent="0.25">
      <c r="A168" s="11">
        <v>4397</v>
      </c>
      <c r="B168" s="68">
        <v>0</v>
      </c>
      <c r="C168" s="67"/>
      <c r="D168" s="63"/>
      <c r="E168" s="62"/>
      <c r="F168" s="70">
        <v>0</v>
      </c>
      <c r="G168" s="72">
        <f>+IF(ABS(+B168+D168)&lt;=ABS(C168+E168),-B168+C168-D168+E168,0)</f>
        <v>0</v>
      </c>
    </row>
    <row r="169" spans="1:7" ht="15.75" x14ac:dyDescent="0.25">
      <c r="A169" s="11">
        <v>4398</v>
      </c>
      <c r="B169" s="68">
        <v>0</v>
      </c>
      <c r="C169" s="67"/>
      <c r="D169" s="63"/>
      <c r="E169" s="62"/>
      <c r="F169" s="70">
        <v>0</v>
      </c>
      <c r="G169" s="72">
        <f>+IF(ABS(+B169+D169)&lt;=ABS(C169+E169),-B169+C169-D169+E169,0)</f>
        <v>0</v>
      </c>
    </row>
    <row r="170" spans="1:7" ht="15.75" x14ac:dyDescent="0.25">
      <c r="A170" s="11">
        <v>4500</v>
      </c>
      <c r="B170" s="66"/>
      <c r="C170" s="67"/>
      <c r="D170" s="63"/>
      <c r="E170" s="62"/>
      <c r="F170" s="73">
        <f>+IF(ABS(+B170+D170)&gt;=ABS(C170+E170),+B170-C170+D170-E170,0)</f>
        <v>0</v>
      </c>
      <c r="G170" s="72">
        <f t="shared" ref="G170:G212" si="7">+IF(ABS(+B170+D170)&lt;=ABS(C170+E170),-B170+C170-D170+E170,0)</f>
        <v>0</v>
      </c>
    </row>
    <row r="171" spans="1:7" ht="15.75" x14ac:dyDescent="0.25">
      <c r="A171" s="11">
        <v>4501</v>
      </c>
      <c r="B171" s="78"/>
      <c r="C171" s="75"/>
      <c r="D171" s="63"/>
      <c r="E171" s="62"/>
      <c r="F171" s="80">
        <f>+IF(ABS(+B171+D171)&gt;=ABS(C171+E171),+B171-C171+D171-E171,0)</f>
        <v>0</v>
      </c>
      <c r="G171" s="77">
        <f t="shared" si="7"/>
        <v>0</v>
      </c>
    </row>
    <row r="172" spans="1:7" ht="15.75" x14ac:dyDescent="0.25">
      <c r="A172" s="11">
        <v>4502</v>
      </c>
      <c r="B172" s="78"/>
      <c r="C172" s="75"/>
      <c r="D172" s="63"/>
      <c r="E172" s="62"/>
      <c r="F172" s="80">
        <f>+IF(ABS(+B172+D172)&gt;=ABS(C172+E172),+B172-C172+D172-E172,0)</f>
        <v>0</v>
      </c>
      <c r="G172" s="77">
        <f>+IF(ABS(+B172+D172)&lt;=ABS(C172+E172),-B172+C172-D172+E172,0)</f>
        <v>0</v>
      </c>
    </row>
    <row r="173" spans="1:7" ht="15.75" x14ac:dyDescent="0.25">
      <c r="A173" s="11">
        <v>4503</v>
      </c>
      <c r="B173" s="74">
        <v>0</v>
      </c>
      <c r="C173" s="79">
        <v>0</v>
      </c>
      <c r="D173" s="76"/>
      <c r="E173" s="79"/>
      <c r="F173" s="76">
        <v>0</v>
      </c>
      <c r="G173" s="81">
        <v>0</v>
      </c>
    </row>
    <row r="174" spans="1:7" ht="15.75" x14ac:dyDescent="0.25">
      <c r="A174" s="11">
        <v>4510</v>
      </c>
      <c r="B174" s="78"/>
      <c r="C174" s="75"/>
      <c r="D174" s="63"/>
      <c r="E174" s="62"/>
      <c r="F174" s="80">
        <f>+IF(ABS(+B174+D174)&gt;=ABS(C174+E174),+B174-C174+D174-E174,0)</f>
        <v>0</v>
      </c>
      <c r="G174" s="77">
        <f>+IF(ABS(+B174+D174)&lt;=ABS(C174+E174),-B174+C174-D174+E174,0)</f>
        <v>0</v>
      </c>
    </row>
    <row r="175" spans="1:7" ht="15.75" x14ac:dyDescent="0.25">
      <c r="A175" s="11">
        <v>4511</v>
      </c>
      <c r="B175" s="66"/>
      <c r="C175" s="67"/>
      <c r="D175" s="63"/>
      <c r="E175" s="62"/>
      <c r="F175" s="73">
        <f>+IF(ABS(+B175+D175)&gt;=ABS(C175+E175),+B175-C175+D175-E175,0)</f>
        <v>0</v>
      </c>
      <c r="G175" s="72">
        <f t="shared" si="7"/>
        <v>0</v>
      </c>
    </row>
    <row r="176" spans="1:7" ht="15.75" x14ac:dyDescent="0.25">
      <c r="A176" s="11">
        <v>4512</v>
      </c>
      <c r="B176" s="66"/>
      <c r="C176" s="67"/>
      <c r="D176" s="63"/>
      <c r="E176" s="62"/>
      <c r="F176" s="73">
        <f>+IF(ABS(+B176+D176)&gt;=ABS(C176+E176),+B176-C176+D176-E176,0)</f>
        <v>0</v>
      </c>
      <c r="G176" s="72">
        <f t="shared" si="7"/>
        <v>0</v>
      </c>
    </row>
    <row r="177" spans="1:7" ht="15.75" x14ac:dyDescent="0.25">
      <c r="A177" s="11">
        <v>4518</v>
      </c>
      <c r="B177" s="78"/>
      <c r="C177" s="75"/>
      <c r="D177" s="63"/>
      <c r="E177" s="62"/>
      <c r="F177" s="80">
        <f>+IF(ABS(+B177+D177)&gt;=ABS(C177+E177),+B177-C177+D177-E177,0)</f>
        <v>0</v>
      </c>
      <c r="G177" s="77">
        <f t="shared" si="7"/>
        <v>0</v>
      </c>
    </row>
    <row r="178" spans="1:7" ht="15.75" x14ac:dyDescent="0.25">
      <c r="A178" s="11">
        <v>4520</v>
      </c>
      <c r="B178" s="74">
        <v>0</v>
      </c>
      <c r="C178" s="75"/>
      <c r="D178" s="63"/>
      <c r="E178" s="62"/>
      <c r="F178" s="76">
        <v>0</v>
      </c>
      <c r="G178" s="77">
        <f>+IF(ABS(+B178+D178)&lt;=ABS(C178+E178),-B178+C178-D178+E178,0)</f>
        <v>0</v>
      </c>
    </row>
    <row r="179" spans="1:7" ht="15.75" x14ac:dyDescent="0.25">
      <c r="A179" s="11">
        <v>4522</v>
      </c>
      <c r="B179" s="66"/>
      <c r="C179" s="69">
        <v>0</v>
      </c>
      <c r="D179" s="63"/>
      <c r="E179" s="62"/>
      <c r="F179" s="73">
        <f>+IF(ABS(+B179+D179)&gt;=ABS(C179+E179),+B179-C179+D179-E179,0)</f>
        <v>0</v>
      </c>
      <c r="G179" s="71">
        <v>0</v>
      </c>
    </row>
    <row r="180" spans="1:7" ht="15.75" x14ac:dyDescent="0.25">
      <c r="A180" s="11">
        <v>4523</v>
      </c>
      <c r="B180" s="74">
        <v>0</v>
      </c>
      <c r="C180" s="75"/>
      <c r="D180" s="63"/>
      <c r="E180" s="62"/>
      <c r="F180" s="76">
        <v>0</v>
      </c>
      <c r="G180" s="77">
        <f>+IF(ABS(+B180+D180)&lt;=ABS(C180+E180),-B180+C180-D180+E180,0)</f>
        <v>0</v>
      </c>
    </row>
    <row r="181" spans="1:7" ht="15.75" x14ac:dyDescent="0.25">
      <c r="A181" s="11">
        <v>4544</v>
      </c>
      <c r="B181" s="74">
        <v>0</v>
      </c>
      <c r="C181" s="75"/>
      <c r="D181" s="63"/>
      <c r="E181" s="62"/>
      <c r="F181" s="76">
        <v>0</v>
      </c>
      <c r="G181" s="77">
        <f>+IF(ABS(+B181+D181)&lt;=ABS(C181+E181),-B181+C181-D181+E181,0)</f>
        <v>0</v>
      </c>
    </row>
    <row r="182" spans="1:7" ht="15.75" x14ac:dyDescent="0.25">
      <c r="A182" s="11">
        <v>4545</v>
      </c>
      <c r="B182" s="78"/>
      <c r="C182" s="79">
        <v>0</v>
      </c>
      <c r="D182" s="63"/>
      <c r="E182" s="62"/>
      <c r="F182" s="80">
        <f>+IF(ABS(+B182+D182)&gt;=ABS(C182+E182),+B182-C182+D182-E182,0)</f>
        <v>0</v>
      </c>
      <c r="G182" s="81">
        <v>0</v>
      </c>
    </row>
    <row r="183" spans="1:7" ht="15.75" x14ac:dyDescent="0.25">
      <c r="A183" s="11">
        <v>4547</v>
      </c>
      <c r="B183" s="78"/>
      <c r="C183" s="79">
        <v>0</v>
      </c>
      <c r="D183" s="63"/>
      <c r="E183" s="62"/>
      <c r="F183" s="80">
        <f>+IF(ABS(+B183+D183)&gt;=ABS(C183+E183),+B183-C183+D183-E183,0)</f>
        <v>0</v>
      </c>
      <c r="G183" s="81">
        <v>0</v>
      </c>
    </row>
    <row r="184" spans="1:7" ht="15.75" x14ac:dyDescent="0.25">
      <c r="A184" s="11">
        <v>4548</v>
      </c>
      <c r="B184" s="68">
        <v>0</v>
      </c>
      <c r="C184" s="67"/>
      <c r="D184" s="63"/>
      <c r="E184" s="62"/>
      <c r="F184" s="70">
        <v>0</v>
      </c>
      <c r="G184" s="72">
        <f>+IF(ABS(+B184+D184)&lt;=ABS(C184+E184),-B184+C184-D184+E184,0)</f>
        <v>0</v>
      </c>
    </row>
    <row r="185" spans="1:7" ht="15.75" x14ac:dyDescent="0.25">
      <c r="A185" s="11">
        <v>4555</v>
      </c>
      <c r="B185" s="66"/>
      <c r="C185" s="67"/>
      <c r="D185" s="63"/>
      <c r="E185" s="62"/>
      <c r="F185" s="73">
        <f>+IF(ABS(+B185+D185)&gt;=ABS(C185+E185),+B185-C185+D185-E185,0)</f>
        <v>0</v>
      </c>
      <c r="G185" s="72">
        <f t="shared" si="7"/>
        <v>0</v>
      </c>
    </row>
    <row r="186" spans="1:7" ht="15.75" x14ac:dyDescent="0.25">
      <c r="A186" s="11">
        <v>4556</v>
      </c>
      <c r="B186" s="78"/>
      <c r="C186" s="75"/>
      <c r="D186" s="63"/>
      <c r="E186" s="62"/>
      <c r="F186" s="80">
        <f>+IF(ABS(+B186+D186)&gt;=ABS(C186+E186),+B186-C186+D186-E186,0)</f>
        <v>0</v>
      </c>
      <c r="G186" s="77">
        <f t="shared" si="7"/>
        <v>0</v>
      </c>
    </row>
    <row r="187" spans="1:7" ht="15.75" x14ac:dyDescent="0.25">
      <c r="A187" s="18">
        <v>4557</v>
      </c>
      <c r="B187" s="66"/>
      <c r="C187" s="67"/>
      <c r="D187" s="63"/>
      <c r="E187" s="62"/>
      <c r="F187" s="73">
        <f>+IF(ABS(+B187+D187)&gt;=ABS(C187+E187),+B187-C187+D187-E187,0)</f>
        <v>0</v>
      </c>
      <c r="G187" s="72">
        <f t="shared" si="7"/>
        <v>0</v>
      </c>
    </row>
    <row r="188" spans="1:7" ht="15.75" x14ac:dyDescent="0.25">
      <c r="A188" s="11">
        <v>4558</v>
      </c>
      <c r="B188" s="66"/>
      <c r="C188" s="67"/>
      <c r="D188" s="63"/>
      <c r="E188" s="62"/>
      <c r="F188" s="73">
        <f>+IF(ABS(+B188+D188)&gt;=ABS(C188+E188),+B188-C188+D188-E188,0)</f>
        <v>0</v>
      </c>
      <c r="G188" s="72">
        <f t="shared" si="7"/>
        <v>0</v>
      </c>
    </row>
    <row r="189" spans="1:7" ht="15.75" x14ac:dyDescent="0.25">
      <c r="A189" s="11">
        <v>4560</v>
      </c>
      <c r="B189" s="74">
        <v>0</v>
      </c>
      <c r="C189" s="75"/>
      <c r="D189" s="63"/>
      <c r="E189" s="62"/>
      <c r="F189" s="76">
        <v>0</v>
      </c>
      <c r="G189" s="77">
        <f>+IF(ABS(+B189+D189)&lt;=ABS(C189+E189),-B189+C189-D189+E189,0)</f>
        <v>0</v>
      </c>
    </row>
    <row r="190" spans="1:7" ht="15.75" x14ac:dyDescent="0.25">
      <c r="A190" s="11">
        <v>4567</v>
      </c>
      <c r="B190" s="78"/>
      <c r="C190" s="79">
        <v>0</v>
      </c>
      <c r="D190" s="63"/>
      <c r="E190" s="62"/>
      <c r="F190" s="80">
        <f>+IF(ABS(+B190+D190)&gt;=ABS(C190+E190),+B190-C190+D190-E190,0)</f>
        <v>0</v>
      </c>
      <c r="G190" s="81">
        <v>0</v>
      </c>
    </row>
    <row r="191" spans="1:7" ht="15.75" x14ac:dyDescent="0.25">
      <c r="A191" s="11">
        <v>4568</v>
      </c>
      <c r="B191" s="74">
        <v>0</v>
      </c>
      <c r="C191" s="75"/>
      <c r="D191" s="63"/>
      <c r="E191" s="62"/>
      <c r="F191" s="76">
        <v>0</v>
      </c>
      <c r="G191" s="77">
        <f>+IF(ABS(+B191+D191)&lt;=ABS(C191+E191),-B191+C191-D191+E191,0)</f>
        <v>0</v>
      </c>
    </row>
    <row r="192" spans="1:7" ht="15.75" x14ac:dyDescent="0.25">
      <c r="A192" s="11">
        <v>4598</v>
      </c>
      <c r="B192" s="78"/>
      <c r="C192" s="75"/>
      <c r="D192" s="63"/>
      <c r="E192" s="62"/>
      <c r="F192" s="105">
        <f>+IF($C$4=9900,+IF(ABS(+B192+D192)&gt;=ABS(C192+E192),+B192-C192+D192-E192,0),0)</f>
        <v>0</v>
      </c>
      <c r="G192" s="106">
        <f>+IF($C$4=9900,0,+IF(ABS(+B192+D192)&lt;=ABS(C192+E192),-B192+C192-D192+E192,0))</f>
        <v>0</v>
      </c>
    </row>
    <row r="193" spans="1:8" ht="15.75" x14ac:dyDescent="0.25">
      <c r="A193" s="11">
        <v>4599</v>
      </c>
      <c r="B193" s="78"/>
      <c r="C193" s="75"/>
      <c r="D193" s="63"/>
      <c r="E193" s="62"/>
      <c r="F193" s="80">
        <f t="shared" ref="F193:F213" si="8">+IF(ABS(+B193+D193)&gt;=ABS(C193+E193),+B193-C193+D193-E193,0)</f>
        <v>0</v>
      </c>
      <c r="G193" s="77">
        <f>+IF(ABS(+B193+D193)&lt;=ABS(C193+E193),-B193+C193-D193+E193,0)</f>
        <v>0</v>
      </c>
    </row>
    <row r="194" spans="1:8" ht="15.75" x14ac:dyDescent="0.25">
      <c r="A194" s="11">
        <v>4611</v>
      </c>
      <c r="B194" s="66"/>
      <c r="C194" s="67"/>
      <c r="D194" s="63"/>
      <c r="E194" s="62"/>
      <c r="F194" s="73">
        <f t="shared" si="8"/>
        <v>0</v>
      </c>
      <c r="G194" s="72">
        <f t="shared" si="7"/>
        <v>0</v>
      </c>
    </row>
    <row r="195" spans="1:8" ht="15.75" x14ac:dyDescent="0.25">
      <c r="A195" s="11">
        <v>4612</v>
      </c>
      <c r="B195" s="78"/>
      <c r="C195" s="75"/>
      <c r="D195" s="63"/>
      <c r="E195" s="62"/>
      <c r="F195" s="80">
        <f t="shared" si="8"/>
        <v>0</v>
      </c>
      <c r="G195" s="77">
        <f t="shared" si="7"/>
        <v>0</v>
      </c>
    </row>
    <row r="196" spans="1:8" ht="15.75" x14ac:dyDescent="0.25">
      <c r="A196" s="448">
        <v>4614</v>
      </c>
      <c r="B196" s="449"/>
      <c r="C196" s="450"/>
      <c r="D196" s="451"/>
      <c r="E196" s="452"/>
      <c r="F196" s="453">
        <f t="shared" si="8"/>
        <v>0</v>
      </c>
      <c r="G196" s="454">
        <f t="shared" si="7"/>
        <v>0</v>
      </c>
      <c r="H196" s="441" t="s">
        <v>693</v>
      </c>
    </row>
    <row r="197" spans="1:8" ht="15.75" x14ac:dyDescent="0.25">
      <c r="A197" s="11">
        <v>4615</v>
      </c>
      <c r="B197" s="66"/>
      <c r="C197" s="67"/>
      <c r="D197" s="63"/>
      <c r="E197" s="62"/>
      <c r="F197" s="73">
        <f t="shared" si="8"/>
        <v>0</v>
      </c>
      <c r="G197" s="72">
        <f t="shared" si="7"/>
        <v>0</v>
      </c>
    </row>
    <row r="198" spans="1:8" ht="15.75" x14ac:dyDescent="0.25">
      <c r="A198" s="11">
        <v>4622</v>
      </c>
      <c r="B198" s="66"/>
      <c r="C198" s="67"/>
      <c r="D198" s="63"/>
      <c r="E198" s="62"/>
      <c r="F198" s="73">
        <f t="shared" si="8"/>
        <v>0</v>
      </c>
      <c r="G198" s="72">
        <f t="shared" si="7"/>
        <v>0</v>
      </c>
    </row>
    <row r="199" spans="1:8" ht="15.75" x14ac:dyDescent="0.25">
      <c r="A199" s="527">
        <v>4624</v>
      </c>
      <c r="B199" s="528"/>
      <c r="C199" s="529"/>
      <c r="D199" s="530"/>
      <c r="E199" s="531"/>
      <c r="F199" s="532">
        <f t="shared" si="8"/>
        <v>0</v>
      </c>
      <c r="G199" s="533">
        <f t="shared" si="7"/>
        <v>0</v>
      </c>
      <c r="H199" s="441"/>
    </row>
    <row r="200" spans="1:8" ht="15.75" x14ac:dyDescent="0.25">
      <c r="A200" s="11">
        <v>4625</v>
      </c>
      <c r="B200" s="78"/>
      <c r="C200" s="75"/>
      <c r="D200" s="63"/>
      <c r="E200" s="62"/>
      <c r="F200" s="80">
        <f t="shared" si="8"/>
        <v>0</v>
      </c>
      <c r="G200" s="77">
        <f>+IF(ABS(+B200+D200)&lt;=ABS(C200+E200),-B200+C200-D200+E200,0)</f>
        <v>0</v>
      </c>
    </row>
    <row r="201" spans="1:8" ht="15.75" x14ac:dyDescent="0.25">
      <c r="A201" s="11">
        <v>4630</v>
      </c>
      <c r="B201" s="78"/>
      <c r="C201" s="75"/>
      <c r="D201" s="63"/>
      <c r="E201" s="62"/>
      <c r="F201" s="80">
        <f t="shared" si="8"/>
        <v>0</v>
      </c>
      <c r="G201" s="77">
        <f t="shared" si="7"/>
        <v>0</v>
      </c>
    </row>
    <row r="202" spans="1:8" ht="15.75" x14ac:dyDescent="0.25">
      <c r="A202" s="11">
        <v>4651</v>
      </c>
      <c r="B202" s="78"/>
      <c r="C202" s="75"/>
      <c r="D202" s="63"/>
      <c r="E202" s="62"/>
      <c r="F202" s="80">
        <f t="shared" si="8"/>
        <v>0</v>
      </c>
      <c r="G202" s="77">
        <f>+IF(ABS(+B202+D202)&lt;=ABS(C202+E202),-B202+C202-D202+E202,0)</f>
        <v>0</v>
      </c>
    </row>
    <row r="203" spans="1:8" ht="15.75" x14ac:dyDescent="0.25">
      <c r="A203" s="11">
        <v>4655</v>
      </c>
      <c r="B203" s="78"/>
      <c r="C203" s="75"/>
      <c r="D203" s="63"/>
      <c r="E203" s="62"/>
      <c r="F203" s="80">
        <f t="shared" si="8"/>
        <v>0</v>
      </c>
      <c r="G203" s="77">
        <f>+IF(ABS(+B203+D203)&lt;=ABS(C203+E203),-B203+C203-D203+E203,0)</f>
        <v>0</v>
      </c>
    </row>
    <row r="204" spans="1:8" ht="15.75" x14ac:dyDescent="0.25">
      <c r="A204" s="11">
        <v>4659</v>
      </c>
      <c r="B204" s="78"/>
      <c r="C204" s="75"/>
      <c r="D204" s="63"/>
      <c r="E204" s="62"/>
      <c r="F204" s="80">
        <f t="shared" si="8"/>
        <v>0</v>
      </c>
      <c r="G204" s="77">
        <f>+IF(ABS(+B204+D204)&lt;=ABS(C204+E204),-B204+C204-D204+E204,0)</f>
        <v>0</v>
      </c>
    </row>
    <row r="205" spans="1:8" ht="15.75" x14ac:dyDescent="0.25">
      <c r="A205" s="11">
        <v>4671</v>
      </c>
      <c r="B205" s="78"/>
      <c r="C205" s="75"/>
      <c r="D205" s="63"/>
      <c r="E205" s="62"/>
      <c r="F205" s="80">
        <f t="shared" si="8"/>
        <v>0</v>
      </c>
      <c r="G205" s="77">
        <f t="shared" si="7"/>
        <v>0</v>
      </c>
    </row>
    <row r="206" spans="1:8" ht="15.75" x14ac:dyDescent="0.25">
      <c r="A206" s="11">
        <v>4672</v>
      </c>
      <c r="B206" s="78"/>
      <c r="C206" s="75"/>
      <c r="D206" s="63"/>
      <c r="E206" s="62"/>
      <c r="F206" s="80">
        <f t="shared" si="8"/>
        <v>0</v>
      </c>
      <c r="G206" s="77">
        <f t="shared" si="7"/>
        <v>0</v>
      </c>
    </row>
    <row r="207" spans="1:8" ht="15.75" x14ac:dyDescent="0.25">
      <c r="A207" s="11">
        <v>4674</v>
      </c>
      <c r="B207" s="78"/>
      <c r="C207" s="75"/>
      <c r="D207" s="63"/>
      <c r="E207" s="62"/>
      <c r="F207" s="80">
        <f t="shared" si="8"/>
        <v>0</v>
      </c>
      <c r="G207" s="77">
        <f t="shared" si="7"/>
        <v>0</v>
      </c>
    </row>
    <row r="208" spans="1:8" ht="15.75" x14ac:dyDescent="0.25">
      <c r="A208" s="11">
        <v>4675</v>
      </c>
      <c r="B208" s="78"/>
      <c r="C208" s="75"/>
      <c r="D208" s="63"/>
      <c r="E208" s="62"/>
      <c r="F208" s="80">
        <f t="shared" si="8"/>
        <v>0</v>
      </c>
      <c r="G208" s="77">
        <f>+IF(ABS(+B208+D208)&lt;=ABS(C208+E208),-B208+C208-D208+E208,0)</f>
        <v>0</v>
      </c>
    </row>
    <row r="209" spans="1:7" ht="15.75" x14ac:dyDescent="0.25">
      <c r="A209" s="11">
        <v>4679</v>
      </c>
      <c r="B209" s="78"/>
      <c r="C209" s="75"/>
      <c r="D209" s="63"/>
      <c r="E209" s="62"/>
      <c r="F209" s="80">
        <f t="shared" si="8"/>
        <v>0</v>
      </c>
      <c r="G209" s="77">
        <f t="shared" si="7"/>
        <v>0</v>
      </c>
    </row>
    <row r="210" spans="1:7" ht="15.75" x14ac:dyDescent="0.25">
      <c r="A210" s="11">
        <v>4682</v>
      </c>
      <c r="B210" s="78"/>
      <c r="C210" s="75"/>
      <c r="D210" s="63"/>
      <c r="E210" s="62"/>
      <c r="F210" s="80">
        <f t="shared" si="8"/>
        <v>0</v>
      </c>
      <c r="G210" s="77">
        <f t="shared" si="7"/>
        <v>0</v>
      </c>
    </row>
    <row r="211" spans="1:7" ht="15.75" x14ac:dyDescent="0.25">
      <c r="A211" s="11">
        <v>4684</v>
      </c>
      <c r="B211" s="78"/>
      <c r="C211" s="75"/>
      <c r="D211" s="63"/>
      <c r="E211" s="62"/>
      <c r="F211" s="80">
        <f t="shared" si="8"/>
        <v>0</v>
      </c>
      <c r="G211" s="77">
        <f t="shared" si="7"/>
        <v>0</v>
      </c>
    </row>
    <row r="212" spans="1:7" ht="15.75" x14ac:dyDescent="0.25">
      <c r="A212" s="11">
        <v>4685</v>
      </c>
      <c r="B212" s="78"/>
      <c r="C212" s="75"/>
      <c r="D212" s="63"/>
      <c r="E212" s="62"/>
      <c r="F212" s="80">
        <f t="shared" si="8"/>
        <v>0</v>
      </c>
      <c r="G212" s="77">
        <f t="shared" si="7"/>
        <v>0</v>
      </c>
    </row>
    <row r="213" spans="1:7" ht="15.75" x14ac:dyDescent="0.25">
      <c r="A213" s="11">
        <v>4691</v>
      </c>
      <c r="B213" s="78"/>
      <c r="C213" s="79">
        <v>0</v>
      </c>
      <c r="D213" s="63"/>
      <c r="E213" s="62"/>
      <c r="F213" s="80">
        <f t="shared" si="8"/>
        <v>0</v>
      </c>
      <c r="G213" s="81">
        <v>0</v>
      </c>
    </row>
    <row r="214" spans="1:7" ht="15.75" x14ac:dyDescent="0.25">
      <c r="A214" s="11">
        <v>4692</v>
      </c>
      <c r="B214" s="74">
        <v>0</v>
      </c>
      <c r="C214" s="75"/>
      <c r="D214" s="63"/>
      <c r="E214" s="62"/>
      <c r="F214" s="76">
        <v>0</v>
      </c>
      <c r="G214" s="77">
        <f>+IF(ABS(+B214+D214)&lt;=ABS(C214+E214),-B214+C214-D214+E214,0)</f>
        <v>0</v>
      </c>
    </row>
    <row r="215" spans="1:7" ht="15.75" x14ac:dyDescent="0.25">
      <c r="A215" s="11">
        <v>4693</v>
      </c>
      <c r="B215" s="78"/>
      <c r="C215" s="79">
        <v>0</v>
      </c>
      <c r="D215" s="63"/>
      <c r="E215" s="62"/>
      <c r="F215" s="80">
        <f>+IF(ABS(+B215+D215)&gt;=ABS(C215+E215),+B215-C215+D215-E215,0)</f>
        <v>0</v>
      </c>
      <c r="G215" s="81">
        <v>0</v>
      </c>
    </row>
    <row r="216" spans="1:7" ht="15.75" x14ac:dyDescent="0.25">
      <c r="A216" s="11">
        <v>4694</v>
      </c>
      <c r="B216" s="74">
        <v>0</v>
      </c>
      <c r="C216" s="75"/>
      <c r="D216" s="63"/>
      <c r="E216" s="62"/>
      <c r="F216" s="76">
        <v>0</v>
      </c>
      <c r="G216" s="77">
        <f>+IF(ABS(+B216+D216)&lt;=ABS(C216+E216),-B216+C216-D216+E216,0)</f>
        <v>0</v>
      </c>
    </row>
    <row r="217" spans="1:7" ht="15.75" x14ac:dyDescent="0.25">
      <c r="A217" s="11">
        <v>4695</v>
      </c>
      <c r="B217" s="78"/>
      <c r="C217" s="79">
        <v>0</v>
      </c>
      <c r="D217" s="63"/>
      <c r="E217" s="62"/>
      <c r="F217" s="80">
        <f>+IF(ABS(+B217+D217)&gt;=ABS(C217+E217),+B217-C217+D217-E217,0)</f>
        <v>0</v>
      </c>
      <c r="G217" s="81">
        <v>0</v>
      </c>
    </row>
    <row r="218" spans="1:7" ht="15.75" x14ac:dyDescent="0.25">
      <c r="A218" s="11">
        <v>4696</v>
      </c>
      <c r="B218" s="74">
        <v>0</v>
      </c>
      <c r="C218" s="75"/>
      <c r="D218" s="63"/>
      <c r="E218" s="62"/>
      <c r="F218" s="76">
        <v>0</v>
      </c>
      <c r="G218" s="77">
        <f>+IF(ABS(+B218+D218)&lt;=ABS(C218+E218),-B218+C218-D218+E218,0)</f>
        <v>0</v>
      </c>
    </row>
    <row r="219" spans="1:7" ht="15.75" x14ac:dyDescent="0.25">
      <c r="A219" s="11">
        <v>4830</v>
      </c>
      <c r="B219" s="74">
        <v>0</v>
      </c>
      <c r="C219" s="75"/>
      <c r="D219" s="63"/>
      <c r="E219" s="62"/>
      <c r="F219" s="76">
        <v>0</v>
      </c>
      <c r="G219" s="77">
        <f>+IF(ABS(+B219+D219)&lt;=ABS(C219+E219),-B219+C219-D219+E219,0)</f>
        <v>0</v>
      </c>
    </row>
    <row r="220" spans="1:7" ht="15.75" x14ac:dyDescent="0.25">
      <c r="A220" s="11">
        <v>4831</v>
      </c>
      <c r="B220" s="74">
        <v>0</v>
      </c>
      <c r="C220" s="75"/>
      <c r="D220" s="63"/>
      <c r="E220" s="62"/>
      <c r="F220" s="76">
        <v>0</v>
      </c>
      <c r="G220" s="77">
        <f>+IF(ABS(+B220+D220)&lt;=ABS(C220+E220),-B220+C220-D220+E220,0)</f>
        <v>0</v>
      </c>
    </row>
    <row r="221" spans="1:7" ht="15.75" x14ac:dyDescent="0.25">
      <c r="A221" s="11">
        <v>4832</v>
      </c>
      <c r="B221" s="74">
        <v>0</v>
      </c>
      <c r="C221" s="75"/>
      <c r="D221" s="63"/>
      <c r="E221" s="62"/>
      <c r="F221" s="76">
        <v>0</v>
      </c>
      <c r="G221" s="77">
        <f>+IF(ABS(+B221+D221)&lt;=ABS(C221+E221),-B221+C221-D221+E221,0)</f>
        <v>0</v>
      </c>
    </row>
    <row r="222" spans="1:7" ht="15.75" x14ac:dyDescent="0.25">
      <c r="A222" s="11">
        <v>4835</v>
      </c>
      <c r="B222" s="74">
        <v>0</v>
      </c>
      <c r="C222" s="75"/>
      <c r="D222" s="63"/>
      <c r="E222" s="62"/>
      <c r="F222" s="76">
        <v>0</v>
      </c>
      <c r="G222" s="77">
        <f>+IF(ABS(+B222+D222)&lt;=ABS(C222+E222),-B222+C222-D222+E222,0)</f>
        <v>0</v>
      </c>
    </row>
    <row r="223" spans="1:7" ht="15.75" x14ac:dyDescent="0.25">
      <c r="A223" s="11">
        <v>4841</v>
      </c>
      <c r="B223" s="78"/>
      <c r="C223" s="79">
        <v>0</v>
      </c>
      <c r="D223" s="63"/>
      <c r="E223" s="62"/>
      <c r="F223" s="80">
        <f>+IF(ABS(+B223+D223)&gt;=ABS(C223+E223),+B223-C223+D223-E223,0)</f>
        <v>0</v>
      </c>
      <c r="G223" s="81">
        <v>0</v>
      </c>
    </row>
    <row r="224" spans="1:7" ht="15.75" x14ac:dyDescent="0.25">
      <c r="A224" s="11">
        <v>4843</v>
      </c>
      <c r="B224" s="78"/>
      <c r="C224" s="79">
        <v>0</v>
      </c>
      <c r="D224" s="63"/>
      <c r="E224" s="62"/>
      <c r="F224" s="80">
        <f>+IF(ABS(+B224+D224)&gt;=ABS(C224+E224),+B224-C224+D224-E224,0)</f>
        <v>0</v>
      </c>
      <c r="G224" s="81">
        <v>0</v>
      </c>
    </row>
    <row r="225" spans="1:7" ht="15.75" x14ac:dyDescent="0.25">
      <c r="A225" s="11">
        <v>4844</v>
      </c>
      <c r="B225" s="78"/>
      <c r="C225" s="79">
        <v>0</v>
      </c>
      <c r="D225" s="63"/>
      <c r="E225" s="62"/>
      <c r="F225" s="80">
        <f>+IF(ABS(+B225+D225)&gt;=ABS(C225+E225),+B225-C225+D225-E225,0)</f>
        <v>0</v>
      </c>
      <c r="G225" s="81">
        <v>0</v>
      </c>
    </row>
    <row r="226" spans="1:7" ht="15.75" x14ac:dyDescent="0.25">
      <c r="A226" s="11">
        <v>4845</v>
      </c>
      <c r="B226" s="74">
        <v>0</v>
      </c>
      <c r="C226" s="75"/>
      <c r="D226" s="63"/>
      <c r="E226" s="62"/>
      <c r="F226" s="76">
        <v>0</v>
      </c>
      <c r="G226" s="77">
        <f>+IF(ABS(+B226+D226)&lt;=ABS(C226+E226),-B226+C226-D226+E226,0)</f>
        <v>0</v>
      </c>
    </row>
    <row r="227" spans="1:7" ht="15.75" x14ac:dyDescent="0.25">
      <c r="A227" s="11">
        <v>4847</v>
      </c>
      <c r="B227" s="74">
        <v>0</v>
      </c>
      <c r="C227" s="75"/>
      <c r="D227" s="63"/>
      <c r="E227" s="62"/>
      <c r="F227" s="76">
        <v>0</v>
      </c>
      <c r="G227" s="77">
        <f>+IF(ABS(+B227+D227)&lt;=ABS(C227+E227),-B227+C227-D227+E227,0)</f>
        <v>0</v>
      </c>
    </row>
    <row r="228" spans="1:7" ht="15.75" x14ac:dyDescent="0.25">
      <c r="A228" s="11">
        <v>4848</v>
      </c>
      <c r="B228" s="74">
        <v>0</v>
      </c>
      <c r="C228" s="75"/>
      <c r="D228" s="63"/>
      <c r="E228" s="62"/>
      <c r="F228" s="76">
        <v>0</v>
      </c>
      <c r="G228" s="77">
        <f>+IF(ABS(+B228+D228)&lt;=ABS(C228+E228),-B228+C228-D228+E228,0)</f>
        <v>0</v>
      </c>
    </row>
    <row r="229" spans="1:7" ht="15.75" x14ac:dyDescent="0.25">
      <c r="A229" s="11">
        <v>4851</v>
      </c>
      <c r="B229" s="74">
        <v>0</v>
      </c>
      <c r="C229" s="75"/>
      <c r="D229" s="63"/>
      <c r="E229" s="62"/>
      <c r="F229" s="76">
        <v>0</v>
      </c>
      <c r="G229" s="77">
        <f>+IF(ABS(+B229+D229)&lt;=ABS(C229+E229),-B229+C229-D229+E229,0)</f>
        <v>0</v>
      </c>
    </row>
    <row r="230" spans="1:7" ht="15.75" x14ac:dyDescent="0.25">
      <c r="A230" s="11">
        <v>4852</v>
      </c>
      <c r="B230" s="78"/>
      <c r="C230" s="79">
        <v>0</v>
      </c>
      <c r="D230" s="63"/>
      <c r="E230" s="62"/>
      <c r="F230" s="80">
        <f>+IF(ABS(+B230+D230)&gt;=ABS(C230+E230),+B230-C230+D230-E230,0)</f>
        <v>0</v>
      </c>
      <c r="G230" s="81">
        <v>0</v>
      </c>
    </row>
    <row r="231" spans="1:7" ht="15.75" x14ac:dyDescent="0.25">
      <c r="A231" s="11">
        <v>4853</v>
      </c>
      <c r="B231" s="74">
        <v>0</v>
      </c>
      <c r="C231" s="75"/>
      <c r="D231" s="63"/>
      <c r="E231" s="62"/>
      <c r="F231" s="76">
        <v>0</v>
      </c>
      <c r="G231" s="77">
        <f>+IF(ABS(+B231+D231)&lt;=ABS(C231+E231),-B231+C231-D231+E231,0)</f>
        <v>0</v>
      </c>
    </row>
    <row r="232" spans="1:7" ht="15.75" x14ac:dyDescent="0.25">
      <c r="A232" s="11">
        <v>4854</v>
      </c>
      <c r="B232" s="74">
        <v>0</v>
      </c>
      <c r="C232" s="75"/>
      <c r="D232" s="63"/>
      <c r="E232" s="62"/>
      <c r="F232" s="76">
        <v>0</v>
      </c>
      <c r="G232" s="77">
        <f>+IF(ABS(+B232+D232)&lt;=ABS(C232+E232),-B232+C232-D232+E232,0)</f>
        <v>0</v>
      </c>
    </row>
    <row r="233" spans="1:7" ht="15.75" x14ac:dyDescent="0.25">
      <c r="A233" s="11">
        <v>4857</v>
      </c>
      <c r="B233" s="78"/>
      <c r="C233" s="79">
        <v>0</v>
      </c>
      <c r="D233" s="63"/>
      <c r="E233" s="62"/>
      <c r="F233" s="80">
        <f>+IF(ABS(+B233+D233)&gt;=ABS(C233+E233),+B233-C233+D233-E233,0)</f>
        <v>0</v>
      </c>
      <c r="G233" s="81">
        <v>0</v>
      </c>
    </row>
    <row r="234" spans="1:7" ht="15.75" x14ac:dyDescent="0.25">
      <c r="A234" s="11">
        <v>4858</v>
      </c>
      <c r="B234" s="78"/>
      <c r="C234" s="79">
        <v>0</v>
      </c>
      <c r="D234" s="63"/>
      <c r="E234" s="62"/>
      <c r="F234" s="80">
        <f>+IF(ABS(+B234+D234)&gt;=ABS(C234+E234),+B234-C234+D234-E234,0)</f>
        <v>0</v>
      </c>
      <c r="G234" s="81">
        <v>0</v>
      </c>
    </row>
    <row r="235" spans="1:7" ht="15.75" x14ac:dyDescent="0.25">
      <c r="A235" s="11">
        <v>4861</v>
      </c>
      <c r="B235" s="74">
        <v>0</v>
      </c>
      <c r="C235" s="75"/>
      <c r="D235" s="63"/>
      <c r="E235" s="62"/>
      <c r="F235" s="76">
        <v>0</v>
      </c>
      <c r="G235" s="77">
        <f>+IF(ABS(+B235+D235)&lt;=ABS(C235+E235),-B235+C235-D235+E235,0)</f>
        <v>0</v>
      </c>
    </row>
    <row r="236" spans="1:7" ht="15.75" x14ac:dyDescent="0.25">
      <c r="A236" s="11">
        <v>4862</v>
      </c>
      <c r="B236" s="74">
        <v>0</v>
      </c>
      <c r="C236" s="75"/>
      <c r="D236" s="63"/>
      <c r="E236" s="62"/>
      <c r="F236" s="76">
        <v>0</v>
      </c>
      <c r="G236" s="77">
        <f>+IF(ABS(+B236+D236)&lt;=ABS(C236+E236),-B236+C236-D236+E236,0)</f>
        <v>0</v>
      </c>
    </row>
    <row r="237" spans="1:7" ht="15.75" x14ac:dyDescent="0.25">
      <c r="A237" s="11">
        <v>4863</v>
      </c>
      <c r="B237" s="74">
        <v>0</v>
      </c>
      <c r="C237" s="75"/>
      <c r="D237" s="63"/>
      <c r="E237" s="62"/>
      <c r="F237" s="76">
        <v>0</v>
      </c>
      <c r="G237" s="77">
        <f>+IF(ABS(+B237+D237)&lt;=ABS(C237+E237),-B237+C237-D237+E237,0)</f>
        <v>0</v>
      </c>
    </row>
    <row r="238" spans="1:7" ht="15.75" x14ac:dyDescent="0.25">
      <c r="A238" s="11">
        <v>4864</v>
      </c>
      <c r="B238" s="74">
        <v>0</v>
      </c>
      <c r="C238" s="75"/>
      <c r="D238" s="63"/>
      <c r="E238" s="62"/>
      <c r="F238" s="76">
        <v>0</v>
      </c>
      <c r="G238" s="77">
        <f>+IF(ABS(+B238+D238)&lt;=ABS(C238+E238),-B238+C238-D238+E238,0)</f>
        <v>0</v>
      </c>
    </row>
    <row r="239" spans="1:7" ht="15.75" x14ac:dyDescent="0.25">
      <c r="A239" s="11">
        <v>4865</v>
      </c>
      <c r="B239" s="78"/>
      <c r="C239" s="79">
        <v>0</v>
      </c>
      <c r="D239" s="63"/>
      <c r="E239" s="62"/>
      <c r="F239" s="80">
        <f t="shared" ref="F239:F244" si="9">+IF(ABS(+B239+D239)&gt;=ABS(C239+E239),+B239-C239+D239-E239,0)</f>
        <v>0</v>
      </c>
      <c r="G239" s="81">
        <v>0</v>
      </c>
    </row>
    <row r="240" spans="1:7" ht="15.75" x14ac:dyDescent="0.25">
      <c r="A240" s="11">
        <v>4866</v>
      </c>
      <c r="B240" s="78"/>
      <c r="C240" s="79">
        <v>0</v>
      </c>
      <c r="D240" s="63"/>
      <c r="E240" s="62"/>
      <c r="F240" s="80">
        <f t="shared" si="9"/>
        <v>0</v>
      </c>
      <c r="G240" s="81">
        <v>0</v>
      </c>
    </row>
    <row r="241" spans="1:7" ht="15.75" x14ac:dyDescent="0.25">
      <c r="A241" s="11">
        <v>4867</v>
      </c>
      <c r="B241" s="78"/>
      <c r="C241" s="79">
        <v>0</v>
      </c>
      <c r="D241" s="63"/>
      <c r="E241" s="62"/>
      <c r="F241" s="80">
        <f t="shared" si="9"/>
        <v>0</v>
      </c>
      <c r="G241" s="81">
        <v>0</v>
      </c>
    </row>
    <row r="242" spans="1:7" ht="15.75" x14ac:dyDescent="0.25">
      <c r="A242" s="11">
        <v>4868</v>
      </c>
      <c r="B242" s="78"/>
      <c r="C242" s="79">
        <v>0</v>
      </c>
      <c r="D242" s="63"/>
      <c r="E242" s="62"/>
      <c r="F242" s="80">
        <f t="shared" si="9"/>
        <v>0</v>
      </c>
      <c r="G242" s="81">
        <v>0</v>
      </c>
    </row>
    <row r="243" spans="1:7" ht="15.75" x14ac:dyDescent="0.25">
      <c r="A243" s="11">
        <v>4871</v>
      </c>
      <c r="B243" s="78"/>
      <c r="C243" s="79">
        <v>0</v>
      </c>
      <c r="D243" s="63"/>
      <c r="E243" s="62"/>
      <c r="F243" s="80">
        <f t="shared" si="9"/>
        <v>0</v>
      </c>
      <c r="G243" s="81">
        <v>0</v>
      </c>
    </row>
    <row r="244" spans="1:7" ht="15.75" x14ac:dyDescent="0.25">
      <c r="A244" s="11">
        <v>4872</v>
      </c>
      <c r="B244" s="78"/>
      <c r="C244" s="79">
        <v>0</v>
      </c>
      <c r="D244" s="63"/>
      <c r="E244" s="62"/>
      <c r="F244" s="80">
        <f t="shared" si="9"/>
        <v>0</v>
      </c>
      <c r="G244" s="81">
        <v>0</v>
      </c>
    </row>
    <row r="245" spans="1:7" ht="15.75" x14ac:dyDescent="0.25">
      <c r="A245" s="11">
        <v>4877</v>
      </c>
      <c r="B245" s="74">
        <v>0</v>
      </c>
      <c r="C245" s="75"/>
      <c r="D245" s="63"/>
      <c r="E245" s="62"/>
      <c r="F245" s="76">
        <v>0</v>
      </c>
      <c r="G245" s="77">
        <f>+IF(ABS(+B245+D245)&lt;=ABS(C245+E245),-B245+C245-D245+E245,0)</f>
        <v>0</v>
      </c>
    </row>
    <row r="246" spans="1:7" ht="15.75" x14ac:dyDescent="0.25">
      <c r="A246" s="11">
        <v>4878</v>
      </c>
      <c r="B246" s="74">
        <v>0</v>
      </c>
      <c r="C246" s="75"/>
      <c r="D246" s="63"/>
      <c r="E246" s="62"/>
      <c r="F246" s="76">
        <v>0</v>
      </c>
      <c r="G246" s="77">
        <f>+IF(ABS(+B246+D246)&lt;=ABS(C246+E246),-B246+C246-D246+E246,0)</f>
        <v>0</v>
      </c>
    </row>
    <row r="247" spans="1:7" ht="15.75" x14ac:dyDescent="0.25">
      <c r="A247" s="11">
        <v>4885</v>
      </c>
      <c r="B247" s="78"/>
      <c r="C247" s="79">
        <v>0</v>
      </c>
      <c r="D247" s="63"/>
      <c r="E247" s="62"/>
      <c r="F247" s="80">
        <f>+IF(ABS(+B247+D247)&gt;=ABS(C247+E247),+B247-C247+D247-E247,0)</f>
        <v>0</v>
      </c>
      <c r="G247" s="81">
        <v>0</v>
      </c>
    </row>
    <row r="248" spans="1:7" ht="15.75" x14ac:dyDescent="0.25">
      <c r="A248" s="11">
        <v>4886</v>
      </c>
      <c r="B248" s="78"/>
      <c r="C248" s="79">
        <v>0</v>
      </c>
      <c r="D248" s="63"/>
      <c r="E248" s="62"/>
      <c r="F248" s="80">
        <f>+IF(ABS(+B248+D248)&gt;=ABS(C248+E248),+B248-C248+D248-E248,0)</f>
        <v>0</v>
      </c>
      <c r="G248" s="81">
        <v>0</v>
      </c>
    </row>
    <row r="249" spans="1:7" ht="15.75" x14ac:dyDescent="0.25">
      <c r="A249" s="11">
        <v>4887</v>
      </c>
      <c r="B249" s="107"/>
      <c r="C249" s="79">
        <v>0</v>
      </c>
      <c r="D249" s="63"/>
      <c r="E249" s="62"/>
      <c r="F249" s="80">
        <f>+IF(ABS(+B249+D249)&gt;=ABS(C249+E249),+B249-C249+D249-E249,0)</f>
        <v>0</v>
      </c>
      <c r="G249" s="81">
        <v>0</v>
      </c>
    </row>
    <row r="250" spans="1:7" ht="15.75" x14ac:dyDescent="0.25">
      <c r="A250" s="11">
        <v>4888</v>
      </c>
      <c r="B250" s="107"/>
      <c r="C250" s="79">
        <v>0</v>
      </c>
      <c r="D250" s="63"/>
      <c r="E250" s="62"/>
      <c r="F250" s="80">
        <f>+IF(ABS(+B250+D250)&gt;=ABS(C250+E250),+B250-C250+D250-E250,0)</f>
        <v>0</v>
      </c>
      <c r="G250" s="81">
        <v>0</v>
      </c>
    </row>
    <row r="251" spans="1:7" ht="15.75" x14ac:dyDescent="0.25">
      <c r="A251" s="11">
        <v>4895</v>
      </c>
      <c r="B251" s="74">
        <v>0</v>
      </c>
      <c r="C251" s="75"/>
      <c r="D251" s="63"/>
      <c r="E251" s="62"/>
      <c r="F251" s="76">
        <v>0</v>
      </c>
      <c r="G251" s="77">
        <f>+IF(ABS(+B251+D251)&lt;=ABS(C251+E251),-B251+C251-D251+E251,0)</f>
        <v>0</v>
      </c>
    </row>
    <row r="252" spans="1:7" ht="15.75" x14ac:dyDescent="0.25">
      <c r="A252" s="11">
        <v>4896</v>
      </c>
      <c r="B252" s="74">
        <v>0</v>
      </c>
      <c r="C252" s="75"/>
      <c r="D252" s="63"/>
      <c r="E252" s="62"/>
      <c r="F252" s="76">
        <v>0</v>
      </c>
      <c r="G252" s="77">
        <f>+IF(ABS(+B252+D252)&lt;=ABS(C252+E252),-B252+C252-D252+E252,0)</f>
        <v>0</v>
      </c>
    </row>
    <row r="253" spans="1:7" ht="15.75" x14ac:dyDescent="0.25">
      <c r="A253" s="11">
        <v>4897</v>
      </c>
      <c r="B253" s="74">
        <v>0</v>
      </c>
      <c r="C253" s="108"/>
      <c r="D253" s="63"/>
      <c r="E253" s="62"/>
      <c r="F253" s="76">
        <v>0</v>
      </c>
      <c r="G253" s="77">
        <f t="shared" ref="G253:G276" si="10">+IF(ABS(+B253+D253)&lt;=ABS(C253+E253),-B253+C253-D253+E253,0)</f>
        <v>0</v>
      </c>
    </row>
    <row r="254" spans="1:7" ht="15.75" x14ac:dyDescent="0.25">
      <c r="A254" s="11">
        <v>4898</v>
      </c>
      <c r="B254" s="74">
        <v>0</v>
      </c>
      <c r="C254" s="108"/>
      <c r="D254" s="63"/>
      <c r="E254" s="62"/>
      <c r="F254" s="76">
        <v>0</v>
      </c>
      <c r="G254" s="77">
        <f t="shared" si="10"/>
        <v>0</v>
      </c>
    </row>
    <row r="255" spans="1:7" ht="15.75" x14ac:dyDescent="0.25">
      <c r="A255" s="11">
        <v>4911</v>
      </c>
      <c r="B255" s="74">
        <v>0</v>
      </c>
      <c r="C255" s="75"/>
      <c r="D255" s="63"/>
      <c r="E255" s="62"/>
      <c r="F255" s="76">
        <v>0</v>
      </c>
      <c r="G255" s="77">
        <f t="shared" si="10"/>
        <v>0</v>
      </c>
    </row>
    <row r="256" spans="1:7" ht="15.75" x14ac:dyDescent="0.25">
      <c r="A256" s="11">
        <v>4915</v>
      </c>
      <c r="B256" s="74">
        <v>0</v>
      </c>
      <c r="C256" s="75"/>
      <c r="D256" s="63"/>
      <c r="E256" s="62"/>
      <c r="F256" s="76">
        <v>0</v>
      </c>
      <c r="G256" s="77">
        <f>+IF(ABS(+B256+D256)&lt;=ABS(C256+E256),-B256+C256-D256+E256,0)</f>
        <v>0</v>
      </c>
    </row>
    <row r="257" spans="1:7" ht="15.75" x14ac:dyDescent="0.25">
      <c r="A257" s="11">
        <v>4916</v>
      </c>
      <c r="B257" s="74">
        <v>0</v>
      </c>
      <c r="C257" s="75"/>
      <c r="D257" s="63"/>
      <c r="E257" s="62"/>
      <c r="F257" s="76">
        <v>0</v>
      </c>
      <c r="G257" s="77">
        <f>+IF(ABS(+B257+D257)&lt;=ABS(C257+E257),-B257+C257-D257+E257,0)</f>
        <v>0</v>
      </c>
    </row>
    <row r="258" spans="1:7" ht="15.75" x14ac:dyDescent="0.25">
      <c r="A258" s="11">
        <v>4917</v>
      </c>
      <c r="B258" s="74">
        <v>0</v>
      </c>
      <c r="C258" s="75"/>
      <c r="D258" s="63"/>
      <c r="E258" s="62"/>
      <c r="F258" s="76">
        <v>0</v>
      </c>
      <c r="G258" s="77">
        <f t="shared" si="10"/>
        <v>0</v>
      </c>
    </row>
    <row r="259" spans="1:7" ht="15.75" x14ac:dyDescent="0.25">
      <c r="A259" s="11">
        <v>4918</v>
      </c>
      <c r="B259" s="74">
        <v>0</v>
      </c>
      <c r="C259" s="75"/>
      <c r="D259" s="63"/>
      <c r="E259" s="62"/>
      <c r="F259" s="76">
        <v>0</v>
      </c>
      <c r="G259" s="77">
        <f t="shared" si="10"/>
        <v>0</v>
      </c>
    </row>
    <row r="260" spans="1:7" ht="15.75" x14ac:dyDescent="0.25">
      <c r="A260" s="11">
        <v>4940</v>
      </c>
      <c r="B260" s="74">
        <v>0</v>
      </c>
      <c r="C260" s="75"/>
      <c r="D260" s="63"/>
      <c r="E260" s="62"/>
      <c r="F260" s="76">
        <v>0</v>
      </c>
      <c r="G260" s="77">
        <f t="shared" si="10"/>
        <v>0</v>
      </c>
    </row>
    <row r="261" spans="1:7" ht="15.75" x14ac:dyDescent="0.25">
      <c r="A261" s="11">
        <v>4951</v>
      </c>
      <c r="B261" s="74">
        <v>0</v>
      </c>
      <c r="C261" s="75"/>
      <c r="D261" s="63"/>
      <c r="E261" s="62"/>
      <c r="F261" s="76">
        <v>0</v>
      </c>
      <c r="G261" s="77">
        <f>+IF(ABS(+B261+D261)&lt;=ABS(C261+E261),-B261+C261-D261+E261,0)</f>
        <v>0</v>
      </c>
    </row>
    <row r="262" spans="1:7" ht="15.75" x14ac:dyDescent="0.25">
      <c r="A262" s="11">
        <v>4955</v>
      </c>
      <c r="B262" s="74">
        <v>0</v>
      </c>
      <c r="C262" s="75"/>
      <c r="D262" s="63"/>
      <c r="E262" s="62"/>
      <c r="F262" s="76">
        <v>0</v>
      </c>
      <c r="G262" s="77">
        <f>+IF(ABS(+B262+D262)&lt;=ABS(C262+E262),-B262+C262-D262+E262,0)</f>
        <v>0</v>
      </c>
    </row>
    <row r="263" spans="1:7" ht="15.75" x14ac:dyDescent="0.25">
      <c r="A263" s="11">
        <v>4956</v>
      </c>
      <c r="B263" s="74">
        <v>0</v>
      </c>
      <c r="C263" s="75"/>
      <c r="D263" s="63"/>
      <c r="E263" s="62"/>
      <c r="F263" s="76">
        <v>0</v>
      </c>
      <c r="G263" s="77">
        <f>+IF(ABS(+B263+D263)&lt;=ABS(C263+E263),-B263+C263-D263+E263,0)</f>
        <v>0</v>
      </c>
    </row>
    <row r="264" spans="1:7" ht="15.75" x14ac:dyDescent="0.25">
      <c r="A264" s="11">
        <v>4957</v>
      </c>
      <c r="B264" s="74">
        <v>0</v>
      </c>
      <c r="C264" s="75"/>
      <c r="D264" s="63"/>
      <c r="E264" s="62"/>
      <c r="F264" s="76">
        <v>0</v>
      </c>
      <c r="G264" s="77">
        <f>+IF(ABS(+B264+D264)&lt;=ABS(C264+E264),-B264+C264-D264+E264,0)</f>
        <v>0</v>
      </c>
    </row>
    <row r="265" spans="1:7" ht="15.75" x14ac:dyDescent="0.25">
      <c r="A265" s="11">
        <v>4960</v>
      </c>
      <c r="B265" s="78"/>
      <c r="C265" s="75"/>
      <c r="D265" s="63"/>
      <c r="E265" s="62"/>
      <c r="F265" s="80">
        <f t="shared" ref="F265:F277" si="11">+IF(ABS(+B265+D265)&gt;=ABS(C265+E265),+B265-C265+D265-E265,0)</f>
        <v>0</v>
      </c>
      <c r="G265" s="77">
        <f>+IF(ABS(+B265+D265)&lt;=ABS(C265+E265),-B265+C265-D265+E265,0)</f>
        <v>0</v>
      </c>
    </row>
    <row r="266" spans="1:7" ht="15.75" x14ac:dyDescent="0.25">
      <c r="A266" s="11">
        <v>4961</v>
      </c>
      <c r="B266" s="78"/>
      <c r="C266" s="75"/>
      <c r="D266" s="63"/>
      <c r="E266" s="62"/>
      <c r="F266" s="80">
        <f t="shared" si="11"/>
        <v>0</v>
      </c>
      <c r="G266" s="77">
        <f t="shared" si="10"/>
        <v>0</v>
      </c>
    </row>
    <row r="267" spans="1:7" ht="15.75" x14ac:dyDescent="0.25">
      <c r="A267" s="11">
        <v>4962</v>
      </c>
      <c r="B267" s="78"/>
      <c r="C267" s="75"/>
      <c r="D267" s="63"/>
      <c r="E267" s="62"/>
      <c r="F267" s="80">
        <f t="shared" si="11"/>
        <v>0</v>
      </c>
      <c r="G267" s="77">
        <f t="shared" si="10"/>
        <v>0</v>
      </c>
    </row>
    <row r="268" spans="1:7" ht="15.75" x14ac:dyDescent="0.25">
      <c r="A268" s="11">
        <v>4970</v>
      </c>
      <c r="B268" s="78"/>
      <c r="C268" s="75"/>
      <c r="D268" s="63"/>
      <c r="E268" s="62"/>
      <c r="F268" s="80">
        <f t="shared" si="11"/>
        <v>0</v>
      </c>
      <c r="G268" s="77">
        <f t="shared" si="10"/>
        <v>0</v>
      </c>
    </row>
    <row r="269" spans="1:7" ht="15.75" x14ac:dyDescent="0.25">
      <c r="A269" s="11">
        <v>4971</v>
      </c>
      <c r="B269" s="78"/>
      <c r="C269" s="75"/>
      <c r="D269" s="63"/>
      <c r="E269" s="62"/>
      <c r="F269" s="80">
        <f t="shared" si="11"/>
        <v>0</v>
      </c>
      <c r="G269" s="77">
        <f t="shared" si="10"/>
        <v>0</v>
      </c>
    </row>
    <row r="270" spans="1:7" ht="15.75" x14ac:dyDescent="0.25">
      <c r="A270" s="11">
        <v>4972</v>
      </c>
      <c r="B270" s="78"/>
      <c r="C270" s="75"/>
      <c r="D270" s="63"/>
      <c r="E270" s="62"/>
      <c r="F270" s="80">
        <f t="shared" si="11"/>
        <v>0</v>
      </c>
      <c r="G270" s="77">
        <f t="shared" si="10"/>
        <v>0</v>
      </c>
    </row>
    <row r="271" spans="1:7" ht="15.75" x14ac:dyDescent="0.25">
      <c r="A271" s="11">
        <v>4973</v>
      </c>
      <c r="B271" s="78"/>
      <c r="C271" s="75"/>
      <c r="D271" s="63"/>
      <c r="E271" s="62"/>
      <c r="F271" s="80">
        <f t="shared" si="11"/>
        <v>0</v>
      </c>
      <c r="G271" s="77">
        <f t="shared" si="10"/>
        <v>0</v>
      </c>
    </row>
    <row r="272" spans="1:7" ht="15.75" x14ac:dyDescent="0.25">
      <c r="A272" s="11">
        <v>4974</v>
      </c>
      <c r="B272" s="78"/>
      <c r="C272" s="75"/>
      <c r="D272" s="63"/>
      <c r="E272" s="62"/>
      <c r="F272" s="80">
        <f t="shared" si="11"/>
        <v>0</v>
      </c>
      <c r="G272" s="77">
        <f t="shared" si="10"/>
        <v>0</v>
      </c>
    </row>
    <row r="273" spans="1:7" ht="15.75" x14ac:dyDescent="0.25">
      <c r="A273" s="11">
        <v>4975</v>
      </c>
      <c r="B273" s="78"/>
      <c r="C273" s="75"/>
      <c r="D273" s="63"/>
      <c r="E273" s="62"/>
      <c r="F273" s="80">
        <f t="shared" si="11"/>
        <v>0</v>
      </c>
      <c r="G273" s="77">
        <f t="shared" si="10"/>
        <v>0</v>
      </c>
    </row>
    <row r="274" spans="1:7" ht="15.75" x14ac:dyDescent="0.25">
      <c r="A274" s="11">
        <v>4976</v>
      </c>
      <c r="B274" s="78"/>
      <c r="C274" s="75"/>
      <c r="D274" s="63"/>
      <c r="E274" s="62"/>
      <c r="F274" s="80">
        <f t="shared" si="11"/>
        <v>0</v>
      </c>
      <c r="G274" s="77">
        <f t="shared" si="10"/>
        <v>0</v>
      </c>
    </row>
    <row r="275" spans="1:7" ht="15.75" x14ac:dyDescent="0.25">
      <c r="A275" s="11">
        <v>4978</v>
      </c>
      <c r="B275" s="78"/>
      <c r="C275" s="75"/>
      <c r="D275" s="63"/>
      <c r="E275" s="62"/>
      <c r="F275" s="80">
        <f t="shared" si="11"/>
        <v>0</v>
      </c>
      <c r="G275" s="77">
        <f t="shared" si="10"/>
        <v>0</v>
      </c>
    </row>
    <row r="276" spans="1:7" ht="15.75" x14ac:dyDescent="0.25">
      <c r="A276" s="11">
        <v>4979</v>
      </c>
      <c r="B276" s="78"/>
      <c r="C276" s="75"/>
      <c r="D276" s="63"/>
      <c r="E276" s="62"/>
      <c r="F276" s="80">
        <f t="shared" si="11"/>
        <v>0</v>
      </c>
      <c r="G276" s="77">
        <f t="shared" si="10"/>
        <v>0</v>
      </c>
    </row>
    <row r="277" spans="1:7" ht="15.75" x14ac:dyDescent="0.25">
      <c r="A277" s="11">
        <v>4980</v>
      </c>
      <c r="B277" s="78"/>
      <c r="C277" s="79">
        <v>0</v>
      </c>
      <c r="D277" s="63"/>
      <c r="E277" s="62"/>
      <c r="F277" s="80">
        <f t="shared" si="11"/>
        <v>0</v>
      </c>
      <c r="G277" s="81">
        <v>0</v>
      </c>
    </row>
    <row r="278" spans="1:7" ht="15.75" x14ac:dyDescent="0.25">
      <c r="A278" s="19">
        <v>4989</v>
      </c>
      <c r="B278" s="74">
        <v>0</v>
      </c>
      <c r="C278" s="75"/>
      <c r="D278" s="63"/>
      <c r="E278" s="62"/>
      <c r="F278" s="76">
        <v>0</v>
      </c>
      <c r="G278" s="77">
        <f>+IF(ABS(+B278+D278)&lt;=ABS(C278+E278),-B278+C278-D278+E278,0)</f>
        <v>0</v>
      </c>
    </row>
    <row r="279" spans="1:7" ht="15.75" x14ac:dyDescent="0.25">
      <c r="A279" s="20" t="s">
        <v>15</v>
      </c>
      <c r="B279" s="86"/>
      <c r="C279" s="87"/>
      <c r="D279" s="88"/>
      <c r="E279" s="87"/>
      <c r="F279" s="88"/>
      <c r="G279" s="89"/>
    </row>
    <row r="280" spans="1:7" ht="15.75" x14ac:dyDescent="0.25">
      <c r="A280" s="21">
        <v>5000</v>
      </c>
      <c r="B280" s="109"/>
      <c r="C280" s="110">
        <v>0</v>
      </c>
      <c r="D280" s="111"/>
      <c r="E280" s="112"/>
      <c r="F280" s="111">
        <f>+IF($C$4=9900,+IF(ABS(+B280+D280)&gt;=ABS(C280+E280),+B280-C280+D280-E280,0),0)</f>
        <v>0</v>
      </c>
      <c r="G280" s="113">
        <v>0</v>
      </c>
    </row>
    <row r="281" spans="1:7" ht="15.75" x14ac:dyDescent="0.25">
      <c r="A281" s="11">
        <v>5001</v>
      </c>
      <c r="B281" s="66"/>
      <c r="C281" s="75"/>
      <c r="D281" s="92"/>
      <c r="E281" s="62"/>
      <c r="F281" s="105">
        <f>+IF($C$4=9900,0,+IF(ABS(+B281+D281)&gt;=ABS(C281+E281),+B281-C281+D281-E281,0))</f>
        <v>0</v>
      </c>
      <c r="G281" s="106">
        <f>+IF($C$4=9900,+IF(ABS(+B281+D281)&lt;=ABS(C281+E281),-B281+C281-D281+E281,0),0)</f>
        <v>0</v>
      </c>
    </row>
    <row r="282" spans="1:7" ht="15.75" x14ac:dyDescent="0.25">
      <c r="A282" s="11">
        <v>5002</v>
      </c>
      <c r="B282" s="66"/>
      <c r="C282" s="75"/>
      <c r="D282" s="63"/>
      <c r="E282" s="62"/>
      <c r="F282" s="105">
        <f>+IF($C$4=9900,0,+IF(ABS(+B282+D282)&gt;=ABS(C282+E282),+B282-C282+D282-E282,0))</f>
        <v>0</v>
      </c>
      <c r="G282" s="106">
        <f>+IF($C$4=9900,+IF(ABS(+B282+D282)&lt;=ABS(C282+E282),-B282+C282-D282+E282,0),0)</f>
        <v>0</v>
      </c>
    </row>
    <row r="283" spans="1:7" ht="15.75" x14ac:dyDescent="0.25">
      <c r="A283" s="22">
        <v>5005</v>
      </c>
      <c r="B283" s="109"/>
      <c r="C283" s="110">
        <v>0</v>
      </c>
      <c r="D283" s="111"/>
      <c r="E283" s="112"/>
      <c r="F283" s="111">
        <f>+IF($C$4=9900,+IF(ABS(+B283+D283)&gt;=ABS(C283+E283),+B283-C283+D283-E283,0),0)</f>
        <v>0</v>
      </c>
      <c r="G283" s="113">
        <v>0</v>
      </c>
    </row>
    <row r="284" spans="1:7" ht="15.75" x14ac:dyDescent="0.25">
      <c r="A284" s="22">
        <v>5006</v>
      </c>
      <c r="B284" s="109"/>
      <c r="C284" s="110">
        <v>0</v>
      </c>
      <c r="D284" s="111"/>
      <c r="E284" s="112"/>
      <c r="F284" s="111">
        <f>+IF($C$4=9900,+IF(ABS(+B284+D284)&gt;=ABS(C284+E284),+B284-C284+D284-E284,0),0)</f>
        <v>0</v>
      </c>
      <c r="G284" s="113">
        <v>0</v>
      </c>
    </row>
    <row r="285" spans="1:7" ht="15.75" x14ac:dyDescent="0.25">
      <c r="A285" s="11">
        <v>5007</v>
      </c>
      <c r="B285" s="66"/>
      <c r="C285" s="69">
        <v>0</v>
      </c>
      <c r="D285" s="63"/>
      <c r="E285" s="62"/>
      <c r="F285" s="73">
        <f t="shared" ref="F285:F348" si="12">+IF(ABS(+B285+D285)&gt;=ABS(C285+E285),+B285-C285+D285-E285,0)</f>
        <v>0</v>
      </c>
      <c r="G285" s="71">
        <v>0</v>
      </c>
    </row>
    <row r="286" spans="1:7" ht="15.75" x14ac:dyDescent="0.25">
      <c r="A286" s="11">
        <v>5008</v>
      </c>
      <c r="B286" s="66"/>
      <c r="C286" s="69">
        <v>0</v>
      </c>
      <c r="D286" s="63"/>
      <c r="E286" s="62"/>
      <c r="F286" s="73">
        <f t="shared" si="12"/>
        <v>0</v>
      </c>
      <c r="G286" s="71">
        <v>0</v>
      </c>
    </row>
    <row r="287" spans="1:7" ht="15.75" x14ac:dyDescent="0.25">
      <c r="A287" s="22">
        <v>5009</v>
      </c>
      <c r="B287" s="109"/>
      <c r="C287" s="110">
        <v>0</v>
      </c>
      <c r="D287" s="111"/>
      <c r="E287" s="112"/>
      <c r="F287" s="111">
        <f>+IF($C$4=9900,+IF(ABS(+B287+D287)&gt;=ABS(C287+E287),+B287-C287+D287-E287,0),0)</f>
        <v>0</v>
      </c>
      <c r="G287" s="113">
        <v>0</v>
      </c>
    </row>
    <row r="288" spans="1:7" ht="15.75" x14ac:dyDescent="0.25">
      <c r="A288" s="11">
        <v>5011</v>
      </c>
      <c r="B288" s="66"/>
      <c r="C288" s="69">
        <v>0</v>
      </c>
      <c r="D288" s="63"/>
      <c r="E288" s="62"/>
      <c r="F288" s="73">
        <f t="shared" si="12"/>
        <v>0</v>
      </c>
      <c r="G288" s="71">
        <v>0</v>
      </c>
    </row>
    <row r="289" spans="1:7" ht="15.75" x14ac:dyDescent="0.25">
      <c r="A289" s="11">
        <v>5012</v>
      </c>
      <c r="B289" s="66"/>
      <c r="C289" s="69">
        <v>0</v>
      </c>
      <c r="D289" s="63"/>
      <c r="E289" s="62"/>
      <c r="F289" s="73">
        <f t="shared" si="12"/>
        <v>0</v>
      </c>
      <c r="G289" s="71">
        <v>0</v>
      </c>
    </row>
    <row r="290" spans="1:7" ht="15.75" x14ac:dyDescent="0.25">
      <c r="A290" s="11">
        <v>5013</v>
      </c>
      <c r="B290" s="66"/>
      <c r="C290" s="69">
        <v>0</v>
      </c>
      <c r="D290" s="63"/>
      <c r="E290" s="62"/>
      <c r="F290" s="73">
        <f t="shared" si="12"/>
        <v>0</v>
      </c>
      <c r="G290" s="71">
        <v>0</v>
      </c>
    </row>
    <row r="291" spans="1:7" ht="15.75" x14ac:dyDescent="0.25">
      <c r="A291" s="11">
        <v>5014</v>
      </c>
      <c r="B291" s="66"/>
      <c r="C291" s="69">
        <v>0</v>
      </c>
      <c r="D291" s="63"/>
      <c r="E291" s="62"/>
      <c r="F291" s="73">
        <f t="shared" si="12"/>
        <v>0</v>
      </c>
      <c r="G291" s="71">
        <v>0</v>
      </c>
    </row>
    <row r="292" spans="1:7" ht="15.75" x14ac:dyDescent="0.25">
      <c r="A292" s="11">
        <v>5015</v>
      </c>
      <c r="B292" s="66"/>
      <c r="C292" s="69">
        <v>0</v>
      </c>
      <c r="D292" s="63"/>
      <c r="E292" s="62"/>
      <c r="F292" s="73">
        <f t="shared" si="12"/>
        <v>0</v>
      </c>
      <c r="G292" s="71">
        <v>0</v>
      </c>
    </row>
    <row r="293" spans="1:7" ht="15.75" x14ac:dyDescent="0.25">
      <c r="A293" s="11">
        <v>5016</v>
      </c>
      <c r="B293" s="66"/>
      <c r="C293" s="69">
        <v>0</v>
      </c>
      <c r="D293" s="63"/>
      <c r="E293" s="62"/>
      <c r="F293" s="73">
        <f t="shared" si="12"/>
        <v>0</v>
      </c>
      <c r="G293" s="71">
        <v>0</v>
      </c>
    </row>
    <row r="294" spans="1:7" ht="15.75" x14ac:dyDescent="0.25">
      <c r="A294" s="11">
        <v>5017</v>
      </c>
      <c r="B294" s="66"/>
      <c r="C294" s="69">
        <v>0</v>
      </c>
      <c r="D294" s="63"/>
      <c r="E294" s="62"/>
      <c r="F294" s="73">
        <f t="shared" si="12"/>
        <v>0</v>
      </c>
      <c r="G294" s="71">
        <v>0</v>
      </c>
    </row>
    <row r="295" spans="1:7" ht="15.75" x14ac:dyDescent="0.25">
      <c r="A295" s="11">
        <v>5018</v>
      </c>
      <c r="B295" s="66"/>
      <c r="C295" s="69">
        <v>0</v>
      </c>
      <c r="D295" s="63"/>
      <c r="E295" s="62"/>
      <c r="F295" s="73">
        <f t="shared" si="12"/>
        <v>0</v>
      </c>
      <c r="G295" s="71">
        <v>0</v>
      </c>
    </row>
    <row r="296" spans="1:7" ht="15.75" x14ac:dyDescent="0.25">
      <c r="A296" s="11">
        <v>5022</v>
      </c>
      <c r="B296" s="66"/>
      <c r="C296" s="69">
        <v>0</v>
      </c>
      <c r="D296" s="63"/>
      <c r="E296" s="62"/>
      <c r="F296" s="73">
        <f t="shared" si="12"/>
        <v>0</v>
      </c>
      <c r="G296" s="71">
        <v>0</v>
      </c>
    </row>
    <row r="297" spans="1:7" ht="15.75" x14ac:dyDescent="0.25">
      <c r="A297" s="11">
        <v>5024</v>
      </c>
      <c r="B297" s="66"/>
      <c r="C297" s="69">
        <v>0</v>
      </c>
      <c r="D297" s="63"/>
      <c r="E297" s="62"/>
      <c r="F297" s="73">
        <f t="shared" si="12"/>
        <v>0</v>
      </c>
      <c r="G297" s="71">
        <v>0</v>
      </c>
    </row>
    <row r="298" spans="1:7" ht="15.75" x14ac:dyDescent="0.25">
      <c r="A298" s="11">
        <v>5026</v>
      </c>
      <c r="B298" s="66"/>
      <c r="C298" s="69">
        <v>0</v>
      </c>
      <c r="D298" s="63"/>
      <c r="E298" s="62"/>
      <c r="F298" s="73">
        <f t="shared" si="12"/>
        <v>0</v>
      </c>
      <c r="G298" s="71">
        <v>0</v>
      </c>
    </row>
    <row r="299" spans="1:7" ht="15.75" x14ac:dyDescent="0.25">
      <c r="A299" s="11">
        <v>5028</v>
      </c>
      <c r="B299" s="66"/>
      <c r="C299" s="69">
        <v>0</v>
      </c>
      <c r="D299" s="63"/>
      <c r="E299" s="62"/>
      <c r="F299" s="73">
        <f t="shared" si="12"/>
        <v>0</v>
      </c>
      <c r="G299" s="71">
        <v>0</v>
      </c>
    </row>
    <row r="300" spans="1:7" ht="15.75" x14ac:dyDescent="0.25">
      <c r="A300" s="11">
        <v>5071</v>
      </c>
      <c r="B300" s="78"/>
      <c r="C300" s="79">
        <v>0</v>
      </c>
      <c r="D300" s="63"/>
      <c r="E300" s="62"/>
      <c r="F300" s="80">
        <f t="shared" si="12"/>
        <v>0</v>
      </c>
      <c r="G300" s="81">
        <v>0</v>
      </c>
    </row>
    <row r="301" spans="1:7" ht="15.75" x14ac:dyDescent="0.25">
      <c r="A301" s="11">
        <v>5073</v>
      </c>
      <c r="B301" s="78"/>
      <c r="C301" s="79">
        <v>0</v>
      </c>
      <c r="D301" s="63"/>
      <c r="E301" s="62"/>
      <c r="F301" s="80">
        <f t="shared" si="12"/>
        <v>0</v>
      </c>
      <c r="G301" s="81">
        <v>0</v>
      </c>
    </row>
    <row r="302" spans="1:7" ht="15.75" x14ac:dyDescent="0.25">
      <c r="A302" s="11">
        <v>5078</v>
      </c>
      <c r="B302" s="78"/>
      <c r="C302" s="79">
        <v>0</v>
      </c>
      <c r="D302" s="63"/>
      <c r="E302" s="62"/>
      <c r="F302" s="80">
        <f t="shared" si="12"/>
        <v>0</v>
      </c>
      <c r="G302" s="81">
        <v>0</v>
      </c>
    </row>
    <row r="303" spans="1:7" ht="15.75" x14ac:dyDescent="0.25">
      <c r="A303" s="11">
        <v>5081</v>
      </c>
      <c r="B303" s="78"/>
      <c r="C303" s="79">
        <v>0</v>
      </c>
      <c r="D303" s="63"/>
      <c r="E303" s="62"/>
      <c r="F303" s="80">
        <f t="shared" si="12"/>
        <v>0</v>
      </c>
      <c r="G303" s="81">
        <v>0</v>
      </c>
    </row>
    <row r="304" spans="1:7" ht="15.75" x14ac:dyDescent="0.25">
      <c r="A304" s="11">
        <v>5082</v>
      </c>
      <c r="B304" s="78"/>
      <c r="C304" s="79">
        <v>0</v>
      </c>
      <c r="D304" s="63"/>
      <c r="E304" s="62"/>
      <c r="F304" s="80">
        <f t="shared" si="12"/>
        <v>0</v>
      </c>
      <c r="G304" s="81">
        <v>0</v>
      </c>
    </row>
    <row r="305" spans="1:7" ht="15.75" x14ac:dyDescent="0.25">
      <c r="A305" s="11">
        <v>5091</v>
      </c>
      <c r="B305" s="78"/>
      <c r="C305" s="79">
        <v>0</v>
      </c>
      <c r="D305" s="63"/>
      <c r="E305" s="62"/>
      <c r="F305" s="80">
        <f t="shared" si="12"/>
        <v>0</v>
      </c>
      <c r="G305" s="81">
        <v>0</v>
      </c>
    </row>
    <row r="306" spans="1:7" ht="15.75" x14ac:dyDescent="0.25">
      <c r="A306" s="11">
        <v>5092</v>
      </c>
      <c r="B306" s="78"/>
      <c r="C306" s="79">
        <v>0</v>
      </c>
      <c r="D306" s="63"/>
      <c r="E306" s="62"/>
      <c r="F306" s="80">
        <f t="shared" si="12"/>
        <v>0</v>
      </c>
      <c r="G306" s="81">
        <v>0</v>
      </c>
    </row>
    <row r="307" spans="1:7" ht="15.75" x14ac:dyDescent="0.25">
      <c r="A307" s="11">
        <v>5111</v>
      </c>
      <c r="B307" s="78"/>
      <c r="C307" s="79">
        <v>0</v>
      </c>
      <c r="D307" s="63"/>
      <c r="E307" s="62"/>
      <c r="F307" s="80">
        <f t="shared" si="12"/>
        <v>0</v>
      </c>
      <c r="G307" s="81">
        <v>0</v>
      </c>
    </row>
    <row r="308" spans="1:7" ht="15.75" x14ac:dyDescent="0.25">
      <c r="A308" s="11">
        <v>5112</v>
      </c>
      <c r="B308" s="78"/>
      <c r="C308" s="79">
        <v>0</v>
      </c>
      <c r="D308" s="63"/>
      <c r="E308" s="62"/>
      <c r="F308" s="80">
        <f t="shared" si="12"/>
        <v>0</v>
      </c>
      <c r="G308" s="81">
        <v>0</v>
      </c>
    </row>
    <row r="309" spans="1:7" ht="15.75" x14ac:dyDescent="0.25">
      <c r="A309" s="11">
        <v>5113</v>
      </c>
      <c r="B309" s="78"/>
      <c r="C309" s="79">
        <v>0</v>
      </c>
      <c r="D309" s="63"/>
      <c r="E309" s="62"/>
      <c r="F309" s="80">
        <f t="shared" si="12"/>
        <v>0</v>
      </c>
      <c r="G309" s="81">
        <v>0</v>
      </c>
    </row>
    <row r="310" spans="1:7" ht="15.75" x14ac:dyDescent="0.25">
      <c r="A310" s="11">
        <v>5114</v>
      </c>
      <c r="B310" s="78"/>
      <c r="C310" s="79">
        <v>0</v>
      </c>
      <c r="D310" s="63"/>
      <c r="E310" s="62"/>
      <c r="F310" s="80">
        <f t="shared" si="12"/>
        <v>0</v>
      </c>
      <c r="G310" s="81">
        <v>0</v>
      </c>
    </row>
    <row r="311" spans="1:7" ht="15.75" x14ac:dyDescent="0.25">
      <c r="A311" s="11">
        <v>5121</v>
      </c>
      <c r="B311" s="78"/>
      <c r="C311" s="79">
        <v>0</v>
      </c>
      <c r="D311" s="63"/>
      <c r="E311" s="62"/>
      <c r="F311" s="80">
        <f t="shared" si="12"/>
        <v>0</v>
      </c>
      <c r="G311" s="81">
        <v>0</v>
      </c>
    </row>
    <row r="312" spans="1:7" ht="15.75" x14ac:dyDescent="0.25">
      <c r="A312" s="11">
        <v>5122</v>
      </c>
      <c r="B312" s="78"/>
      <c r="C312" s="79">
        <v>0</v>
      </c>
      <c r="D312" s="63"/>
      <c r="E312" s="62"/>
      <c r="F312" s="80">
        <f t="shared" si="12"/>
        <v>0</v>
      </c>
      <c r="G312" s="81">
        <v>0</v>
      </c>
    </row>
    <row r="313" spans="1:7" ht="15.75" x14ac:dyDescent="0.25">
      <c r="A313" s="11">
        <v>5123</v>
      </c>
      <c r="B313" s="78"/>
      <c r="C313" s="79">
        <v>0</v>
      </c>
      <c r="D313" s="63"/>
      <c r="E313" s="62"/>
      <c r="F313" s="80">
        <f t="shared" si="12"/>
        <v>0</v>
      </c>
      <c r="G313" s="81">
        <v>0</v>
      </c>
    </row>
    <row r="314" spans="1:7" ht="15.75" x14ac:dyDescent="0.25">
      <c r="A314" s="11">
        <v>5124</v>
      </c>
      <c r="B314" s="78"/>
      <c r="C314" s="79">
        <v>0</v>
      </c>
      <c r="D314" s="63"/>
      <c r="E314" s="62"/>
      <c r="F314" s="80">
        <f t="shared" si="12"/>
        <v>0</v>
      </c>
      <c r="G314" s="81">
        <v>0</v>
      </c>
    </row>
    <row r="315" spans="1:7" ht="15.75" x14ac:dyDescent="0.25">
      <c r="A315" s="11">
        <v>5131</v>
      </c>
      <c r="B315" s="78"/>
      <c r="C315" s="79">
        <v>0</v>
      </c>
      <c r="D315" s="63"/>
      <c r="E315" s="62"/>
      <c r="F315" s="80">
        <f t="shared" si="12"/>
        <v>0</v>
      </c>
      <c r="G315" s="81">
        <v>0</v>
      </c>
    </row>
    <row r="316" spans="1:7" ht="15.75" x14ac:dyDescent="0.25">
      <c r="A316" s="11">
        <v>5139</v>
      </c>
      <c r="B316" s="78"/>
      <c r="C316" s="75"/>
      <c r="D316" s="63"/>
      <c r="E316" s="62"/>
      <c r="F316" s="80">
        <f t="shared" si="12"/>
        <v>0</v>
      </c>
      <c r="G316" s="77">
        <f>+IF(ABS(+B316+D316)&lt;=ABS(C316+E316),-B316+C316-D316+E316,0)</f>
        <v>0</v>
      </c>
    </row>
    <row r="317" spans="1:7" ht="15.75" x14ac:dyDescent="0.25">
      <c r="A317" s="11">
        <v>5141</v>
      </c>
      <c r="B317" s="78"/>
      <c r="C317" s="79">
        <v>0</v>
      </c>
      <c r="D317" s="63"/>
      <c r="E317" s="62"/>
      <c r="F317" s="80">
        <f t="shared" si="12"/>
        <v>0</v>
      </c>
      <c r="G317" s="81">
        <v>0</v>
      </c>
    </row>
    <row r="318" spans="1:7" ht="15.75" x14ac:dyDescent="0.25">
      <c r="A318" s="11">
        <v>5142</v>
      </c>
      <c r="B318" s="78"/>
      <c r="C318" s="79">
        <v>0</v>
      </c>
      <c r="D318" s="63"/>
      <c r="E318" s="62"/>
      <c r="F318" s="80">
        <f t="shared" si="12"/>
        <v>0</v>
      </c>
      <c r="G318" s="81">
        <v>0</v>
      </c>
    </row>
    <row r="319" spans="1:7" ht="15.75" x14ac:dyDescent="0.25">
      <c r="A319" s="11">
        <v>5143</v>
      </c>
      <c r="B319" s="78"/>
      <c r="C319" s="79">
        <v>0</v>
      </c>
      <c r="D319" s="63"/>
      <c r="E319" s="62"/>
      <c r="F319" s="80">
        <f t="shared" si="12"/>
        <v>0</v>
      </c>
      <c r="G319" s="81">
        <v>0</v>
      </c>
    </row>
    <row r="320" spans="1:7" ht="15.75" x14ac:dyDescent="0.25">
      <c r="A320" s="11">
        <v>5144</v>
      </c>
      <c r="B320" s="78"/>
      <c r="C320" s="79">
        <v>0</v>
      </c>
      <c r="D320" s="63"/>
      <c r="E320" s="62"/>
      <c r="F320" s="80">
        <f t="shared" si="12"/>
        <v>0</v>
      </c>
      <c r="G320" s="81">
        <v>0</v>
      </c>
    </row>
    <row r="321" spans="1:7" ht="15.75" x14ac:dyDescent="0.25">
      <c r="A321" s="11">
        <v>5145</v>
      </c>
      <c r="B321" s="78"/>
      <c r="C321" s="75"/>
      <c r="D321" s="63"/>
      <c r="E321" s="62"/>
      <c r="F321" s="80">
        <f t="shared" si="12"/>
        <v>0</v>
      </c>
      <c r="G321" s="77">
        <f>+IF(ABS(+B321+D321)&lt;=ABS(C321+E321),-B321+C321-D321+E321,0)</f>
        <v>0</v>
      </c>
    </row>
    <row r="322" spans="1:7" ht="15.75" x14ac:dyDescent="0.25">
      <c r="A322" s="11">
        <v>5146</v>
      </c>
      <c r="B322" s="78"/>
      <c r="C322" s="75"/>
      <c r="D322" s="63"/>
      <c r="E322" s="62"/>
      <c r="F322" s="80">
        <f t="shared" si="12"/>
        <v>0</v>
      </c>
      <c r="G322" s="77">
        <f>+IF(ABS(+B322+D322)&lt;=ABS(C322+E322),-B322+C322-D322+E322,0)</f>
        <v>0</v>
      </c>
    </row>
    <row r="323" spans="1:7" ht="15.75" x14ac:dyDescent="0.25">
      <c r="A323" s="11">
        <v>5147</v>
      </c>
      <c r="B323" s="78"/>
      <c r="C323" s="75"/>
      <c r="D323" s="63"/>
      <c r="E323" s="62"/>
      <c r="F323" s="80">
        <f t="shared" si="12"/>
        <v>0</v>
      </c>
      <c r="G323" s="77">
        <f>+IF(ABS(+B323+D323)&lt;=ABS(C323+E323),-B323+C323-D323+E323,0)</f>
        <v>0</v>
      </c>
    </row>
    <row r="324" spans="1:7" ht="15.75" x14ac:dyDescent="0.25">
      <c r="A324" s="11">
        <v>5148</v>
      </c>
      <c r="B324" s="78"/>
      <c r="C324" s="75"/>
      <c r="D324" s="63"/>
      <c r="E324" s="62"/>
      <c r="F324" s="80">
        <f t="shared" si="12"/>
        <v>0</v>
      </c>
      <c r="G324" s="77">
        <f>+IF(ABS(+B324+D324)&lt;=ABS(C324+E324),-B324+C324-D324+E324,0)</f>
        <v>0</v>
      </c>
    </row>
    <row r="325" spans="1:7" ht="15.75" x14ac:dyDescent="0.25">
      <c r="A325" s="11">
        <v>5181</v>
      </c>
      <c r="B325" s="78"/>
      <c r="C325" s="79">
        <v>0</v>
      </c>
      <c r="D325" s="63"/>
      <c r="E325" s="62"/>
      <c r="F325" s="80">
        <f t="shared" si="12"/>
        <v>0</v>
      </c>
      <c r="G325" s="81">
        <v>0</v>
      </c>
    </row>
    <row r="326" spans="1:7" ht="15.75" x14ac:dyDescent="0.25">
      <c r="A326" s="11">
        <v>5184</v>
      </c>
      <c r="B326" s="78"/>
      <c r="C326" s="79">
        <v>0</v>
      </c>
      <c r="D326" s="63"/>
      <c r="E326" s="62"/>
      <c r="F326" s="80">
        <f t="shared" si="12"/>
        <v>0</v>
      </c>
      <c r="G326" s="81">
        <v>0</v>
      </c>
    </row>
    <row r="327" spans="1:7" ht="15.75" x14ac:dyDescent="0.25">
      <c r="A327" s="11">
        <v>5186</v>
      </c>
      <c r="B327" s="78"/>
      <c r="C327" s="79">
        <v>0</v>
      </c>
      <c r="D327" s="63"/>
      <c r="E327" s="62"/>
      <c r="F327" s="80">
        <f t="shared" si="12"/>
        <v>0</v>
      </c>
      <c r="G327" s="81">
        <v>0</v>
      </c>
    </row>
    <row r="328" spans="1:7" ht="15.75" x14ac:dyDescent="0.25">
      <c r="A328" s="11">
        <v>5188</v>
      </c>
      <c r="B328" s="78"/>
      <c r="C328" s="79">
        <v>0</v>
      </c>
      <c r="D328" s="63"/>
      <c r="E328" s="62"/>
      <c r="F328" s="80">
        <f t="shared" si="12"/>
        <v>0</v>
      </c>
      <c r="G328" s="81">
        <v>0</v>
      </c>
    </row>
    <row r="329" spans="1:7" ht="15.75" x14ac:dyDescent="0.25">
      <c r="A329" s="11">
        <v>5189</v>
      </c>
      <c r="B329" s="78"/>
      <c r="C329" s="79">
        <v>0</v>
      </c>
      <c r="D329" s="63"/>
      <c r="E329" s="62"/>
      <c r="F329" s="80">
        <f t="shared" si="12"/>
        <v>0</v>
      </c>
      <c r="G329" s="81">
        <v>0</v>
      </c>
    </row>
    <row r="330" spans="1:7" ht="15.75" x14ac:dyDescent="0.25">
      <c r="A330" s="11">
        <v>5191</v>
      </c>
      <c r="B330" s="78"/>
      <c r="C330" s="79">
        <v>0</v>
      </c>
      <c r="D330" s="63"/>
      <c r="E330" s="62"/>
      <c r="F330" s="80">
        <f t="shared" si="12"/>
        <v>0</v>
      </c>
      <c r="G330" s="81">
        <v>0</v>
      </c>
    </row>
    <row r="331" spans="1:7" ht="15.75" x14ac:dyDescent="0.25">
      <c r="A331" s="11">
        <v>5192</v>
      </c>
      <c r="B331" s="74">
        <v>0</v>
      </c>
      <c r="C331" s="75"/>
      <c r="D331" s="63"/>
      <c r="E331" s="62"/>
      <c r="F331" s="76">
        <v>0</v>
      </c>
      <c r="G331" s="77">
        <f>+IF(ABS(+B331+D331)&lt;=ABS(C331+E331),-B331+C331-D331+E331,0)</f>
        <v>0</v>
      </c>
    </row>
    <row r="332" spans="1:7" ht="15.75" x14ac:dyDescent="0.25">
      <c r="A332" s="11">
        <v>5197</v>
      </c>
      <c r="B332" s="78"/>
      <c r="C332" s="79">
        <v>0</v>
      </c>
      <c r="D332" s="63"/>
      <c r="E332" s="62"/>
      <c r="F332" s="80">
        <f t="shared" ref="F332:F337" si="13">+IF(ABS(+B332+D332)&gt;=ABS(C332+E332),+B332-C332+D332-E332,0)</f>
        <v>0</v>
      </c>
      <c r="G332" s="81">
        <v>0</v>
      </c>
    </row>
    <row r="333" spans="1:7" ht="15.75" x14ac:dyDescent="0.25">
      <c r="A333" s="11">
        <v>5198</v>
      </c>
      <c r="B333" s="78"/>
      <c r="C333" s="79">
        <v>0</v>
      </c>
      <c r="D333" s="63"/>
      <c r="E333" s="62"/>
      <c r="F333" s="80">
        <f t="shared" si="13"/>
        <v>0</v>
      </c>
      <c r="G333" s="81">
        <v>0</v>
      </c>
    </row>
    <row r="334" spans="1:7" ht="15.75" x14ac:dyDescent="0.25">
      <c r="A334" s="11">
        <v>5211</v>
      </c>
      <c r="B334" s="78"/>
      <c r="C334" s="79">
        <v>0</v>
      </c>
      <c r="D334" s="63"/>
      <c r="E334" s="62"/>
      <c r="F334" s="80">
        <f t="shared" si="13"/>
        <v>0</v>
      </c>
      <c r="G334" s="81">
        <v>0</v>
      </c>
    </row>
    <row r="335" spans="1:7" ht="15.75" x14ac:dyDescent="0.25">
      <c r="A335" s="11">
        <v>5213</v>
      </c>
      <c r="B335" s="78"/>
      <c r="C335" s="79">
        <v>0</v>
      </c>
      <c r="D335" s="63"/>
      <c r="E335" s="62"/>
      <c r="F335" s="80">
        <f t="shared" si="13"/>
        <v>0</v>
      </c>
      <c r="G335" s="81">
        <v>0</v>
      </c>
    </row>
    <row r="336" spans="1:7" ht="15.75" x14ac:dyDescent="0.25">
      <c r="A336" s="11">
        <v>5215</v>
      </c>
      <c r="B336" s="78"/>
      <c r="C336" s="79">
        <v>0</v>
      </c>
      <c r="D336" s="63"/>
      <c r="E336" s="62"/>
      <c r="F336" s="80">
        <f t="shared" si="13"/>
        <v>0</v>
      </c>
      <c r="G336" s="81">
        <v>0</v>
      </c>
    </row>
    <row r="337" spans="1:7" ht="15.75" x14ac:dyDescent="0.25">
      <c r="A337" s="11">
        <v>5217</v>
      </c>
      <c r="B337" s="78"/>
      <c r="C337" s="79">
        <v>0</v>
      </c>
      <c r="D337" s="63"/>
      <c r="E337" s="62"/>
      <c r="F337" s="80">
        <f t="shared" si="13"/>
        <v>0</v>
      </c>
      <c r="G337" s="81">
        <v>0</v>
      </c>
    </row>
    <row r="338" spans="1:7" ht="15.75" x14ac:dyDescent="0.25">
      <c r="A338" s="11">
        <v>5221</v>
      </c>
      <c r="B338" s="78"/>
      <c r="C338" s="75"/>
      <c r="D338" s="63"/>
      <c r="E338" s="62"/>
      <c r="F338" s="80">
        <f t="shared" si="12"/>
        <v>0</v>
      </c>
      <c r="G338" s="77">
        <f>+IF(ABS(+B338+D338)&lt;=ABS(C338+E338),-B338+C338-D338+E338,0)</f>
        <v>0</v>
      </c>
    </row>
    <row r="339" spans="1:7" ht="15.75" x14ac:dyDescent="0.25">
      <c r="A339" s="11">
        <v>5223</v>
      </c>
      <c r="B339" s="78"/>
      <c r="C339" s="75"/>
      <c r="D339" s="63"/>
      <c r="E339" s="62"/>
      <c r="F339" s="80">
        <f t="shared" si="12"/>
        <v>0</v>
      </c>
      <c r="G339" s="77">
        <f>+IF(ABS(+B339+D339)&lt;=ABS(C339+E339),-B339+C339-D339+E339,0)</f>
        <v>0</v>
      </c>
    </row>
    <row r="340" spans="1:7" ht="15.75" x14ac:dyDescent="0.25">
      <c r="A340" s="11">
        <v>5231</v>
      </c>
      <c r="B340" s="78"/>
      <c r="C340" s="79">
        <v>0</v>
      </c>
      <c r="D340" s="63"/>
      <c r="E340" s="62"/>
      <c r="F340" s="80">
        <f t="shared" si="12"/>
        <v>0</v>
      </c>
      <c r="G340" s="81">
        <v>0</v>
      </c>
    </row>
    <row r="341" spans="1:7" ht="15.75" x14ac:dyDescent="0.25">
      <c r="A341" s="11">
        <v>5235</v>
      </c>
      <c r="B341" s="78"/>
      <c r="C341" s="79">
        <v>0</v>
      </c>
      <c r="D341" s="63"/>
      <c r="E341" s="62"/>
      <c r="F341" s="80">
        <f t="shared" si="12"/>
        <v>0</v>
      </c>
      <c r="G341" s="81">
        <v>0</v>
      </c>
    </row>
    <row r="342" spans="1:7" ht="15.75" x14ac:dyDescent="0.25">
      <c r="A342" s="11">
        <v>5311</v>
      </c>
      <c r="B342" s="78"/>
      <c r="C342" s="79">
        <v>0</v>
      </c>
      <c r="D342" s="63"/>
      <c r="E342" s="62"/>
      <c r="F342" s="80">
        <f t="shared" si="12"/>
        <v>0</v>
      </c>
      <c r="G342" s="81">
        <v>0</v>
      </c>
    </row>
    <row r="343" spans="1:7" ht="15.75" x14ac:dyDescent="0.25">
      <c r="A343" s="11">
        <v>5312</v>
      </c>
      <c r="B343" s="78"/>
      <c r="C343" s="79">
        <v>0</v>
      </c>
      <c r="D343" s="63"/>
      <c r="E343" s="62"/>
      <c r="F343" s="80">
        <f t="shared" si="12"/>
        <v>0</v>
      </c>
      <c r="G343" s="81">
        <v>0</v>
      </c>
    </row>
    <row r="344" spans="1:7" ht="15.75" x14ac:dyDescent="0.25">
      <c r="A344" s="11">
        <v>5313</v>
      </c>
      <c r="B344" s="78"/>
      <c r="C344" s="79">
        <v>0</v>
      </c>
      <c r="D344" s="63"/>
      <c r="E344" s="62"/>
      <c r="F344" s="80">
        <f t="shared" si="12"/>
        <v>0</v>
      </c>
      <c r="G344" s="81">
        <v>0</v>
      </c>
    </row>
    <row r="345" spans="1:7" ht="15.75" x14ac:dyDescent="0.25">
      <c r="A345" s="11">
        <v>5314</v>
      </c>
      <c r="B345" s="78"/>
      <c r="C345" s="79">
        <v>0</v>
      </c>
      <c r="D345" s="63"/>
      <c r="E345" s="62"/>
      <c r="F345" s="80">
        <f t="shared" si="12"/>
        <v>0</v>
      </c>
      <c r="G345" s="81">
        <v>0</v>
      </c>
    </row>
    <row r="346" spans="1:7" ht="15.75" x14ac:dyDescent="0.25">
      <c r="A346" s="11">
        <v>5315</v>
      </c>
      <c r="B346" s="78"/>
      <c r="C346" s="79">
        <v>0</v>
      </c>
      <c r="D346" s="63"/>
      <c r="E346" s="62"/>
      <c r="F346" s="80">
        <f t="shared" si="12"/>
        <v>0</v>
      </c>
      <c r="G346" s="81">
        <v>0</v>
      </c>
    </row>
    <row r="347" spans="1:7" ht="15.75" x14ac:dyDescent="0.25">
      <c r="A347" s="11">
        <v>5316</v>
      </c>
      <c r="B347" s="78"/>
      <c r="C347" s="79">
        <v>0</v>
      </c>
      <c r="D347" s="63"/>
      <c r="E347" s="62"/>
      <c r="F347" s="80">
        <f t="shared" si="12"/>
        <v>0</v>
      </c>
      <c r="G347" s="81">
        <v>0</v>
      </c>
    </row>
    <row r="348" spans="1:7" ht="15.75" x14ac:dyDescent="0.25">
      <c r="A348" s="11">
        <v>5317</v>
      </c>
      <c r="B348" s="78"/>
      <c r="C348" s="79">
        <v>0</v>
      </c>
      <c r="D348" s="63"/>
      <c r="E348" s="62"/>
      <c r="F348" s="80">
        <f t="shared" si="12"/>
        <v>0</v>
      </c>
      <c r="G348" s="81">
        <v>0</v>
      </c>
    </row>
    <row r="349" spans="1:7" ht="15.75" x14ac:dyDescent="0.25">
      <c r="A349" s="11">
        <v>5318</v>
      </c>
      <c r="B349" s="78"/>
      <c r="C349" s="79">
        <v>0</v>
      </c>
      <c r="D349" s="63"/>
      <c r="E349" s="62"/>
      <c r="F349" s="80">
        <f t="shared" ref="F349:F357" si="14">+IF(ABS(+B349+D349)&gt;=ABS(C349+E349),+B349-C349+D349-E349,0)</f>
        <v>0</v>
      </c>
      <c r="G349" s="81">
        <v>0</v>
      </c>
    </row>
    <row r="350" spans="1:7" ht="15.75" x14ac:dyDescent="0.25">
      <c r="A350" s="11">
        <v>5319</v>
      </c>
      <c r="B350" s="78"/>
      <c r="C350" s="79">
        <v>0</v>
      </c>
      <c r="D350" s="63"/>
      <c r="E350" s="62"/>
      <c r="F350" s="80">
        <f t="shared" si="14"/>
        <v>0</v>
      </c>
      <c r="G350" s="81">
        <v>0</v>
      </c>
    </row>
    <row r="351" spans="1:7" ht="15.75" x14ac:dyDescent="0.25">
      <c r="A351" s="11">
        <v>5321</v>
      </c>
      <c r="B351" s="78"/>
      <c r="C351" s="79">
        <v>0</v>
      </c>
      <c r="D351" s="63"/>
      <c r="E351" s="62"/>
      <c r="F351" s="80">
        <f t="shared" si="14"/>
        <v>0</v>
      </c>
      <c r="G351" s="81">
        <v>0</v>
      </c>
    </row>
    <row r="352" spans="1:7" ht="15.75" x14ac:dyDescent="0.25">
      <c r="A352" s="11">
        <v>5322</v>
      </c>
      <c r="B352" s="78"/>
      <c r="C352" s="79">
        <v>0</v>
      </c>
      <c r="D352" s="63"/>
      <c r="E352" s="62"/>
      <c r="F352" s="80">
        <f t="shared" si="14"/>
        <v>0</v>
      </c>
      <c r="G352" s="81">
        <v>0</v>
      </c>
    </row>
    <row r="353" spans="1:7" ht="15.75" x14ac:dyDescent="0.25">
      <c r="A353" s="11">
        <v>5323</v>
      </c>
      <c r="B353" s="78"/>
      <c r="C353" s="79">
        <v>0</v>
      </c>
      <c r="D353" s="63"/>
      <c r="E353" s="62"/>
      <c r="F353" s="80">
        <f t="shared" si="14"/>
        <v>0</v>
      </c>
      <c r="G353" s="81">
        <v>0</v>
      </c>
    </row>
    <row r="354" spans="1:7" ht="15.75" x14ac:dyDescent="0.25">
      <c r="A354" s="11">
        <v>5381</v>
      </c>
      <c r="B354" s="78"/>
      <c r="C354" s="79">
        <v>0</v>
      </c>
      <c r="D354" s="63"/>
      <c r="E354" s="62"/>
      <c r="F354" s="80">
        <f t="shared" si="14"/>
        <v>0</v>
      </c>
      <c r="G354" s="81">
        <v>0</v>
      </c>
    </row>
    <row r="355" spans="1:7" ht="15.75" x14ac:dyDescent="0.25">
      <c r="A355" s="11">
        <v>5382</v>
      </c>
      <c r="B355" s="78"/>
      <c r="C355" s="79">
        <v>0</v>
      </c>
      <c r="D355" s="63"/>
      <c r="E355" s="62"/>
      <c r="F355" s="80">
        <f t="shared" si="14"/>
        <v>0</v>
      </c>
      <c r="G355" s="81">
        <v>0</v>
      </c>
    </row>
    <row r="356" spans="1:7" ht="15.75" x14ac:dyDescent="0.25">
      <c r="A356" s="11">
        <v>5383</v>
      </c>
      <c r="B356" s="78"/>
      <c r="C356" s="79">
        <v>0</v>
      </c>
      <c r="D356" s="63"/>
      <c r="E356" s="62"/>
      <c r="F356" s="80">
        <f t="shared" si="14"/>
        <v>0</v>
      </c>
      <c r="G356" s="81">
        <v>0</v>
      </c>
    </row>
    <row r="357" spans="1:7" ht="15.75" x14ac:dyDescent="0.25">
      <c r="A357" s="11">
        <v>5384</v>
      </c>
      <c r="B357" s="78"/>
      <c r="C357" s="79">
        <v>0</v>
      </c>
      <c r="D357" s="63"/>
      <c r="E357" s="62"/>
      <c r="F357" s="80">
        <f t="shared" si="14"/>
        <v>0</v>
      </c>
      <c r="G357" s="81">
        <v>0</v>
      </c>
    </row>
    <row r="358" spans="1:7" ht="15.75" x14ac:dyDescent="0.25">
      <c r="A358" s="11">
        <v>5391</v>
      </c>
      <c r="B358" s="114">
        <v>0</v>
      </c>
      <c r="C358" s="75"/>
      <c r="D358" s="63"/>
      <c r="E358" s="62"/>
      <c r="F358" s="115">
        <v>0</v>
      </c>
      <c r="G358" s="77">
        <f>+IF(ABS(+B358+D358)&lt;=ABS(C358+E358),-B358+C358-D358+E358,0)</f>
        <v>0</v>
      </c>
    </row>
    <row r="359" spans="1:7" ht="15.75" x14ac:dyDescent="0.25">
      <c r="A359" s="11">
        <v>5392</v>
      </c>
      <c r="B359" s="114">
        <v>0</v>
      </c>
      <c r="C359" s="75"/>
      <c r="D359" s="63"/>
      <c r="E359" s="62"/>
      <c r="F359" s="115">
        <v>0</v>
      </c>
      <c r="G359" s="77">
        <f>+IF(ABS(+B359+D359)&lt;=ABS(C359+E359),-B359+C359-D359+E359,0)</f>
        <v>0</v>
      </c>
    </row>
    <row r="360" spans="1:7" ht="15.75" x14ac:dyDescent="0.25">
      <c r="A360" s="11">
        <v>5393</v>
      </c>
      <c r="B360" s="114">
        <v>0</v>
      </c>
      <c r="C360" s="75"/>
      <c r="D360" s="63"/>
      <c r="E360" s="62"/>
      <c r="F360" s="115">
        <v>0</v>
      </c>
      <c r="G360" s="77">
        <f>+IF(ABS(+B360+D360)&lt;=ABS(C360+E360),-B360+C360-D360+E360,0)</f>
        <v>0</v>
      </c>
    </row>
    <row r="361" spans="1:7" ht="15.75" x14ac:dyDescent="0.25">
      <c r="A361" s="11">
        <v>5398</v>
      </c>
      <c r="B361" s="74">
        <v>0</v>
      </c>
      <c r="C361" s="75"/>
      <c r="D361" s="63"/>
      <c r="E361" s="62"/>
      <c r="F361" s="76">
        <v>0</v>
      </c>
      <c r="G361" s="77">
        <f>+IF(ABS(+B361+D361)&lt;=ABS(C361+E361),-B361+C361-D361+E361,0)</f>
        <v>0</v>
      </c>
    </row>
    <row r="362" spans="1:7" ht="15.75" x14ac:dyDescent="0.25">
      <c r="A362" s="11">
        <v>5811</v>
      </c>
      <c r="B362" s="78"/>
      <c r="C362" s="79">
        <v>0</v>
      </c>
      <c r="D362" s="63"/>
      <c r="E362" s="62"/>
      <c r="F362" s="80">
        <f t="shared" ref="F362:F373" si="15">+IF(ABS(+B362+D362)&gt;=ABS(C362+E362),+B362-C362+D362-E362,0)</f>
        <v>0</v>
      </c>
      <c r="G362" s="81">
        <v>0</v>
      </c>
    </row>
    <row r="363" spans="1:7" ht="15.75" x14ac:dyDescent="0.25">
      <c r="A363" s="11">
        <v>5812</v>
      </c>
      <c r="B363" s="78"/>
      <c r="C363" s="79">
        <v>0</v>
      </c>
      <c r="D363" s="63"/>
      <c r="E363" s="62"/>
      <c r="F363" s="80">
        <f t="shared" si="15"/>
        <v>0</v>
      </c>
      <c r="G363" s="81">
        <v>0</v>
      </c>
    </row>
    <row r="364" spans="1:7" ht="15.75" x14ac:dyDescent="0.25">
      <c r="A364" s="11">
        <v>5814</v>
      </c>
      <c r="B364" s="78"/>
      <c r="C364" s="79">
        <v>0</v>
      </c>
      <c r="D364" s="63"/>
      <c r="E364" s="62"/>
      <c r="F364" s="80">
        <f t="shared" si="15"/>
        <v>0</v>
      </c>
      <c r="G364" s="81">
        <v>0</v>
      </c>
    </row>
    <row r="365" spans="1:7" ht="15.75" x14ac:dyDescent="0.25">
      <c r="A365" s="11">
        <v>5815</v>
      </c>
      <c r="B365" s="78"/>
      <c r="C365" s="79">
        <v>0</v>
      </c>
      <c r="D365" s="63"/>
      <c r="E365" s="62"/>
      <c r="F365" s="80">
        <f t="shared" si="15"/>
        <v>0</v>
      </c>
      <c r="G365" s="81">
        <v>0</v>
      </c>
    </row>
    <row r="366" spans="1:7" ht="15.75" x14ac:dyDescent="0.25">
      <c r="A366" s="11">
        <v>5817</v>
      </c>
      <c r="B366" s="78"/>
      <c r="C366" s="79">
        <v>0</v>
      </c>
      <c r="D366" s="63"/>
      <c r="E366" s="62"/>
      <c r="F366" s="80">
        <f t="shared" si="15"/>
        <v>0</v>
      </c>
      <c r="G366" s="81">
        <v>0</v>
      </c>
    </row>
    <row r="367" spans="1:7" ht="15.75" x14ac:dyDescent="0.25">
      <c r="A367" s="11">
        <v>5818</v>
      </c>
      <c r="B367" s="78"/>
      <c r="C367" s="79">
        <v>0</v>
      </c>
      <c r="D367" s="63"/>
      <c r="E367" s="62"/>
      <c r="F367" s="80">
        <f t="shared" si="15"/>
        <v>0</v>
      </c>
      <c r="G367" s="81">
        <v>0</v>
      </c>
    </row>
    <row r="368" spans="1:7" ht="15.75" x14ac:dyDescent="0.25">
      <c r="A368" s="11">
        <v>5823</v>
      </c>
      <c r="B368" s="78"/>
      <c r="C368" s="79">
        <v>0</v>
      </c>
      <c r="D368" s="63"/>
      <c r="E368" s="62"/>
      <c r="F368" s="80">
        <f t="shared" si="15"/>
        <v>0</v>
      </c>
      <c r="G368" s="81">
        <v>0</v>
      </c>
    </row>
    <row r="369" spans="1:7" ht="15.75" x14ac:dyDescent="0.25">
      <c r="A369" s="11">
        <v>5826</v>
      </c>
      <c r="B369" s="78"/>
      <c r="C369" s="79">
        <v>0</v>
      </c>
      <c r="D369" s="63"/>
      <c r="E369" s="62"/>
      <c r="F369" s="80">
        <f t="shared" si="15"/>
        <v>0</v>
      </c>
      <c r="G369" s="81">
        <v>0</v>
      </c>
    </row>
    <row r="370" spans="1:7" ht="15.75" x14ac:dyDescent="0.25">
      <c r="A370" s="11">
        <v>5829</v>
      </c>
      <c r="B370" s="78"/>
      <c r="C370" s="79">
        <v>0</v>
      </c>
      <c r="D370" s="63"/>
      <c r="E370" s="62"/>
      <c r="F370" s="80">
        <f t="shared" si="15"/>
        <v>0</v>
      </c>
      <c r="G370" s="81">
        <v>0</v>
      </c>
    </row>
    <row r="371" spans="1:7" ht="15.75" x14ac:dyDescent="0.25">
      <c r="A371" s="11">
        <v>5881</v>
      </c>
      <c r="B371" s="78"/>
      <c r="C371" s="79">
        <v>0</v>
      </c>
      <c r="D371" s="63"/>
      <c r="E371" s="62"/>
      <c r="F371" s="80">
        <f t="shared" si="15"/>
        <v>0</v>
      </c>
      <c r="G371" s="81">
        <v>0</v>
      </c>
    </row>
    <row r="372" spans="1:7" ht="15.75" x14ac:dyDescent="0.25">
      <c r="A372" s="11">
        <v>5882</v>
      </c>
      <c r="B372" s="78"/>
      <c r="C372" s="79">
        <v>0</v>
      </c>
      <c r="D372" s="63"/>
      <c r="E372" s="62"/>
      <c r="F372" s="80">
        <f t="shared" si="15"/>
        <v>0</v>
      </c>
      <c r="G372" s="81">
        <v>0</v>
      </c>
    </row>
    <row r="373" spans="1:7" ht="15.75" x14ac:dyDescent="0.25">
      <c r="A373" s="11">
        <v>5889</v>
      </c>
      <c r="B373" s="78"/>
      <c r="C373" s="79">
        <v>0</v>
      </c>
      <c r="D373" s="63"/>
      <c r="E373" s="62"/>
      <c r="F373" s="80">
        <f t="shared" si="15"/>
        <v>0</v>
      </c>
      <c r="G373" s="81">
        <v>0</v>
      </c>
    </row>
    <row r="374" spans="1:7" ht="15.75" x14ac:dyDescent="0.25">
      <c r="A374" s="11">
        <v>5891</v>
      </c>
      <c r="B374" s="74">
        <v>0</v>
      </c>
      <c r="C374" s="75"/>
      <c r="D374" s="63"/>
      <c r="E374" s="62"/>
      <c r="F374" s="76">
        <v>0</v>
      </c>
      <c r="G374" s="77">
        <f>+IF(ABS(+B374+D374)&lt;=ABS(C374+E374),-B374+C374-D374+E374,0)</f>
        <v>0</v>
      </c>
    </row>
    <row r="375" spans="1:7" ht="15.75" x14ac:dyDescent="0.25">
      <c r="A375" s="14">
        <v>5892</v>
      </c>
      <c r="B375" s="74">
        <v>0</v>
      </c>
      <c r="C375" s="75"/>
      <c r="D375" s="63"/>
      <c r="E375" s="62"/>
      <c r="F375" s="76">
        <v>0</v>
      </c>
      <c r="G375" s="77">
        <f>+IF(ABS(+B375+D375)&lt;=ABS(C375+E375),-B375+C375-D375+E375,0)</f>
        <v>0</v>
      </c>
    </row>
    <row r="376" spans="1:7" ht="15.75" x14ac:dyDescent="0.25">
      <c r="A376" s="15">
        <v>5894</v>
      </c>
      <c r="B376" s="93">
        <v>0</v>
      </c>
      <c r="C376" s="94"/>
      <c r="D376" s="63"/>
      <c r="E376" s="62"/>
      <c r="F376" s="116">
        <v>0</v>
      </c>
      <c r="G376" s="117">
        <f>+IF(ABS(+B376+D376)&lt;=ABS(C376+E376),-B376+C376-D376+E376,0)</f>
        <v>0</v>
      </c>
    </row>
    <row r="377" spans="1:7" ht="15.75" x14ac:dyDescent="0.25">
      <c r="A377" s="20" t="s">
        <v>16</v>
      </c>
      <c r="B377" s="86"/>
      <c r="C377" s="87"/>
      <c r="D377" s="88"/>
      <c r="E377" s="87"/>
      <c r="F377" s="88"/>
      <c r="G377" s="89"/>
    </row>
    <row r="378" spans="1:7" ht="15.75" x14ac:dyDescent="0.25">
      <c r="A378" s="10">
        <v>6010</v>
      </c>
      <c r="B378" s="100">
        <v>0</v>
      </c>
      <c r="C378" s="90">
        <v>0</v>
      </c>
      <c r="D378" s="63"/>
      <c r="E378" s="62"/>
      <c r="F378" s="64">
        <f t="shared" ref="F378:F401" si="16">+IF(ABS(+B378+D378)&gt;=ABS(C378+E378),+B378-C378+D378-E378,0)</f>
        <v>0</v>
      </c>
      <c r="G378" s="65">
        <f t="shared" ref="G378:G408" si="17">+IF(ABS(+B378+D378)&lt;=ABS(C378+E378),-B378+C378-D378+E378,0)</f>
        <v>0</v>
      </c>
    </row>
    <row r="379" spans="1:7" ht="15.75" x14ac:dyDescent="0.25">
      <c r="A379" s="11">
        <v>6011</v>
      </c>
      <c r="B379" s="68">
        <v>0</v>
      </c>
      <c r="C379" s="69">
        <v>0</v>
      </c>
      <c r="D379" s="63"/>
      <c r="E379" s="62"/>
      <c r="F379" s="73">
        <f t="shared" si="16"/>
        <v>0</v>
      </c>
      <c r="G379" s="72">
        <f t="shared" si="17"/>
        <v>0</v>
      </c>
    </row>
    <row r="380" spans="1:7" ht="15.75" x14ac:dyDescent="0.25">
      <c r="A380" s="11">
        <v>6012</v>
      </c>
      <c r="B380" s="68">
        <v>0</v>
      </c>
      <c r="C380" s="69">
        <v>0</v>
      </c>
      <c r="D380" s="63"/>
      <c r="E380" s="62"/>
      <c r="F380" s="73">
        <f t="shared" si="16"/>
        <v>0</v>
      </c>
      <c r="G380" s="72">
        <f t="shared" si="17"/>
        <v>0</v>
      </c>
    </row>
    <row r="381" spans="1:7" ht="15.75" x14ac:dyDescent="0.25">
      <c r="A381" s="11">
        <v>6013</v>
      </c>
      <c r="B381" s="68">
        <v>0</v>
      </c>
      <c r="C381" s="69">
        <v>0</v>
      </c>
      <c r="D381" s="63"/>
      <c r="E381" s="62"/>
      <c r="F381" s="73">
        <f t="shared" si="16"/>
        <v>0</v>
      </c>
      <c r="G381" s="72">
        <f t="shared" si="17"/>
        <v>0</v>
      </c>
    </row>
    <row r="382" spans="1:7" ht="15.75" x14ac:dyDescent="0.25">
      <c r="A382" s="11">
        <v>6014</v>
      </c>
      <c r="B382" s="68">
        <v>0</v>
      </c>
      <c r="C382" s="69">
        <v>0</v>
      </c>
      <c r="D382" s="63"/>
      <c r="E382" s="62"/>
      <c r="F382" s="73">
        <f t="shared" si="16"/>
        <v>0</v>
      </c>
      <c r="G382" s="72">
        <f t="shared" si="17"/>
        <v>0</v>
      </c>
    </row>
    <row r="383" spans="1:7" ht="15.75" x14ac:dyDescent="0.25">
      <c r="A383" s="11">
        <v>6015</v>
      </c>
      <c r="B383" s="68">
        <v>0</v>
      </c>
      <c r="C383" s="69">
        <v>0</v>
      </c>
      <c r="D383" s="63"/>
      <c r="E383" s="62"/>
      <c r="F383" s="73">
        <f t="shared" si="16"/>
        <v>0</v>
      </c>
      <c r="G383" s="72">
        <f t="shared" si="17"/>
        <v>0</v>
      </c>
    </row>
    <row r="384" spans="1:7" ht="15.75" x14ac:dyDescent="0.25">
      <c r="A384" s="11">
        <v>6016</v>
      </c>
      <c r="B384" s="68">
        <v>0</v>
      </c>
      <c r="C384" s="69">
        <v>0</v>
      </c>
      <c r="D384" s="63"/>
      <c r="E384" s="62"/>
      <c r="F384" s="73">
        <f t="shared" si="16"/>
        <v>0</v>
      </c>
      <c r="G384" s="72">
        <f t="shared" si="17"/>
        <v>0</v>
      </c>
    </row>
    <row r="385" spans="1:7" ht="15.75" x14ac:dyDescent="0.25">
      <c r="A385" s="11">
        <v>6017</v>
      </c>
      <c r="B385" s="68">
        <v>0</v>
      </c>
      <c r="C385" s="69">
        <v>0</v>
      </c>
      <c r="D385" s="63"/>
      <c r="E385" s="62"/>
      <c r="F385" s="73">
        <f t="shared" si="16"/>
        <v>0</v>
      </c>
      <c r="G385" s="72">
        <f t="shared" si="17"/>
        <v>0</v>
      </c>
    </row>
    <row r="386" spans="1:7" ht="15.75" x14ac:dyDescent="0.25">
      <c r="A386" s="11">
        <v>6018</v>
      </c>
      <c r="B386" s="68">
        <v>0</v>
      </c>
      <c r="C386" s="69">
        <v>0</v>
      </c>
      <c r="D386" s="63"/>
      <c r="E386" s="62"/>
      <c r="F386" s="73">
        <f t="shared" si="16"/>
        <v>0</v>
      </c>
      <c r="G386" s="72">
        <f t="shared" si="17"/>
        <v>0</v>
      </c>
    </row>
    <row r="387" spans="1:7" ht="15.75" x14ac:dyDescent="0.25">
      <c r="A387" s="11">
        <v>6019</v>
      </c>
      <c r="B387" s="68">
        <v>0</v>
      </c>
      <c r="C387" s="69">
        <v>0</v>
      </c>
      <c r="D387" s="63"/>
      <c r="E387" s="62"/>
      <c r="F387" s="73">
        <f t="shared" si="16"/>
        <v>0</v>
      </c>
      <c r="G387" s="72">
        <f t="shared" si="17"/>
        <v>0</v>
      </c>
    </row>
    <row r="388" spans="1:7" ht="15.75" x14ac:dyDescent="0.25">
      <c r="A388" s="11">
        <v>6021</v>
      </c>
      <c r="B388" s="68">
        <v>0</v>
      </c>
      <c r="C388" s="69">
        <v>0</v>
      </c>
      <c r="D388" s="63"/>
      <c r="E388" s="62"/>
      <c r="F388" s="73">
        <f t="shared" si="16"/>
        <v>0</v>
      </c>
      <c r="G388" s="72">
        <f t="shared" si="17"/>
        <v>0</v>
      </c>
    </row>
    <row r="389" spans="1:7" ht="15.75" x14ac:dyDescent="0.25">
      <c r="A389" s="11">
        <v>6022</v>
      </c>
      <c r="B389" s="68">
        <v>0</v>
      </c>
      <c r="C389" s="69">
        <v>0</v>
      </c>
      <c r="D389" s="63"/>
      <c r="E389" s="62"/>
      <c r="F389" s="73">
        <f t="shared" si="16"/>
        <v>0</v>
      </c>
      <c r="G389" s="72">
        <f t="shared" si="17"/>
        <v>0</v>
      </c>
    </row>
    <row r="390" spans="1:7" ht="15.75" x14ac:dyDescent="0.25">
      <c r="A390" s="11">
        <v>6023</v>
      </c>
      <c r="B390" s="68">
        <v>0</v>
      </c>
      <c r="C390" s="69">
        <v>0</v>
      </c>
      <c r="D390" s="63"/>
      <c r="E390" s="62"/>
      <c r="F390" s="73">
        <f t="shared" si="16"/>
        <v>0</v>
      </c>
      <c r="G390" s="72">
        <f t="shared" si="17"/>
        <v>0</v>
      </c>
    </row>
    <row r="391" spans="1:7" ht="15.75" x14ac:dyDescent="0.25">
      <c r="A391" s="11">
        <v>6025</v>
      </c>
      <c r="B391" s="68">
        <v>0</v>
      </c>
      <c r="C391" s="69">
        <v>0</v>
      </c>
      <c r="D391" s="63"/>
      <c r="E391" s="62"/>
      <c r="F391" s="73">
        <f t="shared" si="16"/>
        <v>0</v>
      </c>
      <c r="G391" s="72">
        <f t="shared" si="17"/>
        <v>0</v>
      </c>
    </row>
    <row r="392" spans="1:7" ht="15.75" x14ac:dyDescent="0.25">
      <c r="A392" s="11">
        <v>6026</v>
      </c>
      <c r="B392" s="68">
        <v>0</v>
      </c>
      <c r="C392" s="69">
        <v>0</v>
      </c>
      <c r="D392" s="63"/>
      <c r="E392" s="62"/>
      <c r="F392" s="73">
        <f t="shared" si="16"/>
        <v>0</v>
      </c>
      <c r="G392" s="72">
        <f t="shared" si="17"/>
        <v>0</v>
      </c>
    </row>
    <row r="393" spans="1:7" ht="15.75" x14ac:dyDescent="0.25">
      <c r="A393" s="11">
        <v>6027</v>
      </c>
      <c r="B393" s="68">
        <v>0</v>
      </c>
      <c r="C393" s="69">
        <v>0</v>
      </c>
      <c r="D393" s="63"/>
      <c r="E393" s="62"/>
      <c r="F393" s="73">
        <f t="shared" si="16"/>
        <v>0</v>
      </c>
      <c r="G393" s="72">
        <f t="shared" si="17"/>
        <v>0</v>
      </c>
    </row>
    <row r="394" spans="1:7" ht="15.75" x14ac:dyDescent="0.25">
      <c r="A394" s="11">
        <v>6028</v>
      </c>
      <c r="B394" s="68">
        <v>0</v>
      </c>
      <c r="C394" s="69">
        <v>0</v>
      </c>
      <c r="D394" s="63"/>
      <c r="E394" s="62"/>
      <c r="F394" s="73">
        <f t="shared" si="16"/>
        <v>0</v>
      </c>
      <c r="G394" s="72">
        <f t="shared" si="17"/>
        <v>0</v>
      </c>
    </row>
    <row r="395" spans="1:7" ht="15.75" x14ac:dyDescent="0.25">
      <c r="A395" s="11">
        <v>6029</v>
      </c>
      <c r="B395" s="68">
        <v>0</v>
      </c>
      <c r="C395" s="69">
        <v>0</v>
      </c>
      <c r="D395" s="63"/>
      <c r="E395" s="62"/>
      <c r="F395" s="73">
        <f t="shared" si="16"/>
        <v>0</v>
      </c>
      <c r="G395" s="72">
        <f t="shared" si="17"/>
        <v>0</v>
      </c>
    </row>
    <row r="396" spans="1:7" ht="15.75" x14ac:dyDescent="0.25">
      <c r="A396" s="14">
        <v>6030</v>
      </c>
      <c r="B396" s="68">
        <v>0</v>
      </c>
      <c r="C396" s="69">
        <v>0</v>
      </c>
      <c r="D396" s="63"/>
      <c r="E396" s="62"/>
      <c r="F396" s="73">
        <f t="shared" si="16"/>
        <v>0</v>
      </c>
      <c r="G396" s="72">
        <f t="shared" si="17"/>
        <v>0</v>
      </c>
    </row>
    <row r="397" spans="1:7" ht="15.75" x14ac:dyDescent="0.25">
      <c r="A397" s="14">
        <v>6032</v>
      </c>
      <c r="B397" s="68">
        <v>0</v>
      </c>
      <c r="C397" s="69">
        <v>0</v>
      </c>
      <c r="D397" s="63"/>
      <c r="E397" s="62"/>
      <c r="F397" s="73">
        <f t="shared" si="16"/>
        <v>0</v>
      </c>
      <c r="G397" s="72">
        <f t="shared" si="17"/>
        <v>0</v>
      </c>
    </row>
    <row r="398" spans="1:7" ht="15.75" x14ac:dyDescent="0.25">
      <c r="A398" s="14">
        <v>6033</v>
      </c>
      <c r="B398" s="68">
        <v>0</v>
      </c>
      <c r="C398" s="69">
        <v>0</v>
      </c>
      <c r="D398" s="63"/>
      <c r="E398" s="62"/>
      <c r="F398" s="73">
        <f t="shared" si="16"/>
        <v>0</v>
      </c>
      <c r="G398" s="72">
        <f t="shared" si="17"/>
        <v>0</v>
      </c>
    </row>
    <row r="399" spans="1:7" ht="15.75" x14ac:dyDescent="0.25">
      <c r="A399" s="14">
        <v>6034</v>
      </c>
      <c r="B399" s="68">
        <v>0</v>
      </c>
      <c r="C399" s="69">
        <v>0</v>
      </c>
      <c r="D399" s="63"/>
      <c r="E399" s="62"/>
      <c r="F399" s="73">
        <f t="shared" si="16"/>
        <v>0</v>
      </c>
      <c r="G399" s="72">
        <f t="shared" si="17"/>
        <v>0</v>
      </c>
    </row>
    <row r="400" spans="1:7" ht="15.75" x14ac:dyDescent="0.25">
      <c r="A400" s="14">
        <v>6035</v>
      </c>
      <c r="B400" s="68">
        <v>0</v>
      </c>
      <c r="C400" s="69">
        <v>0</v>
      </c>
      <c r="D400" s="63"/>
      <c r="E400" s="62"/>
      <c r="F400" s="73">
        <f t="shared" si="16"/>
        <v>0</v>
      </c>
      <c r="G400" s="72">
        <f t="shared" si="17"/>
        <v>0</v>
      </c>
    </row>
    <row r="401" spans="1:7" ht="15.75" x14ac:dyDescent="0.25">
      <c r="A401" s="14">
        <v>6036</v>
      </c>
      <c r="B401" s="68">
        <v>0</v>
      </c>
      <c r="C401" s="69">
        <v>0</v>
      </c>
      <c r="D401" s="63"/>
      <c r="E401" s="62"/>
      <c r="F401" s="73">
        <f t="shared" si="16"/>
        <v>0</v>
      </c>
      <c r="G401" s="72">
        <f t="shared" si="17"/>
        <v>0</v>
      </c>
    </row>
    <row r="402" spans="1:7" ht="15.75" x14ac:dyDescent="0.25">
      <c r="A402" s="14">
        <v>6037</v>
      </c>
      <c r="B402" s="74">
        <v>0</v>
      </c>
      <c r="C402" s="79">
        <v>0</v>
      </c>
      <c r="D402" s="76"/>
      <c r="E402" s="79"/>
      <c r="F402" s="80">
        <f>+IF(ABS(+B402+D402)&gt;=ABS(C402+E402),+B402-C402+D402-E402,0)</f>
        <v>0</v>
      </c>
      <c r="G402" s="77">
        <f t="shared" si="17"/>
        <v>0</v>
      </c>
    </row>
    <row r="403" spans="1:7" ht="15.75" x14ac:dyDescent="0.25">
      <c r="A403" s="14">
        <v>6039</v>
      </c>
      <c r="B403" s="68">
        <v>0</v>
      </c>
      <c r="C403" s="69">
        <v>0</v>
      </c>
      <c r="D403" s="63"/>
      <c r="E403" s="62"/>
      <c r="F403" s="73">
        <f>+IF(ABS(+B403+D403)&gt;=ABS(C403+E403),+B403-C403+D403-E403,0)</f>
        <v>0</v>
      </c>
      <c r="G403" s="72">
        <f t="shared" si="17"/>
        <v>0</v>
      </c>
    </row>
    <row r="404" spans="1:7" ht="15.75" x14ac:dyDescent="0.25">
      <c r="A404" s="11">
        <v>6041</v>
      </c>
      <c r="B404" s="68">
        <v>0</v>
      </c>
      <c r="C404" s="69">
        <v>0</v>
      </c>
      <c r="D404" s="63"/>
      <c r="E404" s="62"/>
      <c r="F404" s="73">
        <f t="shared" ref="F404:F409" si="18">+IF(ABS(+B404+D404)&gt;=ABS(C404+E404),+B404-C404+D404-E404,0)</f>
        <v>0</v>
      </c>
      <c r="G404" s="72">
        <f t="shared" si="17"/>
        <v>0</v>
      </c>
    </row>
    <row r="405" spans="1:7" ht="15.75" x14ac:dyDescent="0.25">
      <c r="A405" s="11">
        <v>6042</v>
      </c>
      <c r="B405" s="68">
        <v>0</v>
      </c>
      <c r="C405" s="69">
        <v>0</v>
      </c>
      <c r="D405" s="63"/>
      <c r="E405" s="62"/>
      <c r="F405" s="73">
        <f t="shared" si="18"/>
        <v>0</v>
      </c>
      <c r="G405" s="72">
        <f t="shared" si="17"/>
        <v>0</v>
      </c>
    </row>
    <row r="406" spans="1:7" ht="15.75" x14ac:dyDescent="0.25">
      <c r="A406" s="11">
        <v>6043</v>
      </c>
      <c r="B406" s="68">
        <v>0</v>
      </c>
      <c r="C406" s="69">
        <v>0</v>
      </c>
      <c r="D406" s="63"/>
      <c r="E406" s="62"/>
      <c r="F406" s="73">
        <f t="shared" si="18"/>
        <v>0</v>
      </c>
      <c r="G406" s="72">
        <f t="shared" si="17"/>
        <v>0</v>
      </c>
    </row>
    <row r="407" spans="1:7" ht="15.75" x14ac:dyDescent="0.25">
      <c r="A407" s="11">
        <v>6044</v>
      </c>
      <c r="B407" s="68">
        <v>0</v>
      </c>
      <c r="C407" s="69">
        <v>0</v>
      </c>
      <c r="D407" s="63"/>
      <c r="E407" s="62"/>
      <c r="F407" s="73">
        <f t="shared" si="18"/>
        <v>0</v>
      </c>
      <c r="G407" s="72">
        <f t="shared" si="17"/>
        <v>0</v>
      </c>
    </row>
    <row r="408" spans="1:7" ht="15.75" x14ac:dyDescent="0.25">
      <c r="A408" s="11">
        <v>6046</v>
      </c>
      <c r="B408" s="68">
        <v>0</v>
      </c>
      <c r="C408" s="69">
        <v>0</v>
      </c>
      <c r="D408" s="63"/>
      <c r="E408" s="62"/>
      <c r="F408" s="73">
        <f t="shared" si="18"/>
        <v>0</v>
      </c>
      <c r="G408" s="72">
        <f t="shared" si="17"/>
        <v>0</v>
      </c>
    </row>
    <row r="409" spans="1:7" ht="15.75" x14ac:dyDescent="0.25">
      <c r="A409" s="11">
        <v>6047</v>
      </c>
      <c r="B409" s="68">
        <v>0</v>
      </c>
      <c r="C409" s="69">
        <v>0</v>
      </c>
      <c r="D409" s="63"/>
      <c r="E409" s="62"/>
      <c r="F409" s="73">
        <f t="shared" si="18"/>
        <v>0</v>
      </c>
      <c r="G409" s="71">
        <v>0</v>
      </c>
    </row>
    <row r="410" spans="1:7" ht="15.75" x14ac:dyDescent="0.25">
      <c r="A410" s="11">
        <v>6048</v>
      </c>
      <c r="B410" s="68">
        <v>0</v>
      </c>
      <c r="C410" s="69">
        <v>0</v>
      </c>
      <c r="D410" s="63"/>
      <c r="E410" s="62"/>
      <c r="F410" s="70">
        <v>0</v>
      </c>
      <c r="G410" s="72">
        <f t="shared" ref="G410:G476" si="19">+IF(ABS(+B410+D410)&lt;=ABS(C410+E410),-B410+C410-D410+E410,0)</f>
        <v>0</v>
      </c>
    </row>
    <row r="411" spans="1:7" ht="15.75" x14ac:dyDescent="0.25">
      <c r="A411" s="11">
        <v>6049</v>
      </c>
      <c r="B411" s="68">
        <v>0</v>
      </c>
      <c r="C411" s="69">
        <v>0</v>
      </c>
      <c r="D411" s="63"/>
      <c r="E411" s="62"/>
      <c r="F411" s="73">
        <f>+IF(ABS(+B411+D411)&gt;=ABS(C411+E411),+B411-C411+D411-E411,0)</f>
        <v>0</v>
      </c>
      <c r="G411" s="72">
        <f t="shared" si="19"/>
        <v>0</v>
      </c>
    </row>
    <row r="412" spans="1:7" ht="15.75" x14ac:dyDescent="0.25">
      <c r="A412" s="11">
        <v>6051</v>
      </c>
      <c r="B412" s="68">
        <v>0</v>
      </c>
      <c r="C412" s="69">
        <v>0</v>
      </c>
      <c r="D412" s="63"/>
      <c r="E412" s="62"/>
      <c r="F412" s="73">
        <f t="shared" ref="F412:F476" si="20">+IF(ABS(+B412+D412)&gt;=ABS(C412+E412),+B412-C412+D412-E412,0)</f>
        <v>0</v>
      </c>
      <c r="G412" s="72">
        <f t="shared" si="19"/>
        <v>0</v>
      </c>
    </row>
    <row r="413" spans="1:7" ht="15.75" x14ac:dyDescent="0.25">
      <c r="A413" s="11">
        <v>6052</v>
      </c>
      <c r="B413" s="68">
        <v>0</v>
      </c>
      <c r="C413" s="69">
        <v>0</v>
      </c>
      <c r="D413" s="63"/>
      <c r="E413" s="62"/>
      <c r="F413" s="73">
        <f t="shared" si="20"/>
        <v>0</v>
      </c>
      <c r="G413" s="72">
        <f t="shared" si="19"/>
        <v>0</v>
      </c>
    </row>
    <row r="414" spans="1:7" ht="15.75" x14ac:dyDescent="0.25">
      <c r="A414" s="11">
        <v>6054</v>
      </c>
      <c r="B414" s="68">
        <v>0</v>
      </c>
      <c r="C414" s="69">
        <v>0</v>
      </c>
      <c r="D414" s="63"/>
      <c r="E414" s="62"/>
      <c r="F414" s="73">
        <f>+IF(ABS(+B414+D414)&gt;=ABS(C414+E414),+B414-C414+D414-E414,0)</f>
        <v>0</v>
      </c>
      <c r="G414" s="72">
        <f>+IF(ABS(+B414+D414)&lt;=ABS(C414+E414),-B414+C414-D414+E414,0)</f>
        <v>0</v>
      </c>
    </row>
    <row r="415" spans="1:7" ht="15.75" x14ac:dyDescent="0.25">
      <c r="A415" s="11">
        <v>6055</v>
      </c>
      <c r="B415" s="68">
        <v>0</v>
      </c>
      <c r="C415" s="69">
        <v>0</v>
      </c>
      <c r="D415" s="63"/>
      <c r="E415" s="62"/>
      <c r="F415" s="73">
        <f t="shared" si="20"/>
        <v>0</v>
      </c>
      <c r="G415" s="72">
        <f t="shared" si="19"/>
        <v>0</v>
      </c>
    </row>
    <row r="416" spans="1:7" ht="15.75" x14ac:dyDescent="0.25">
      <c r="A416" s="11">
        <v>6056</v>
      </c>
      <c r="B416" s="68">
        <v>0</v>
      </c>
      <c r="C416" s="69">
        <v>0</v>
      </c>
      <c r="D416" s="63"/>
      <c r="E416" s="62"/>
      <c r="F416" s="73">
        <f t="shared" si="20"/>
        <v>0</v>
      </c>
      <c r="G416" s="72">
        <f t="shared" si="19"/>
        <v>0</v>
      </c>
    </row>
    <row r="417" spans="1:7" ht="15.75" x14ac:dyDescent="0.25">
      <c r="A417" s="11">
        <v>6058</v>
      </c>
      <c r="B417" s="68">
        <v>0</v>
      </c>
      <c r="C417" s="69">
        <v>0</v>
      </c>
      <c r="D417" s="63"/>
      <c r="E417" s="62"/>
      <c r="F417" s="73">
        <f t="shared" si="20"/>
        <v>0</v>
      </c>
      <c r="G417" s="72">
        <f t="shared" si="19"/>
        <v>0</v>
      </c>
    </row>
    <row r="418" spans="1:7" ht="15.75" x14ac:dyDescent="0.25">
      <c r="A418" s="11">
        <v>6059</v>
      </c>
      <c r="B418" s="68">
        <v>0</v>
      </c>
      <c r="C418" s="69">
        <v>0</v>
      </c>
      <c r="D418" s="63"/>
      <c r="E418" s="62"/>
      <c r="F418" s="73">
        <f t="shared" si="20"/>
        <v>0</v>
      </c>
      <c r="G418" s="72">
        <f t="shared" si="19"/>
        <v>0</v>
      </c>
    </row>
    <row r="419" spans="1:7" ht="15.75" x14ac:dyDescent="0.25">
      <c r="A419" s="11">
        <v>6061</v>
      </c>
      <c r="B419" s="68">
        <v>0</v>
      </c>
      <c r="C419" s="69">
        <v>0</v>
      </c>
      <c r="D419" s="63"/>
      <c r="E419" s="62"/>
      <c r="F419" s="73">
        <f t="shared" si="20"/>
        <v>0</v>
      </c>
      <c r="G419" s="72">
        <f t="shared" si="19"/>
        <v>0</v>
      </c>
    </row>
    <row r="420" spans="1:7" ht="15.75" x14ac:dyDescent="0.25">
      <c r="A420" s="11">
        <v>6062</v>
      </c>
      <c r="B420" s="68">
        <v>0</v>
      </c>
      <c r="C420" s="69">
        <v>0</v>
      </c>
      <c r="D420" s="63"/>
      <c r="E420" s="62"/>
      <c r="F420" s="73">
        <f t="shared" si="20"/>
        <v>0</v>
      </c>
      <c r="G420" s="72">
        <f t="shared" si="19"/>
        <v>0</v>
      </c>
    </row>
    <row r="421" spans="1:7" ht="15.75" x14ac:dyDescent="0.25">
      <c r="A421" s="11">
        <v>6063</v>
      </c>
      <c r="B421" s="68">
        <v>0</v>
      </c>
      <c r="C421" s="69">
        <v>0</v>
      </c>
      <c r="D421" s="63"/>
      <c r="E421" s="62"/>
      <c r="F421" s="73">
        <f t="shared" si="20"/>
        <v>0</v>
      </c>
      <c r="G421" s="72">
        <f t="shared" si="19"/>
        <v>0</v>
      </c>
    </row>
    <row r="422" spans="1:7" ht="15.75" x14ac:dyDescent="0.25">
      <c r="A422" s="11">
        <v>6064</v>
      </c>
      <c r="B422" s="68">
        <v>0</v>
      </c>
      <c r="C422" s="69">
        <v>0</v>
      </c>
      <c r="D422" s="63"/>
      <c r="E422" s="62"/>
      <c r="F422" s="73">
        <f t="shared" si="20"/>
        <v>0</v>
      </c>
      <c r="G422" s="72">
        <f t="shared" si="19"/>
        <v>0</v>
      </c>
    </row>
    <row r="423" spans="1:7" ht="15.75" x14ac:dyDescent="0.25">
      <c r="A423" s="11">
        <v>6065</v>
      </c>
      <c r="B423" s="68">
        <v>0</v>
      </c>
      <c r="C423" s="69">
        <v>0</v>
      </c>
      <c r="D423" s="63"/>
      <c r="E423" s="62"/>
      <c r="F423" s="73">
        <f t="shared" si="20"/>
        <v>0</v>
      </c>
      <c r="G423" s="72">
        <f t="shared" si="19"/>
        <v>0</v>
      </c>
    </row>
    <row r="424" spans="1:7" ht="15.75" x14ac:dyDescent="0.25">
      <c r="A424" s="11">
        <v>6067</v>
      </c>
      <c r="B424" s="68">
        <v>0</v>
      </c>
      <c r="C424" s="69">
        <v>0</v>
      </c>
      <c r="D424" s="63"/>
      <c r="E424" s="62"/>
      <c r="F424" s="73">
        <f t="shared" si="20"/>
        <v>0</v>
      </c>
      <c r="G424" s="72">
        <f t="shared" si="19"/>
        <v>0</v>
      </c>
    </row>
    <row r="425" spans="1:7" ht="15.75" x14ac:dyDescent="0.25">
      <c r="A425" s="11">
        <v>6068</v>
      </c>
      <c r="B425" s="68">
        <v>0</v>
      </c>
      <c r="C425" s="69">
        <v>0</v>
      </c>
      <c r="D425" s="63"/>
      <c r="E425" s="62"/>
      <c r="F425" s="73">
        <f t="shared" si="20"/>
        <v>0</v>
      </c>
      <c r="G425" s="72">
        <f t="shared" si="19"/>
        <v>0</v>
      </c>
    </row>
    <row r="426" spans="1:7" ht="15.75" x14ac:dyDescent="0.25">
      <c r="A426" s="11">
        <v>6069</v>
      </c>
      <c r="B426" s="68">
        <v>0</v>
      </c>
      <c r="C426" s="69">
        <v>0</v>
      </c>
      <c r="D426" s="63"/>
      <c r="E426" s="62"/>
      <c r="F426" s="73">
        <f t="shared" si="20"/>
        <v>0</v>
      </c>
      <c r="G426" s="72">
        <f t="shared" si="19"/>
        <v>0</v>
      </c>
    </row>
    <row r="427" spans="1:7" ht="15.75" x14ac:dyDescent="0.25">
      <c r="A427" s="11">
        <v>6071</v>
      </c>
      <c r="B427" s="68">
        <v>0</v>
      </c>
      <c r="C427" s="69">
        <v>0</v>
      </c>
      <c r="D427" s="63"/>
      <c r="E427" s="62"/>
      <c r="F427" s="73">
        <f t="shared" si="20"/>
        <v>0</v>
      </c>
      <c r="G427" s="72">
        <f t="shared" si="19"/>
        <v>0</v>
      </c>
    </row>
    <row r="428" spans="1:7" ht="15.75" x14ac:dyDescent="0.25">
      <c r="A428" s="11">
        <v>6072</v>
      </c>
      <c r="B428" s="68">
        <v>0</v>
      </c>
      <c r="C428" s="69">
        <v>0</v>
      </c>
      <c r="D428" s="63"/>
      <c r="E428" s="62"/>
      <c r="F428" s="73">
        <f t="shared" si="20"/>
        <v>0</v>
      </c>
      <c r="G428" s="72">
        <f t="shared" si="19"/>
        <v>0</v>
      </c>
    </row>
    <row r="429" spans="1:7" ht="15.75" x14ac:dyDescent="0.25">
      <c r="A429" s="11">
        <v>6073</v>
      </c>
      <c r="B429" s="68">
        <v>0</v>
      </c>
      <c r="C429" s="69">
        <v>0</v>
      </c>
      <c r="D429" s="63"/>
      <c r="E429" s="62"/>
      <c r="F429" s="73">
        <f t="shared" si="20"/>
        <v>0</v>
      </c>
      <c r="G429" s="72">
        <f t="shared" si="19"/>
        <v>0</v>
      </c>
    </row>
    <row r="430" spans="1:7" ht="15.75" x14ac:dyDescent="0.25">
      <c r="A430" s="11">
        <v>6074</v>
      </c>
      <c r="B430" s="68">
        <v>0</v>
      </c>
      <c r="C430" s="69">
        <v>0</v>
      </c>
      <c r="D430" s="63"/>
      <c r="E430" s="62"/>
      <c r="F430" s="73">
        <f t="shared" si="20"/>
        <v>0</v>
      </c>
      <c r="G430" s="72">
        <f t="shared" si="19"/>
        <v>0</v>
      </c>
    </row>
    <row r="431" spans="1:7" ht="15.75" x14ac:dyDescent="0.25">
      <c r="A431" s="11">
        <v>6075</v>
      </c>
      <c r="B431" s="68">
        <v>0</v>
      </c>
      <c r="C431" s="69">
        <v>0</v>
      </c>
      <c r="D431" s="63"/>
      <c r="E431" s="62"/>
      <c r="F431" s="73">
        <f t="shared" si="20"/>
        <v>0</v>
      </c>
      <c r="G431" s="72">
        <f t="shared" si="19"/>
        <v>0</v>
      </c>
    </row>
    <row r="432" spans="1:7" ht="15.75" x14ac:dyDescent="0.25">
      <c r="A432" s="11">
        <v>6076</v>
      </c>
      <c r="B432" s="68">
        <v>0</v>
      </c>
      <c r="C432" s="69">
        <v>0</v>
      </c>
      <c r="D432" s="63"/>
      <c r="E432" s="62"/>
      <c r="F432" s="73">
        <f t="shared" si="20"/>
        <v>0</v>
      </c>
      <c r="G432" s="72">
        <f t="shared" si="19"/>
        <v>0</v>
      </c>
    </row>
    <row r="433" spans="1:7" ht="15.75" x14ac:dyDescent="0.25">
      <c r="A433" s="11">
        <v>6077</v>
      </c>
      <c r="B433" s="68">
        <v>0</v>
      </c>
      <c r="C433" s="69">
        <v>0</v>
      </c>
      <c r="D433" s="63"/>
      <c r="E433" s="62"/>
      <c r="F433" s="73">
        <f t="shared" si="20"/>
        <v>0</v>
      </c>
      <c r="G433" s="72">
        <f t="shared" si="19"/>
        <v>0</v>
      </c>
    </row>
    <row r="434" spans="1:7" ht="15.75" x14ac:dyDescent="0.25">
      <c r="A434" s="11">
        <v>6078</v>
      </c>
      <c r="B434" s="68">
        <v>0</v>
      </c>
      <c r="C434" s="69">
        <v>0</v>
      </c>
      <c r="D434" s="63"/>
      <c r="E434" s="62"/>
      <c r="F434" s="73">
        <f t="shared" si="20"/>
        <v>0</v>
      </c>
      <c r="G434" s="72">
        <f t="shared" si="19"/>
        <v>0</v>
      </c>
    </row>
    <row r="435" spans="1:7" ht="15.75" x14ac:dyDescent="0.25">
      <c r="A435" s="11">
        <v>6079</v>
      </c>
      <c r="B435" s="68">
        <v>0</v>
      </c>
      <c r="C435" s="69">
        <v>0</v>
      </c>
      <c r="D435" s="63"/>
      <c r="E435" s="62"/>
      <c r="F435" s="73">
        <f t="shared" si="20"/>
        <v>0</v>
      </c>
      <c r="G435" s="72">
        <f t="shared" si="19"/>
        <v>0</v>
      </c>
    </row>
    <row r="436" spans="1:7" ht="15.75" x14ac:dyDescent="0.25">
      <c r="A436" s="11">
        <v>6080</v>
      </c>
      <c r="B436" s="68">
        <v>0</v>
      </c>
      <c r="C436" s="69">
        <v>0</v>
      </c>
      <c r="D436" s="63"/>
      <c r="E436" s="62"/>
      <c r="F436" s="73">
        <f>+IF(ABS(+B436+D436)&gt;=ABS(C436+E436),+B436-C436+D436-E436,0)</f>
        <v>0</v>
      </c>
      <c r="G436" s="72">
        <f>+IF(ABS(+B436+D436)&lt;=ABS(C436+E436),-B436+C436-D436+E436,0)</f>
        <v>0</v>
      </c>
    </row>
    <row r="437" spans="1:7" ht="15.75" x14ac:dyDescent="0.25">
      <c r="A437" s="11">
        <v>6081</v>
      </c>
      <c r="B437" s="68">
        <v>0</v>
      </c>
      <c r="C437" s="69">
        <v>0</v>
      </c>
      <c r="D437" s="63"/>
      <c r="E437" s="62"/>
      <c r="F437" s="73">
        <f>+IF(ABS(+B437+D437)&gt;=ABS(C437+E437),+B437-C437+D437-E437,0)</f>
        <v>0</v>
      </c>
      <c r="G437" s="72">
        <f>+IF(ABS(+B437+D437)&lt;=ABS(C437+E437),-B437+C437-D437+E437,0)</f>
        <v>0</v>
      </c>
    </row>
    <row r="438" spans="1:7" ht="15.75" x14ac:dyDescent="0.25">
      <c r="A438" s="11">
        <v>6082</v>
      </c>
      <c r="B438" s="68">
        <v>0</v>
      </c>
      <c r="C438" s="69">
        <v>0</v>
      </c>
      <c r="D438" s="63"/>
      <c r="E438" s="62"/>
      <c r="F438" s="73">
        <f t="shared" si="20"/>
        <v>0</v>
      </c>
      <c r="G438" s="72">
        <f t="shared" si="19"/>
        <v>0</v>
      </c>
    </row>
    <row r="439" spans="1:7" ht="15.75" x14ac:dyDescent="0.25">
      <c r="A439" s="11">
        <v>6087</v>
      </c>
      <c r="B439" s="68">
        <v>0</v>
      </c>
      <c r="C439" s="69">
        <v>0</v>
      </c>
      <c r="D439" s="63"/>
      <c r="E439" s="62"/>
      <c r="F439" s="73">
        <f t="shared" si="20"/>
        <v>0</v>
      </c>
      <c r="G439" s="72">
        <f t="shared" si="19"/>
        <v>0</v>
      </c>
    </row>
    <row r="440" spans="1:7" ht="15.75" x14ac:dyDescent="0.25">
      <c r="A440" s="11">
        <v>6089</v>
      </c>
      <c r="B440" s="68">
        <v>0</v>
      </c>
      <c r="C440" s="69">
        <v>0</v>
      </c>
      <c r="D440" s="63"/>
      <c r="E440" s="62"/>
      <c r="F440" s="73">
        <f t="shared" si="20"/>
        <v>0</v>
      </c>
      <c r="G440" s="72">
        <f t="shared" si="19"/>
        <v>0</v>
      </c>
    </row>
    <row r="441" spans="1:7" ht="15.75" x14ac:dyDescent="0.25">
      <c r="A441" s="11">
        <v>6090</v>
      </c>
      <c r="B441" s="68">
        <v>0</v>
      </c>
      <c r="C441" s="69">
        <v>0</v>
      </c>
      <c r="D441" s="63"/>
      <c r="E441" s="62"/>
      <c r="F441" s="73">
        <f>+IF(ABS(+B441+D441)&gt;=ABS(C441+E441),+B441-C441+D441-E441,0)</f>
        <v>0</v>
      </c>
      <c r="G441" s="72">
        <f>+IF(ABS(+B441+D441)&lt;=ABS(C441+E441),-B441+C441-D441+E441,0)</f>
        <v>0</v>
      </c>
    </row>
    <row r="442" spans="1:7" ht="15.75" x14ac:dyDescent="0.25">
      <c r="A442" s="11">
        <v>6091</v>
      </c>
      <c r="B442" s="68">
        <v>0</v>
      </c>
      <c r="C442" s="69">
        <v>0</v>
      </c>
      <c r="D442" s="63"/>
      <c r="E442" s="62"/>
      <c r="F442" s="73">
        <f t="shared" si="20"/>
        <v>0</v>
      </c>
      <c r="G442" s="72">
        <f t="shared" si="19"/>
        <v>0</v>
      </c>
    </row>
    <row r="443" spans="1:7" ht="15.75" x14ac:dyDescent="0.25">
      <c r="A443" s="11">
        <v>6092</v>
      </c>
      <c r="B443" s="68">
        <v>0</v>
      </c>
      <c r="C443" s="69">
        <v>0</v>
      </c>
      <c r="D443" s="63"/>
      <c r="E443" s="62"/>
      <c r="F443" s="73">
        <f>+IF(ABS(+B443+D443)&gt;=ABS(C443+E443),+B443-C443+D443-E443,0)</f>
        <v>0</v>
      </c>
      <c r="G443" s="72">
        <f>+IF(ABS(+B443+D443)&lt;=ABS(C443+E443),-B443+C443-D443+E443,0)</f>
        <v>0</v>
      </c>
    </row>
    <row r="444" spans="1:7" ht="15.75" x14ac:dyDescent="0.25">
      <c r="A444" s="11">
        <v>6093</v>
      </c>
      <c r="B444" s="68">
        <v>0</v>
      </c>
      <c r="C444" s="69">
        <v>0</v>
      </c>
      <c r="D444" s="63"/>
      <c r="E444" s="62"/>
      <c r="F444" s="73">
        <f t="shared" si="20"/>
        <v>0</v>
      </c>
      <c r="G444" s="72">
        <f t="shared" si="19"/>
        <v>0</v>
      </c>
    </row>
    <row r="445" spans="1:7" ht="15.75" x14ac:dyDescent="0.25">
      <c r="A445" s="11">
        <v>6094</v>
      </c>
      <c r="B445" s="68">
        <v>0</v>
      </c>
      <c r="C445" s="69">
        <v>0</v>
      </c>
      <c r="D445" s="63"/>
      <c r="E445" s="62"/>
      <c r="F445" s="73">
        <f t="shared" si="20"/>
        <v>0</v>
      </c>
      <c r="G445" s="72">
        <f t="shared" si="19"/>
        <v>0</v>
      </c>
    </row>
    <row r="446" spans="1:7" ht="15.75" x14ac:dyDescent="0.25">
      <c r="A446" s="11">
        <v>6095</v>
      </c>
      <c r="B446" s="68">
        <v>0</v>
      </c>
      <c r="C446" s="69">
        <v>0</v>
      </c>
      <c r="D446" s="63"/>
      <c r="E446" s="62"/>
      <c r="F446" s="73">
        <f t="shared" si="20"/>
        <v>0</v>
      </c>
      <c r="G446" s="72">
        <f t="shared" si="19"/>
        <v>0</v>
      </c>
    </row>
    <row r="447" spans="1:7" ht="15.75" x14ac:dyDescent="0.25">
      <c r="A447" s="11">
        <v>6096</v>
      </c>
      <c r="B447" s="68">
        <v>0</v>
      </c>
      <c r="C447" s="69">
        <v>0</v>
      </c>
      <c r="D447" s="63"/>
      <c r="E447" s="62"/>
      <c r="F447" s="73">
        <f t="shared" si="20"/>
        <v>0</v>
      </c>
      <c r="G447" s="72">
        <f t="shared" si="19"/>
        <v>0</v>
      </c>
    </row>
    <row r="448" spans="1:7" ht="15.75" x14ac:dyDescent="0.25">
      <c r="A448" s="11">
        <v>6098</v>
      </c>
      <c r="B448" s="68">
        <v>0</v>
      </c>
      <c r="C448" s="69">
        <v>0</v>
      </c>
      <c r="D448" s="63"/>
      <c r="E448" s="62"/>
      <c r="F448" s="73">
        <f t="shared" si="20"/>
        <v>0</v>
      </c>
      <c r="G448" s="72">
        <f t="shared" si="19"/>
        <v>0</v>
      </c>
    </row>
    <row r="449" spans="1:7" ht="15.75" x14ac:dyDescent="0.25">
      <c r="A449" s="11">
        <v>6099</v>
      </c>
      <c r="B449" s="68">
        <v>0</v>
      </c>
      <c r="C449" s="69">
        <v>0</v>
      </c>
      <c r="D449" s="63"/>
      <c r="E449" s="62"/>
      <c r="F449" s="73">
        <f t="shared" si="20"/>
        <v>0</v>
      </c>
      <c r="G449" s="72">
        <f t="shared" si="19"/>
        <v>0</v>
      </c>
    </row>
    <row r="450" spans="1:7" ht="15.75" x14ac:dyDescent="0.25">
      <c r="A450" s="11">
        <v>6111</v>
      </c>
      <c r="B450" s="68">
        <v>0</v>
      </c>
      <c r="C450" s="69">
        <v>0</v>
      </c>
      <c r="D450" s="63"/>
      <c r="E450" s="62"/>
      <c r="F450" s="73">
        <f t="shared" si="20"/>
        <v>0</v>
      </c>
      <c r="G450" s="72">
        <f t="shared" si="19"/>
        <v>0</v>
      </c>
    </row>
    <row r="451" spans="1:7" ht="15.75" x14ac:dyDescent="0.25">
      <c r="A451" s="11">
        <v>6112</v>
      </c>
      <c r="B451" s="68">
        <v>0</v>
      </c>
      <c r="C451" s="69">
        <v>0</v>
      </c>
      <c r="D451" s="63"/>
      <c r="E451" s="62"/>
      <c r="F451" s="73">
        <f t="shared" si="20"/>
        <v>0</v>
      </c>
      <c r="G451" s="72">
        <f t="shared" si="19"/>
        <v>0</v>
      </c>
    </row>
    <row r="452" spans="1:7" ht="15.75" x14ac:dyDescent="0.25">
      <c r="A452" s="11">
        <v>6113</v>
      </c>
      <c r="B452" s="68">
        <v>0</v>
      </c>
      <c r="C452" s="69">
        <v>0</v>
      </c>
      <c r="D452" s="63"/>
      <c r="E452" s="62"/>
      <c r="F452" s="73">
        <f t="shared" si="20"/>
        <v>0</v>
      </c>
      <c r="G452" s="72">
        <f t="shared" si="19"/>
        <v>0</v>
      </c>
    </row>
    <row r="453" spans="1:7" ht="15.75" x14ac:dyDescent="0.25">
      <c r="A453" s="11">
        <v>6114</v>
      </c>
      <c r="B453" s="68">
        <v>0</v>
      </c>
      <c r="C453" s="69">
        <v>0</v>
      </c>
      <c r="D453" s="63"/>
      <c r="E453" s="62"/>
      <c r="F453" s="73">
        <f t="shared" si="20"/>
        <v>0</v>
      </c>
      <c r="G453" s="72">
        <f t="shared" si="19"/>
        <v>0</v>
      </c>
    </row>
    <row r="454" spans="1:7" ht="15.75" x14ac:dyDescent="0.25">
      <c r="A454" s="11">
        <v>6115</v>
      </c>
      <c r="B454" s="68">
        <v>0</v>
      </c>
      <c r="C454" s="69">
        <v>0</v>
      </c>
      <c r="D454" s="63"/>
      <c r="E454" s="62"/>
      <c r="F454" s="73">
        <f t="shared" si="20"/>
        <v>0</v>
      </c>
      <c r="G454" s="72">
        <f t="shared" si="19"/>
        <v>0</v>
      </c>
    </row>
    <row r="455" spans="1:7" ht="15.75" x14ac:dyDescent="0.25">
      <c r="A455" s="11">
        <v>6131</v>
      </c>
      <c r="B455" s="68">
        <v>0</v>
      </c>
      <c r="C455" s="69">
        <v>0</v>
      </c>
      <c r="D455" s="63"/>
      <c r="E455" s="62"/>
      <c r="F455" s="73">
        <f>+IF(ABS(+B455+D455)&gt;=ABS(C455+E455),+B455-C455+D455-E455,0)</f>
        <v>0</v>
      </c>
      <c r="G455" s="72">
        <f>+IF(ABS(+B455+D455)&lt;=ABS(C455+E455),-B455+C455-D455+E455,0)</f>
        <v>0</v>
      </c>
    </row>
    <row r="456" spans="1:7" ht="15.75" x14ac:dyDescent="0.25">
      <c r="A456" s="11">
        <v>6132</v>
      </c>
      <c r="B456" s="68">
        <v>0</v>
      </c>
      <c r="C456" s="69">
        <v>0</v>
      </c>
      <c r="D456" s="63"/>
      <c r="E456" s="62"/>
      <c r="F456" s="73">
        <f>+IF(ABS(+B456+D456)&gt;=ABS(C456+E456),+B456-C456+D456-E456,0)</f>
        <v>0</v>
      </c>
      <c r="G456" s="72">
        <f>+IF(ABS(+B456+D456)&lt;=ABS(C456+E456),-B456+C456-D456+E456,0)</f>
        <v>0</v>
      </c>
    </row>
    <row r="457" spans="1:7" ht="15.75" x14ac:dyDescent="0.25">
      <c r="A457" s="11">
        <v>6133</v>
      </c>
      <c r="B457" s="68">
        <v>0</v>
      </c>
      <c r="C457" s="69">
        <v>0</v>
      </c>
      <c r="D457" s="63"/>
      <c r="E457" s="62"/>
      <c r="F457" s="73">
        <f>+IF(ABS(+B457+D457)&gt;=ABS(C457+E457),+B457-C457+D457-E457,0)</f>
        <v>0</v>
      </c>
      <c r="G457" s="72">
        <f>+IF(ABS(+B457+D457)&lt;=ABS(C457+E457),-B457+C457-D457+E457,0)</f>
        <v>0</v>
      </c>
    </row>
    <row r="458" spans="1:7" ht="15.75" x14ac:dyDescent="0.25">
      <c r="A458" s="11">
        <v>6140</v>
      </c>
      <c r="B458" s="68">
        <v>0</v>
      </c>
      <c r="C458" s="69">
        <v>0</v>
      </c>
      <c r="D458" s="63"/>
      <c r="E458" s="62"/>
      <c r="F458" s="73">
        <f t="shared" si="20"/>
        <v>0</v>
      </c>
      <c r="G458" s="72">
        <f t="shared" si="19"/>
        <v>0</v>
      </c>
    </row>
    <row r="459" spans="1:7" ht="15.75" x14ac:dyDescent="0.25">
      <c r="A459" s="11">
        <v>6141</v>
      </c>
      <c r="B459" s="68">
        <v>0</v>
      </c>
      <c r="C459" s="69">
        <v>0</v>
      </c>
      <c r="D459" s="63"/>
      <c r="E459" s="62"/>
      <c r="F459" s="73">
        <f>+IF(ABS(+B459+D459)&gt;=ABS(C459+E459),+B459-C459+D459-E459,0)</f>
        <v>0</v>
      </c>
      <c r="G459" s="72">
        <f>+IF(ABS(+B459+D459)&lt;=ABS(C459+E459),-B459+C459-D459+E459,0)</f>
        <v>0</v>
      </c>
    </row>
    <row r="460" spans="1:7" ht="15.75" x14ac:dyDescent="0.25">
      <c r="A460" s="11">
        <v>6142</v>
      </c>
      <c r="B460" s="68">
        <v>0</v>
      </c>
      <c r="C460" s="69">
        <v>0</v>
      </c>
      <c r="D460" s="63"/>
      <c r="E460" s="62"/>
      <c r="F460" s="73">
        <f t="shared" si="20"/>
        <v>0</v>
      </c>
      <c r="G460" s="72">
        <f t="shared" si="19"/>
        <v>0</v>
      </c>
    </row>
    <row r="461" spans="1:7" ht="15.75" x14ac:dyDescent="0.25">
      <c r="A461" s="11">
        <v>6143</v>
      </c>
      <c r="B461" s="68">
        <v>0</v>
      </c>
      <c r="C461" s="69">
        <v>0</v>
      </c>
      <c r="D461" s="63"/>
      <c r="E461" s="62"/>
      <c r="F461" s="73">
        <f t="shared" si="20"/>
        <v>0</v>
      </c>
      <c r="G461" s="72">
        <f t="shared" si="19"/>
        <v>0</v>
      </c>
    </row>
    <row r="462" spans="1:7" ht="15.75" x14ac:dyDescent="0.25">
      <c r="A462" s="11">
        <v>6144</v>
      </c>
      <c r="B462" s="68">
        <v>0</v>
      </c>
      <c r="C462" s="69">
        <v>0</v>
      </c>
      <c r="D462" s="63"/>
      <c r="E462" s="62"/>
      <c r="F462" s="73">
        <f t="shared" si="20"/>
        <v>0</v>
      </c>
      <c r="G462" s="72">
        <f t="shared" si="19"/>
        <v>0</v>
      </c>
    </row>
    <row r="463" spans="1:7" ht="15.75" x14ac:dyDescent="0.25">
      <c r="A463" s="11">
        <v>6145</v>
      </c>
      <c r="B463" s="68">
        <v>0</v>
      </c>
      <c r="C463" s="69">
        <v>0</v>
      </c>
      <c r="D463" s="63"/>
      <c r="E463" s="62"/>
      <c r="F463" s="73">
        <f t="shared" si="20"/>
        <v>0</v>
      </c>
      <c r="G463" s="72">
        <f t="shared" si="19"/>
        <v>0</v>
      </c>
    </row>
    <row r="464" spans="1:7" ht="15.75" x14ac:dyDescent="0.25">
      <c r="A464" s="11">
        <v>6146</v>
      </c>
      <c r="B464" s="68">
        <v>0</v>
      </c>
      <c r="C464" s="69">
        <v>0</v>
      </c>
      <c r="D464" s="63"/>
      <c r="E464" s="62"/>
      <c r="F464" s="73">
        <f t="shared" si="20"/>
        <v>0</v>
      </c>
      <c r="G464" s="72">
        <f t="shared" si="19"/>
        <v>0</v>
      </c>
    </row>
    <row r="465" spans="1:7" ht="15.75" x14ac:dyDescent="0.25">
      <c r="A465" s="11">
        <v>6147</v>
      </c>
      <c r="B465" s="68">
        <v>0</v>
      </c>
      <c r="C465" s="69">
        <v>0</v>
      </c>
      <c r="D465" s="63"/>
      <c r="E465" s="62"/>
      <c r="F465" s="73">
        <f t="shared" si="20"/>
        <v>0</v>
      </c>
      <c r="G465" s="72">
        <f t="shared" si="19"/>
        <v>0</v>
      </c>
    </row>
    <row r="466" spans="1:7" ht="15.75" x14ac:dyDescent="0.25">
      <c r="A466" s="11">
        <v>6149</v>
      </c>
      <c r="B466" s="68">
        <v>0</v>
      </c>
      <c r="C466" s="69">
        <v>0</v>
      </c>
      <c r="D466" s="63"/>
      <c r="E466" s="62"/>
      <c r="F466" s="73">
        <f t="shared" si="20"/>
        <v>0</v>
      </c>
      <c r="G466" s="72">
        <f t="shared" si="19"/>
        <v>0</v>
      </c>
    </row>
    <row r="467" spans="1:7" ht="15.75" x14ac:dyDescent="0.25">
      <c r="A467" s="11">
        <v>6151</v>
      </c>
      <c r="B467" s="68">
        <v>0</v>
      </c>
      <c r="C467" s="69">
        <v>0</v>
      </c>
      <c r="D467" s="63"/>
      <c r="E467" s="62"/>
      <c r="F467" s="73">
        <f t="shared" si="20"/>
        <v>0</v>
      </c>
      <c r="G467" s="72">
        <f t="shared" si="19"/>
        <v>0</v>
      </c>
    </row>
    <row r="468" spans="1:7" ht="15.75" x14ac:dyDescent="0.25">
      <c r="A468" s="11">
        <v>6159</v>
      </c>
      <c r="B468" s="68">
        <v>0</v>
      </c>
      <c r="C468" s="69">
        <v>0</v>
      </c>
      <c r="D468" s="63"/>
      <c r="E468" s="62"/>
      <c r="F468" s="73">
        <f t="shared" si="20"/>
        <v>0</v>
      </c>
      <c r="G468" s="72">
        <f t="shared" si="19"/>
        <v>0</v>
      </c>
    </row>
    <row r="469" spans="1:7" ht="15.75" x14ac:dyDescent="0.25">
      <c r="A469" s="11">
        <v>6161</v>
      </c>
      <c r="B469" s="68">
        <v>0</v>
      </c>
      <c r="C469" s="69">
        <v>0</v>
      </c>
      <c r="D469" s="63"/>
      <c r="E469" s="62"/>
      <c r="F469" s="73">
        <f t="shared" si="20"/>
        <v>0</v>
      </c>
      <c r="G469" s="72">
        <f t="shared" si="19"/>
        <v>0</v>
      </c>
    </row>
    <row r="470" spans="1:7" ht="15.75" x14ac:dyDescent="0.25">
      <c r="A470" s="11">
        <v>6162</v>
      </c>
      <c r="B470" s="68">
        <v>0</v>
      </c>
      <c r="C470" s="69">
        <v>0</v>
      </c>
      <c r="D470" s="63"/>
      <c r="E470" s="62"/>
      <c r="F470" s="73">
        <f t="shared" si="20"/>
        <v>0</v>
      </c>
      <c r="G470" s="72">
        <f t="shared" si="19"/>
        <v>0</v>
      </c>
    </row>
    <row r="471" spans="1:7" ht="15.75" x14ac:dyDescent="0.25">
      <c r="A471" s="11">
        <v>6163</v>
      </c>
      <c r="B471" s="68">
        <v>0</v>
      </c>
      <c r="C471" s="69">
        <v>0</v>
      </c>
      <c r="D471" s="63"/>
      <c r="E471" s="62"/>
      <c r="F471" s="73">
        <f t="shared" si="20"/>
        <v>0</v>
      </c>
      <c r="G471" s="72">
        <f t="shared" si="19"/>
        <v>0</v>
      </c>
    </row>
    <row r="472" spans="1:7" ht="15.75" x14ac:dyDescent="0.25">
      <c r="A472" s="11">
        <v>6201</v>
      </c>
      <c r="B472" s="68">
        <v>0</v>
      </c>
      <c r="C472" s="69">
        <v>0</v>
      </c>
      <c r="D472" s="63"/>
      <c r="E472" s="62"/>
      <c r="F472" s="73">
        <f t="shared" si="20"/>
        <v>0</v>
      </c>
      <c r="G472" s="72">
        <f t="shared" si="19"/>
        <v>0</v>
      </c>
    </row>
    <row r="473" spans="1:7" ht="15.75" x14ac:dyDescent="0.25">
      <c r="A473" s="11">
        <v>6202</v>
      </c>
      <c r="B473" s="68">
        <v>0</v>
      </c>
      <c r="C473" s="69">
        <v>0</v>
      </c>
      <c r="D473" s="63"/>
      <c r="E473" s="62"/>
      <c r="F473" s="73">
        <f t="shared" si="20"/>
        <v>0</v>
      </c>
      <c r="G473" s="72">
        <f t="shared" si="19"/>
        <v>0</v>
      </c>
    </row>
    <row r="474" spans="1:7" ht="15.75" x14ac:dyDescent="0.25">
      <c r="A474" s="11">
        <v>6203</v>
      </c>
      <c r="B474" s="68">
        <v>0</v>
      </c>
      <c r="C474" s="69">
        <v>0</v>
      </c>
      <c r="D474" s="63"/>
      <c r="E474" s="62"/>
      <c r="F474" s="73">
        <f t="shared" si="20"/>
        <v>0</v>
      </c>
      <c r="G474" s="72">
        <f t="shared" si="19"/>
        <v>0</v>
      </c>
    </row>
    <row r="475" spans="1:7" ht="15.75" x14ac:dyDescent="0.25">
      <c r="A475" s="11">
        <v>6209</v>
      </c>
      <c r="B475" s="68">
        <v>0</v>
      </c>
      <c r="C475" s="69">
        <v>0</v>
      </c>
      <c r="D475" s="63"/>
      <c r="E475" s="62"/>
      <c r="F475" s="73">
        <f t="shared" si="20"/>
        <v>0</v>
      </c>
      <c r="G475" s="72">
        <f t="shared" si="19"/>
        <v>0</v>
      </c>
    </row>
    <row r="476" spans="1:7" ht="15.75" x14ac:dyDescent="0.25">
      <c r="A476" s="11">
        <v>6211</v>
      </c>
      <c r="B476" s="68">
        <v>0</v>
      </c>
      <c r="C476" s="69">
        <v>0</v>
      </c>
      <c r="D476" s="63"/>
      <c r="E476" s="62"/>
      <c r="F476" s="73">
        <f t="shared" si="20"/>
        <v>0</v>
      </c>
      <c r="G476" s="72">
        <f t="shared" si="19"/>
        <v>0</v>
      </c>
    </row>
    <row r="477" spans="1:7" ht="15.75" x14ac:dyDescent="0.25">
      <c r="A477" s="11">
        <v>6218</v>
      </c>
      <c r="B477" s="68">
        <v>0</v>
      </c>
      <c r="C477" s="69">
        <v>0</v>
      </c>
      <c r="D477" s="63"/>
      <c r="E477" s="62"/>
      <c r="F477" s="73">
        <f>+IF(ABS(+B477+D477)&gt;=ABS(C477+E477),+B477-C477+D477-E477,0)</f>
        <v>0</v>
      </c>
      <c r="G477" s="72">
        <f>+IF(ABS(+B477+D477)&lt;=ABS(C477+E477),-B477+C477-D477+E477,0)</f>
        <v>0</v>
      </c>
    </row>
    <row r="478" spans="1:7" ht="15.75" x14ac:dyDescent="0.25">
      <c r="A478" s="11">
        <v>6221</v>
      </c>
      <c r="B478" s="68">
        <v>0</v>
      </c>
      <c r="C478" s="69">
        <v>0</v>
      </c>
      <c r="D478" s="63"/>
      <c r="E478" s="62"/>
      <c r="F478" s="73">
        <f t="shared" ref="F478:F558" si="21">+IF(ABS(+B478+D478)&gt;=ABS(C478+E478),+B478-C478+D478-E478,0)</f>
        <v>0</v>
      </c>
      <c r="G478" s="72">
        <f t="shared" ref="G478:G562" si="22">+IF(ABS(+B478+D478)&lt;=ABS(C478+E478),-B478+C478-D478+E478,0)</f>
        <v>0</v>
      </c>
    </row>
    <row r="479" spans="1:7" ht="15.75" x14ac:dyDescent="0.25">
      <c r="A479" s="11">
        <v>6224</v>
      </c>
      <c r="B479" s="68">
        <v>0</v>
      </c>
      <c r="C479" s="69">
        <v>0</v>
      </c>
      <c r="D479" s="63"/>
      <c r="E479" s="62"/>
      <c r="F479" s="73">
        <f t="shared" si="21"/>
        <v>0</v>
      </c>
      <c r="G479" s="72">
        <f t="shared" si="22"/>
        <v>0</v>
      </c>
    </row>
    <row r="480" spans="1:7" ht="15.75" x14ac:dyDescent="0.25">
      <c r="A480" s="11">
        <v>6225</v>
      </c>
      <c r="B480" s="68">
        <v>0</v>
      </c>
      <c r="C480" s="69">
        <v>0</v>
      </c>
      <c r="D480" s="63"/>
      <c r="E480" s="62"/>
      <c r="F480" s="73">
        <f t="shared" si="21"/>
        <v>0</v>
      </c>
      <c r="G480" s="72">
        <f t="shared" si="22"/>
        <v>0</v>
      </c>
    </row>
    <row r="481" spans="1:7" ht="15.75" x14ac:dyDescent="0.25">
      <c r="A481" s="11">
        <v>6226</v>
      </c>
      <c r="B481" s="68">
        <v>0</v>
      </c>
      <c r="C481" s="69">
        <v>0</v>
      </c>
      <c r="D481" s="63"/>
      <c r="E481" s="62"/>
      <c r="F481" s="73">
        <f t="shared" si="21"/>
        <v>0</v>
      </c>
      <c r="G481" s="72">
        <f t="shared" si="22"/>
        <v>0</v>
      </c>
    </row>
    <row r="482" spans="1:7" ht="15.75" x14ac:dyDescent="0.25">
      <c r="A482" s="11">
        <v>6227</v>
      </c>
      <c r="B482" s="68">
        <v>0</v>
      </c>
      <c r="C482" s="69">
        <v>0</v>
      </c>
      <c r="D482" s="63"/>
      <c r="E482" s="62"/>
      <c r="F482" s="73">
        <f t="shared" si="21"/>
        <v>0</v>
      </c>
      <c r="G482" s="72">
        <f t="shared" si="22"/>
        <v>0</v>
      </c>
    </row>
    <row r="483" spans="1:7" ht="15.75" x14ac:dyDescent="0.25">
      <c r="A483" s="11">
        <v>6229</v>
      </c>
      <c r="B483" s="68">
        <v>0</v>
      </c>
      <c r="C483" s="69">
        <v>0</v>
      </c>
      <c r="D483" s="63"/>
      <c r="E483" s="62"/>
      <c r="F483" s="73">
        <f t="shared" si="21"/>
        <v>0</v>
      </c>
      <c r="G483" s="72">
        <f t="shared" si="22"/>
        <v>0</v>
      </c>
    </row>
    <row r="484" spans="1:7" ht="15.75" x14ac:dyDescent="0.25">
      <c r="A484" s="11">
        <v>6231</v>
      </c>
      <c r="B484" s="68">
        <v>0</v>
      </c>
      <c r="C484" s="69">
        <v>0</v>
      </c>
      <c r="D484" s="63"/>
      <c r="E484" s="62"/>
      <c r="F484" s="73">
        <f t="shared" si="21"/>
        <v>0</v>
      </c>
      <c r="G484" s="72">
        <f t="shared" si="22"/>
        <v>0</v>
      </c>
    </row>
    <row r="485" spans="1:7" ht="15.75" x14ac:dyDescent="0.25">
      <c r="A485" s="11">
        <v>6232</v>
      </c>
      <c r="B485" s="68">
        <v>0</v>
      </c>
      <c r="C485" s="69">
        <v>0</v>
      </c>
      <c r="D485" s="63"/>
      <c r="E485" s="62"/>
      <c r="F485" s="73">
        <f t="shared" si="21"/>
        <v>0</v>
      </c>
      <c r="G485" s="72">
        <f t="shared" si="22"/>
        <v>0</v>
      </c>
    </row>
    <row r="486" spans="1:7" ht="15.75" x14ac:dyDescent="0.25">
      <c r="A486" s="11">
        <v>6241</v>
      </c>
      <c r="B486" s="68">
        <v>0</v>
      </c>
      <c r="C486" s="69">
        <v>0</v>
      </c>
      <c r="D486" s="63"/>
      <c r="E486" s="62"/>
      <c r="F486" s="73">
        <f t="shared" si="21"/>
        <v>0</v>
      </c>
      <c r="G486" s="72">
        <f t="shared" si="22"/>
        <v>0</v>
      </c>
    </row>
    <row r="487" spans="1:7" ht="15.75" x14ac:dyDescent="0.25">
      <c r="A487" s="11">
        <v>6242</v>
      </c>
      <c r="B487" s="68">
        <v>0</v>
      </c>
      <c r="C487" s="69">
        <v>0</v>
      </c>
      <c r="D487" s="63"/>
      <c r="E487" s="62"/>
      <c r="F487" s="73">
        <f t="shared" si="21"/>
        <v>0</v>
      </c>
      <c r="G487" s="72">
        <f t="shared" si="22"/>
        <v>0</v>
      </c>
    </row>
    <row r="488" spans="1:7" ht="15.75" x14ac:dyDescent="0.25">
      <c r="A488" s="11">
        <v>6270</v>
      </c>
      <c r="B488" s="68">
        <v>0</v>
      </c>
      <c r="C488" s="69">
        <v>0</v>
      </c>
      <c r="D488" s="63"/>
      <c r="E488" s="62"/>
      <c r="F488" s="73">
        <f>+IF(ABS(+B488+D488)&gt;=ABS(C488+E488),+B488-C488+D488-E488,0)</f>
        <v>0</v>
      </c>
      <c r="G488" s="72">
        <f>+IF(ABS(+B488+D488)&lt;=ABS(C488+E488),-B488+C488-D488+E488,0)</f>
        <v>0</v>
      </c>
    </row>
    <row r="489" spans="1:7" ht="15.75" x14ac:dyDescent="0.25">
      <c r="A489" s="11">
        <v>6271</v>
      </c>
      <c r="B489" s="68">
        <v>0</v>
      </c>
      <c r="C489" s="69">
        <v>0</v>
      </c>
      <c r="D489" s="63"/>
      <c r="E489" s="62"/>
      <c r="F489" s="73">
        <f t="shared" si="21"/>
        <v>0</v>
      </c>
      <c r="G489" s="72">
        <f t="shared" si="22"/>
        <v>0</v>
      </c>
    </row>
    <row r="490" spans="1:7" ht="15.75" x14ac:dyDescent="0.25">
      <c r="A490" s="11">
        <v>6272</v>
      </c>
      <c r="B490" s="68">
        <v>0</v>
      </c>
      <c r="C490" s="69">
        <v>0</v>
      </c>
      <c r="D490" s="63"/>
      <c r="E490" s="62"/>
      <c r="F490" s="73">
        <f t="shared" si="21"/>
        <v>0</v>
      </c>
      <c r="G490" s="72">
        <f t="shared" si="22"/>
        <v>0</v>
      </c>
    </row>
    <row r="491" spans="1:7" ht="15.75" x14ac:dyDescent="0.25">
      <c r="A491" s="11">
        <v>6273</v>
      </c>
      <c r="B491" s="68">
        <v>0</v>
      </c>
      <c r="C491" s="69">
        <v>0</v>
      </c>
      <c r="D491" s="63"/>
      <c r="E491" s="62"/>
      <c r="F491" s="73">
        <f t="shared" si="21"/>
        <v>0</v>
      </c>
      <c r="G491" s="72">
        <f t="shared" si="22"/>
        <v>0</v>
      </c>
    </row>
    <row r="492" spans="1:7" ht="15.75" x14ac:dyDescent="0.25">
      <c r="A492" s="11">
        <v>6274</v>
      </c>
      <c r="B492" s="68">
        <v>0</v>
      </c>
      <c r="C492" s="69">
        <v>0</v>
      </c>
      <c r="D492" s="63"/>
      <c r="E492" s="62"/>
      <c r="F492" s="73">
        <f t="shared" si="21"/>
        <v>0</v>
      </c>
      <c r="G492" s="72">
        <f t="shared" si="22"/>
        <v>0</v>
      </c>
    </row>
    <row r="493" spans="1:7" ht="15.75" x14ac:dyDescent="0.25">
      <c r="A493" s="11">
        <v>6275</v>
      </c>
      <c r="B493" s="68">
        <v>0</v>
      </c>
      <c r="C493" s="69">
        <v>0</v>
      </c>
      <c r="D493" s="63"/>
      <c r="E493" s="62"/>
      <c r="F493" s="73">
        <f t="shared" si="21"/>
        <v>0</v>
      </c>
      <c r="G493" s="72">
        <f t="shared" si="22"/>
        <v>0</v>
      </c>
    </row>
    <row r="494" spans="1:7" ht="15.75" x14ac:dyDescent="0.25">
      <c r="A494" s="11">
        <v>6276</v>
      </c>
      <c r="B494" s="68">
        <v>0</v>
      </c>
      <c r="C494" s="69">
        <v>0</v>
      </c>
      <c r="D494" s="63"/>
      <c r="E494" s="62"/>
      <c r="F494" s="73">
        <f t="shared" si="21"/>
        <v>0</v>
      </c>
      <c r="G494" s="72">
        <f t="shared" si="22"/>
        <v>0</v>
      </c>
    </row>
    <row r="495" spans="1:7" ht="15.75" x14ac:dyDescent="0.25">
      <c r="A495" s="11">
        <v>6277</v>
      </c>
      <c r="B495" s="68">
        <v>0</v>
      </c>
      <c r="C495" s="69">
        <v>0</v>
      </c>
      <c r="D495" s="63"/>
      <c r="E495" s="62"/>
      <c r="F495" s="73">
        <f t="shared" si="21"/>
        <v>0</v>
      </c>
      <c r="G495" s="72">
        <f t="shared" si="22"/>
        <v>0</v>
      </c>
    </row>
    <row r="496" spans="1:7" ht="15.75" x14ac:dyDescent="0.25">
      <c r="A496" s="11">
        <v>6278</v>
      </c>
      <c r="B496" s="68">
        <v>0</v>
      </c>
      <c r="C496" s="69">
        <v>0</v>
      </c>
      <c r="D496" s="63"/>
      <c r="E496" s="62"/>
      <c r="F496" s="73">
        <f t="shared" si="21"/>
        <v>0</v>
      </c>
      <c r="G496" s="72">
        <f t="shared" si="22"/>
        <v>0</v>
      </c>
    </row>
    <row r="497" spans="1:7" ht="15.75" x14ac:dyDescent="0.25">
      <c r="A497" s="11">
        <v>6279</v>
      </c>
      <c r="B497" s="68">
        <v>0</v>
      </c>
      <c r="C497" s="69">
        <v>0</v>
      </c>
      <c r="D497" s="63"/>
      <c r="E497" s="62"/>
      <c r="F497" s="73">
        <f t="shared" si="21"/>
        <v>0</v>
      </c>
      <c r="G497" s="72">
        <f t="shared" si="22"/>
        <v>0</v>
      </c>
    </row>
    <row r="498" spans="1:7" ht="15.75" x14ac:dyDescent="0.25">
      <c r="A498" s="11">
        <v>6281</v>
      </c>
      <c r="B498" s="68">
        <v>0</v>
      </c>
      <c r="C498" s="69">
        <v>0</v>
      </c>
      <c r="D498" s="63"/>
      <c r="E498" s="62"/>
      <c r="F498" s="73">
        <f t="shared" si="21"/>
        <v>0</v>
      </c>
      <c r="G498" s="72">
        <f t="shared" si="22"/>
        <v>0</v>
      </c>
    </row>
    <row r="499" spans="1:7" ht="15.75" x14ac:dyDescent="0.25">
      <c r="A499" s="11">
        <v>6282</v>
      </c>
      <c r="B499" s="68">
        <v>0</v>
      </c>
      <c r="C499" s="69">
        <v>0</v>
      </c>
      <c r="D499" s="63"/>
      <c r="E499" s="62"/>
      <c r="F499" s="73">
        <f t="shared" si="21"/>
        <v>0</v>
      </c>
      <c r="G499" s="72">
        <f t="shared" si="22"/>
        <v>0</v>
      </c>
    </row>
    <row r="500" spans="1:7" ht="15.75" x14ac:dyDescent="0.25">
      <c r="A500" s="11">
        <v>6291</v>
      </c>
      <c r="B500" s="68">
        <v>0</v>
      </c>
      <c r="C500" s="69">
        <v>0</v>
      </c>
      <c r="D500" s="63"/>
      <c r="E500" s="62"/>
      <c r="F500" s="73">
        <f t="shared" si="21"/>
        <v>0</v>
      </c>
      <c r="G500" s="72">
        <f t="shared" si="22"/>
        <v>0</v>
      </c>
    </row>
    <row r="501" spans="1:7" ht="15.75" x14ac:dyDescent="0.25">
      <c r="A501" s="11">
        <v>6292</v>
      </c>
      <c r="B501" s="68">
        <v>0</v>
      </c>
      <c r="C501" s="69">
        <v>0</v>
      </c>
      <c r="D501" s="63"/>
      <c r="E501" s="62"/>
      <c r="F501" s="73">
        <f t="shared" si="21"/>
        <v>0</v>
      </c>
      <c r="G501" s="72">
        <f t="shared" si="22"/>
        <v>0</v>
      </c>
    </row>
    <row r="502" spans="1:7" ht="15.75" x14ac:dyDescent="0.25">
      <c r="A502" s="11">
        <v>6298</v>
      </c>
      <c r="B502" s="68">
        <v>0</v>
      </c>
      <c r="C502" s="69">
        <v>0</v>
      </c>
      <c r="D502" s="63"/>
      <c r="E502" s="62"/>
      <c r="F502" s="73">
        <f>+IF(ABS(+B502+D502)&gt;=ABS(C502+E502),+B502-C502+D502-E502,0)</f>
        <v>0</v>
      </c>
      <c r="G502" s="72">
        <f>+IF(ABS(+B502+D502)&lt;=ABS(C502+E502),-B502+C502-D502+E502,0)</f>
        <v>0</v>
      </c>
    </row>
    <row r="503" spans="1:7" ht="15.75" x14ac:dyDescent="0.25">
      <c r="A503" s="11">
        <v>6401</v>
      </c>
      <c r="B503" s="68">
        <v>0</v>
      </c>
      <c r="C503" s="69">
        <v>0</v>
      </c>
      <c r="D503" s="63"/>
      <c r="E503" s="62"/>
      <c r="F503" s="73">
        <f t="shared" si="21"/>
        <v>0</v>
      </c>
      <c r="G503" s="72">
        <f t="shared" si="22"/>
        <v>0</v>
      </c>
    </row>
    <row r="504" spans="1:7" ht="15.75" x14ac:dyDescent="0.25">
      <c r="A504" s="11">
        <v>6402</v>
      </c>
      <c r="B504" s="68">
        <v>0</v>
      </c>
      <c r="C504" s="69">
        <v>0</v>
      </c>
      <c r="D504" s="63"/>
      <c r="E504" s="62"/>
      <c r="F504" s="73">
        <f t="shared" si="21"/>
        <v>0</v>
      </c>
      <c r="G504" s="72">
        <f t="shared" si="22"/>
        <v>0</v>
      </c>
    </row>
    <row r="505" spans="1:7" ht="15.75" x14ac:dyDescent="0.25">
      <c r="A505" s="11">
        <v>6411</v>
      </c>
      <c r="B505" s="68">
        <v>0</v>
      </c>
      <c r="C505" s="69">
        <v>0</v>
      </c>
      <c r="D505" s="63"/>
      <c r="E505" s="62"/>
      <c r="F505" s="73">
        <f t="shared" si="21"/>
        <v>0</v>
      </c>
      <c r="G505" s="72">
        <f t="shared" si="22"/>
        <v>0</v>
      </c>
    </row>
    <row r="506" spans="1:7" ht="15.75" x14ac:dyDescent="0.25">
      <c r="A506" s="11">
        <v>6412</v>
      </c>
      <c r="B506" s="68">
        <v>0</v>
      </c>
      <c r="C506" s="69">
        <v>0</v>
      </c>
      <c r="D506" s="63"/>
      <c r="E506" s="62"/>
      <c r="F506" s="73">
        <f t="shared" si="21"/>
        <v>0</v>
      </c>
      <c r="G506" s="72">
        <f t="shared" si="22"/>
        <v>0</v>
      </c>
    </row>
    <row r="507" spans="1:7" ht="15.75" x14ac:dyDescent="0.25">
      <c r="A507" s="11">
        <v>6421</v>
      </c>
      <c r="B507" s="68">
        <v>0</v>
      </c>
      <c r="C507" s="69">
        <v>0</v>
      </c>
      <c r="D507" s="63"/>
      <c r="E507" s="62"/>
      <c r="F507" s="73">
        <f t="shared" si="21"/>
        <v>0</v>
      </c>
      <c r="G507" s="72">
        <f t="shared" si="22"/>
        <v>0</v>
      </c>
    </row>
    <row r="508" spans="1:7" ht="15.75" x14ac:dyDescent="0.25">
      <c r="A508" s="11">
        <v>6422</v>
      </c>
      <c r="B508" s="68">
        <v>0</v>
      </c>
      <c r="C508" s="69">
        <v>0</v>
      </c>
      <c r="D508" s="63"/>
      <c r="E508" s="62"/>
      <c r="F508" s="73">
        <f t="shared" si="21"/>
        <v>0</v>
      </c>
      <c r="G508" s="72">
        <f t="shared" si="22"/>
        <v>0</v>
      </c>
    </row>
    <row r="509" spans="1:7" ht="15.75" x14ac:dyDescent="0.25">
      <c r="A509" s="11">
        <v>6423</v>
      </c>
      <c r="B509" s="68">
        <v>0</v>
      </c>
      <c r="C509" s="69">
        <v>0</v>
      </c>
      <c r="D509" s="63"/>
      <c r="E509" s="62"/>
      <c r="F509" s="73">
        <f t="shared" si="21"/>
        <v>0</v>
      </c>
      <c r="G509" s="72">
        <f t="shared" si="22"/>
        <v>0</v>
      </c>
    </row>
    <row r="510" spans="1:7" ht="15.75" x14ac:dyDescent="0.25">
      <c r="A510" s="11">
        <v>6424</v>
      </c>
      <c r="B510" s="68">
        <v>0</v>
      </c>
      <c r="C510" s="69">
        <v>0</v>
      </c>
      <c r="D510" s="63"/>
      <c r="E510" s="62"/>
      <c r="F510" s="73">
        <f t="shared" si="21"/>
        <v>0</v>
      </c>
      <c r="G510" s="72">
        <f t="shared" si="22"/>
        <v>0</v>
      </c>
    </row>
    <row r="511" spans="1:7" ht="15.75" x14ac:dyDescent="0.25">
      <c r="A511" s="11">
        <v>6425</v>
      </c>
      <c r="B511" s="68">
        <v>0</v>
      </c>
      <c r="C511" s="69">
        <v>0</v>
      </c>
      <c r="D511" s="63"/>
      <c r="E511" s="62"/>
      <c r="F511" s="73">
        <f t="shared" si="21"/>
        <v>0</v>
      </c>
      <c r="G511" s="72">
        <f t="shared" si="22"/>
        <v>0</v>
      </c>
    </row>
    <row r="512" spans="1:7" ht="15.75" x14ac:dyDescent="0.25">
      <c r="A512" s="11">
        <v>6426</v>
      </c>
      <c r="B512" s="68">
        <v>0</v>
      </c>
      <c r="C512" s="69">
        <v>0</v>
      </c>
      <c r="D512" s="63"/>
      <c r="E512" s="62"/>
      <c r="F512" s="73">
        <f t="shared" si="21"/>
        <v>0</v>
      </c>
      <c r="G512" s="72">
        <f t="shared" si="22"/>
        <v>0</v>
      </c>
    </row>
    <row r="513" spans="1:7" ht="15.75" x14ac:dyDescent="0.25">
      <c r="A513" s="11">
        <v>6427</v>
      </c>
      <c r="B513" s="68">
        <v>0</v>
      </c>
      <c r="C513" s="69">
        <v>0</v>
      </c>
      <c r="D513" s="63"/>
      <c r="E513" s="62"/>
      <c r="F513" s="73">
        <f t="shared" si="21"/>
        <v>0</v>
      </c>
      <c r="G513" s="72">
        <f t="shared" si="22"/>
        <v>0</v>
      </c>
    </row>
    <row r="514" spans="1:7" ht="15.75" x14ac:dyDescent="0.25">
      <c r="A514" s="11">
        <v>6428</v>
      </c>
      <c r="B514" s="68">
        <v>0</v>
      </c>
      <c r="C514" s="69">
        <v>0</v>
      </c>
      <c r="D514" s="63"/>
      <c r="E514" s="62"/>
      <c r="F514" s="73">
        <f t="shared" si="21"/>
        <v>0</v>
      </c>
      <c r="G514" s="72">
        <f t="shared" si="22"/>
        <v>0</v>
      </c>
    </row>
    <row r="515" spans="1:7" ht="15.75" x14ac:dyDescent="0.25">
      <c r="A515" s="11">
        <v>6430</v>
      </c>
      <c r="B515" s="68">
        <v>0</v>
      </c>
      <c r="C515" s="69">
        <v>0</v>
      </c>
      <c r="D515" s="63"/>
      <c r="E515" s="62"/>
      <c r="F515" s="73">
        <f t="shared" si="21"/>
        <v>0</v>
      </c>
      <c r="G515" s="72">
        <f t="shared" si="22"/>
        <v>0</v>
      </c>
    </row>
    <row r="516" spans="1:7" ht="15.75" x14ac:dyDescent="0.25">
      <c r="A516" s="11">
        <v>6437</v>
      </c>
      <c r="B516" s="68">
        <v>0</v>
      </c>
      <c r="C516" s="69">
        <v>0</v>
      </c>
      <c r="D516" s="63"/>
      <c r="E516" s="62"/>
      <c r="F516" s="73">
        <f>+IF(ABS(+B516+D516)&gt;=ABS(C516+E516),+B516-C516+D516-E516,0)</f>
        <v>0</v>
      </c>
      <c r="G516" s="72">
        <f>+IF(ABS(+B516+D516)&lt;=ABS(C516+E516),-B516+C516-D516+E516,0)</f>
        <v>0</v>
      </c>
    </row>
    <row r="517" spans="1:7" ht="15.75" x14ac:dyDescent="0.25">
      <c r="A517" s="11">
        <v>6438</v>
      </c>
      <c r="B517" s="68">
        <v>0</v>
      </c>
      <c r="C517" s="69">
        <v>0</v>
      </c>
      <c r="D517" s="63"/>
      <c r="E517" s="62"/>
      <c r="F517" s="73">
        <f>+IF(ABS(+B517+D517)&gt;=ABS(C517+E517),+B517-C517+D517-E517,0)</f>
        <v>0</v>
      </c>
      <c r="G517" s="72">
        <f>+IF(ABS(+B517+D517)&lt;=ABS(C517+E517),-B517+C517-D517+E517,0)</f>
        <v>0</v>
      </c>
    </row>
    <row r="518" spans="1:7" ht="15.75" x14ac:dyDescent="0.25">
      <c r="A518" s="11">
        <v>6440</v>
      </c>
      <c r="B518" s="68">
        <v>0</v>
      </c>
      <c r="C518" s="69">
        <v>0</v>
      </c>
      <c r="D518" s="63"/>
      <c r="E518" s="62"/>
      <c r="F518" s="73">
        <f>+IF(ABS(+B518+D518)&gt;=ABS(C518+E518),+B518-C518+D518-E518,0)</f>
        <v>0</v>
      </c>
      <c r="G518" s="72">
        <f>+IF(ABS(+B518+D518)&lt;=ABS(C518+E518),-B518+C518-D518+E518,0)</f>
        <v>0</v>
      </c>
    </row>
    <row r="519" spans="1:7" ht="15.75" x14ac:dyDescent="0.25">
      <c r="A519" s="23">
        <v>6441</v>
      </c>
      <c r="B519" s="68">
        <v>0</v>
      </c>
      <c r="C519" s="69">
        <v>0</v>
      </c>
      <c r="D519" s="63"/>
      <c r="E519" s="62"/>
      <c r="F519" s="73">
        <f t="shared" si="21"/>
        <v>0</v>
      </c>
      <c r="G519" s="72">
        <f t="shared" si="22"/>
        <v>0</v>
      </c>
    </row>
    <row r="520" spans="1:7" ht="15.75" x14ac:dyDescent="0.25">
      <c r="A520" s="23">
        <v>6442</v>
      </c>
      <c r="B520" s="68">
        <v>0</v>
      </c>
      <c r="C520" s="69">
        <v>0</v>
      </c>
      <c r="D520" s="63"/>
      <c r="E520" s="62"/>
      <c r="F520" s="73">
        <f t="shared" si="21"/>
        <v>0</v>
      </c>
      <c r="G520" s="72">
        <f t="shared" si="22"/>
        <v>0</v>
      </c>
    </row>
    <row r="521" spans="1:7" ht="15.75" x14ac:dyDescent="0.25">
      <c r="A521" s="23">
        <v>6443</v>
      </c>
      <c r="B521" s="68">
        <v>0</v>
      </c>
      <c r="C521" s="69">
        <v>0</v>
      </c>
      <c r="D521" s="63"/>
      <c r="E521" s="62"/>
      <c r="F521" s="73">
        <f t="shared" si="21"/>
        <v>0</v>
      </c>
      <c r="G521" s="72">
        <f t="shared" si="22"/>
        <v>0</v>
      </c>
    </row>
    <row r="522" spans="1:7" ht="15.75" x14ac:dyDescent="0.25">
      <c r="A522" s="23">
        <v>6444</v>
      </c>
      <c r="B522" s="68">
        <v>0</v>
      </c>
      <c r="C522" s="69">
        <v>0</v>
      </c>
      <c r="D522" s="63"/>
      <c r="E522" s="62"/>
      <c r="F522" s="73">
        <f t="shared" si="21"/>
        <v>0</v>
      </c>
      <c r="G522" s="72">
        <f t="shared" si="22"/>
        <v>0</v>
      </c>
    </row>
    <row r="523" spans="1:7" ht="15.75" x14ac:dyDescent="0.25">
      <c r="A523" s="23">
        <v>6445</v>
      </c>
      <c r="B523" s="68">
        <v>0</v>
      </c>
      <c r="C523" s="69">
        <v>0</v>
      </c>
      <c r="D523" s="63"/>
      <c r="E523" s="62"/>
      <c r="F523" s="73">
        <f t="shared" si="21"/>
        <v>0</v>
      </c>
      <c r="G523" s="72">
        <f t="shared" si="22"/>
        <v>0</v>
      </c>
    </row>
    <row r="524" spans="1:7" ht="15.75" x14ac:dyDescent="0.25">
      <c r="A524" s="23">
        <v>6446</v>
      </c>
      <c r="B524" s="68">
        <v>0</v>
      </c>
      <c r="C524" s="69">
        <v>0</v>
      </c>
      <c r="D524" s="63"/>
      <c r="E524" s="62"/>
      <c r="F524" s="73">
        <f t="shared" si="21"/>
        <v>0</v>
      </c>
      <c r="G524" s="72">
        <f t="shared" si="22"/>
        <v>0</v>
      </c>
    </row>
    <row r="525" spans="1:7" ht="15.75" x14ac:dyDescent="0.25">
      <c r="A525" s="23">
        <v>6447</v>
      </c>
      <c r="B525" s="68">
        <v>0</v>
      </c>
      <c r="C525" s="69">
        <v>0</v>
      </c>
      <c r="D525" s="63"/>
      <c r="E525" s="62"/>
      <c r="F525" s="73">
        <f t="shared" si="21"/>
        <v>0</v>
      </c>
      <c r="G525" s="72">
        <f t="shared" si="22"/>
        <v>0</v>
      </c>
    </row>
    <row r="526" spans="1:7" ht="15.75" x14ac:dyDescent="0.25">
      <c r="A526" s="23">
        <v>6448</v>
      </c>
      <c r="B526" s="68">
        <v>0</v>
      </c>
      <c r="C526" s="69">
        <v>0</v>
      </c>
      <c r="D526" s="63"/>
      <c r="E526" s="62"/>
      <c r="F526" s="73">
        <f t="shared" si="21"/>
        <v>0</v>
      </c>
      <c r="G526" s="72">
        <f t="shared" si="22"/>
        <v>0</v>
      </c>
    </row>
    <row r="527" spans="1:7" ht="15.75" x14ac:dyDescent="0.25">
      <c r="A527" s="23">
        <v>6449</v>
      </c>
      <c r="B527" s="68">
        <v>0</v>
      </c>
      <c r="C527" s="69">
        <v>0</v>
      </c>
      <c r="D527" s="63"/>
      <c r="E527" s="62"/>
      <c r="F527" s="73">
        <f>+IF(ABS(+B527+D527)&gt;=ABS(C527+E527),+B527-C527+D527-E527,0)</f>
        <v>0</v>
      </c>
      <c r="G527" s="72">
        <f>+IF(ABS(+B527+D527)&lt;=ABS(C527+E527),-B527+C527-D527+E527,0)</f>
        <v>0</v>
      </c>
    </row>
    <row r="528" spans="1:7" ht="15.75" x14ac:dyDescent="0.25">
      <c r="A528" s="11">
        <v>6451</v>
      </c>
      <c r="B528" s="68">
        <v>0</v>
      </c>
      <c r="C528" s="69">
        <v>0</v>
      </c>
      <c r="D528" s="63"/>
      <c r="E528" s="62"/>
      <c r="F528" s="73">
        <f t="shared" si="21"/>
        <v>0</v>
      </c>
      <c r="G528" s="72">
        <f t="shared" si="22"/>
        <v>0</v>
      </c>
    </row>
    <row r="529" spans="1:7" ht="15.75" x14ac:dyDescent="0.25">
      <c r="A529" s="11">
        <v>6453</v>
      </c>
      <c r="B529" s="68">
        <v>0</v>
      </c>
      <c r="C529" s="69">
        <v>0</v>
      </c>
      <c r="D529" s="63"/>
      <c r="E529" s="62"/>
      <c r="F529" s="73">
        <f t="shared" si="21"/>
        <v>0</v>
      </c>
      <c r="G529" s="72">
        <f t="shared" si="22"/>
        <v>0</v>
      </c>
    </row>
    <row r="530" spans="1:7" ht="15.75" x14ac:dyDescent="0.25">
      <c r="A530" s="11">
        <v>6454</v>
      </c>
      <c r="B530" s="68">
        <v>0</v>
      </c>
      <c r="C530" s="69">
        <v>0</v>
      </c>
      <c r="D530" s="63"/>
      <c r="E530" s="62"/>
      <c r="F530" s="73">
        <f t="shared" si="21"/>
        <v>0</v>
      </c>
      <c r="G530" s="72">
        <f t="shared" si="22"/>
        <v>0</v>
      </c>
    </row>
    <row r="531" spans="1:7" ht="15.75" x14ac:dyDescent="0.25">
      <c r="A531" s="11">
        <v>6455</v>
      </c>
      <c r="B531" s="68">
        <v>0</v>
      </c>
      <c r="C531" s="69">
        <v>0</v>
      </c>
      <c r="D531" s="63"/>
      <c r="E531" s="62"/>
      <c r="F531" s="73">
        <f t="shared" si="21"/>
        <v>0</v>
      </c>
      <c r="G531" s="72">
        <f t="shared" si="22"/>
        <v>0</v>
      </c>
    </row>
    <row r="532" spans="1:7" ht="15.75" x14ac:dyDescent="0.25">
      <c r="A532" s="11">
        <v>6457</v>
      </c>
      <c r="B532" s="68">
        <v>0</v>
      </c>
      <c r="C532" s="69">
        <v>0</v>
      </c>
      <c r="D532" s="63"/>
      <c r="E532" s="62"/>
      <c r="F532" s="73">
        <f t="shared" si="21"/>
        <v>0</v>
      </c>
      <c r="G532" s="72">
        <f t="shared" si="22"/>
        <v>0</v>
      </c>
    </row>
    <row r="533" spans="1:7" ht="15.75" x14ac:dyDescent="0.25">
      <c r="A533" s="11">
        <v>6458</v>
      </c>
      <c r="B533" s="68">
        <v>0</v>
      </c>
      <c r="C533" s="69">
        <v>0</v>
      </c>
      <c r="D533" s="63"/>
      <c r="E533" s="62"/>
      <c r="F533" s="73">
        <f t="shared" si="21"/>
        <v>0</v>
      </c>
      <c r="G533" s="72">
        <f t="shared" si="22"/>
        <v>0</v>
      </c>
    </row>
    <row r="534" spans="1:7" ht="15.75" x14ac:dyDescent="0.25">
      <c r="A534" s="11">
        <v>6460</v>
      </c>
      <c r="B534" s="68">
        <v>0</v>
      </c>
      <c r="C534" s="69">
        <v>0</v>
      </c>
      <c r="D534" s="63"/>
      <c r="E534" s="62"/>
      <c r="F534" s="73">
        <f t="shared" si="21"/>
        <v>0</v>
      </c>
      <c r="G534" s="72">
        <f t="shared" si="22"/>
        <v>0</v>
      </c>
    </row>
    <row r="535" spans="1:7" ht="15.75" x14ac:dyDescent="0.25">
      <c r="A535" s="11">
        <v>6461</v>
      </c>
      <c r="B535" s="68">
        <v>0</v>
      </c>
      <c r="C535" s="69">
        <v>0</v>
      </c>
      <c r="D535" s="63"/>
      <c r="E535" s="62"/>
      <c r="F535" s="73">
        <f t="shared" si="21"/>
        <v>0</v>
      </c>
      <c r="G535" s="72">
        <f t="shared" si="22"/>
        <v>0</v>
      </c>
    </row>
    <row r="536" spans="1:7" ht="15.75" x14ac:dyDescent="0.25">
      <c r="A536" s="11">
        <v>6462</v>
      </c>
      <c r="B536" s="68">
        <v>0</v>
      </c>
      <c r="C536" s="69">
        <v>0</v>
      </c>
      <c r="D536" s="63"/>
      <c r="E536" s="62"/>
      <c r="F536" s="73">
        <f t="shared" si="21"/>
        <v>0</v>
      </c>
      <c r="G536" s="72">
        <f t="shared" si="22"/>
        <v>0</v>
      </c>
    </row>
    <row r="537" spans="1:7" ht="15.75" x14ac:dyDescent="0.25">
      <c r="A537" s="11">
        <v>6463</v>
      </c>
      <c r="B537" s="68">
        <v>0</v>
      </c>
      <c r="C537" s="69">
        <v>0</v>
      </c>
      <c r="D537" s="63"/>
      <c r="E537" s="62"/>
      <c r="F537" s="73">
        <f t="shared" si="21"/>
        <v>0</v>
      </c>
      <c r="G537" s="72">
        <f t="shared" si="22"/>
        <v>0</v>
      </c>
    </row>
    <row r="538" spans="1:7" ht="15.75" x14ac:dyDescent="0.25">
      <c r="A538" s="11">
        <v>6464</v>
      </c>
      <c r="B538" s="68">
        <v>0</v>
      </c>
      <c r="C538" s="69">
        <v>0</v>
      </c>
      <c r="D538" s="63"/>
      <c r="E538" s="62"/>
      <c r="F538" s="73">
        <f t="shared" si="21"/>
        <v>0</v>
      </c>
      <c r="G538" s="72">
        <f t="shared" si="22"/>
        <v>0</v>
      </c>
    </row>
    <row r="539" spans="1:7" ht="15.75" x14ac:dyDescent="0.25">
      <c r="A539" s="11">
        <v>6465</v>
      </c>
      <c r="B539" s="68">
        <v>0</v>
      </c>
      <c r="C539" s="69">
        <v>0</v>
      </c>
      <c r="D539" s="63"/>
      <c r="E539" s="62"/>
      <c r="F539" s="73">
        <f t="shared" si="21"/>
        <v>0</v>
      </c>
      <c r="G539" s="72">
        <f t="shared" si="22"/>
        <v>0</v>
      </c>
    </row>
    <row r="540" spans="1:7" ht="15.75" x14ac:dyDescent="0.25">
      <c r="A540" s="11">
        <v>6466</v>
      </c>
      <c r="B540" s="68">
        <v>0</v>
      </c>
      <c r="C540" s="69">
        <v>0</v>
      </c>
      <c r="D540" s="63"/>
      <c r="E540" s="62"/>
      <c r="F540" s="73">
        <f t="shared" si="21"/>
        <v>0</v>
      </c>
      <c r="G540" s="72">
        <f t="shared" si="22"/>
        <v>0</v>
      </c>
    </row>
    <row r="541" spans="1:7" ht="15.75" x14ac:dyDescent="0.25">
      <c r="A541" s="11">
        <v>6467</v>
      </c>
      <c r="B541" s="68">
        <v>0</v>
      </c>
      <c r="C541" s="69">
        <v>0</v>
      </c>
      <c r="D541" s="63"/>
      <c r="E541" s="62"/>
      <c r="F541" s="73">
        <f t="shared" si="21"/>
        <v>0</v>
      </c>
      <c r="G541" s="72">
        <f t="shared" si="22"/>
        <v>0</v>
      </c>
    </row>
    <row r="542" spans="1:7" ht="15.75" x14ac:dyDescent="0.25">
      <c r="A542" s="11">
        <v>6468</v>
      </c>
      <c r="B542" s="68">
        <v>0</v>
      </c>
      <c r="C542" s="69">
        <v>0</v>
      </c>
      <c r="D542" s="63"/>
      <c r="E542" s="62"/>
      <c r="F542" s="73">
        <f t="shared" si="21"/>
        <v>0</v>
      </c>
      <c r="G542" s="72">
        <f t="shared" si="22"/>
        <v>0</v>
      </c>
    </row>
    <row r="543" spans="1:7" ht="15.75" x14ac:dyDescent="0.25">
      <c r="A543" s="11">
        <v>6469</v>
      </c>
      <c r="B543" s="68">
        <v>0</v>
      </c>
      <c r="C543" s="69">
        <v>0</v>
      </c>
      <c r="D543" s="63"/>
      <c r="E543" s="62"/>
      <c r="F543" s="73">
        <f t="shared" si="21"/>
        <v>0</v>
      </c>
      <c r="G543" s="72">
        <f t="shared" si="22"/>
        <v>0</v>
      </c>
    </row>
    <row r="544" spans="1:7" ht="15.75" x14ac:dyDescent="0.25">
      <c r="A544" s="11">
        <v>6471</v>
      </c>
      <c r="B544" s="68">
        <v>0</v>
      </c>
      <c r="C544" s="69">
        <v>0</v>
      </c>
      <c r="D544" s="63"/>
      <c r="E544" s="62"/>
      <c r="F544" s="73">
        <f t="shared" si="21"/>
        <v>0</v>
      </c>
      <c r="G544" s="72">
        <f t="shared" si="22"/>
        <v>0</v>
      </c>
    </row>
    <row r="545" spans="1:7" ht="15.75" x14ac:dyDescent="0.25">
      <c r="A545" s="11">
        <f>2+A544</f>
        <v>6473</v>
      </c>
      <c r="B545" s="68">
        <v>0</v>
      </c>
      <c r="C545" s="69">
        <v>0</v>
      </c>
      <c r="D545" s="63"/>
      <c r="E545" s="62"/>
      <c r="F545" s="73">
        <f t="shared" si="21"/>
        <v>0</v>
      </c>
      <c r="G545" s="72">
        <f t="shared" si="22"/>
        <v>0</v>
      </c>
    </row>
    <row r="546" spans="1:7" ht="15.75" x14ac:dyDescent="0.25">
      <c r="A546" s="11">
        <f>2+A545</f>
        <v>6475</v>
      </c>
      <c r="B546" s="68">
        <v>0</v>
      </c>
      <c r="C546" s="69">
        <v>0</v>
      </c>
      <c r="D546" s="63"/>
      <c r="E546" s="62"/>
      <c r="F546" s="73">
        <f t="shared" si="21"/>
        <v>0</v>
      </c>
      <c r="G546" s="72">
        <f t="shared" si="22"/>
        <v>0</v>
      </c>
    </row>
    <row r="547" spans="1:7" ht="15.75" x14ac:dyDescent="0.25">
      <c r="A547" s="11">
        <f>2+A546</f>
        <v>6477</v>
      </c>
      <c r="B547" s="68">
        <v>0</v>
      </c>
      <c r="C547" s="69">
        <v>0</v>
      </c>
      <c r="D547" s="63"/>
      <c r="E547" s="62"/>
      <c r="F547" s="73">
        <f t="shared" si="21"/>
        <v>0</v>
      </c>
      <c r="G547" s="72">
        <f t="shared" si="22"/>
        <v>0</v>
      </c>
    </row>
    <row r="548" spans="1:7" ht="15.75" x14ac:dyDescent="0.25">
      <c r="A548" s="11">
        <v>6479</v>
      </c>
      <c r="B548" s="68">
        <v>0</v>
      </c>
      <c r="C548" s="69">
        <v>0</v>
      </c>
      <c r="D548" s="63"/>
      <c r="E548" s="62"/>
      <c r="F548" s="73">
        <f>+IF(ABS(+B548+D548)&gt;=ABS(C548+E548),+B548-C548+D548-E548,0)</f>
        <v>0</v>
      </c>
      <c r="G548" s="72">
        <f>+IF(ABS(+B548+D548)&lt;=ABS(C548+E548),-B548+C548-D548+E548,0)</f>
        <v>0</v>
      </c>
    </row>
    <row r="549" spans="1:7" ht="15.75" x14ac:dyDescent="0.25">
      <c r="A549" s="11">
        <v>6480</v>
      </c>
      <c r="B549" s="68">
        <v>0</v>
      </c>
      <c r="C549" s="69">
        <v>0</v>
      </c>
      <c r="D549" s="63"/>
      <c r="E549" s="62"/>
      <c r="F549" s="73">
        <f>+IF(ABS(+B549+D549)&gt;=ABS(C549+E549),+B549-C549+D549-E549,0)</f>
        <v>0</v>
      </c>
      <c r="G549" s="72">
        <f>+IF(ABS(+B549+D549)&lt;=ABS(C549+E549),-B549+C549-D549+E549,0)</f>
        <v>0</v>
      </c>
    </row>
    <row r="550" spans="1:7" ht="15.75" x14ac:dyDescent="0.25">
      <c r="A550" s="11">
        <v>6481</v>
      </c>
      <c r="B550" s="68">
        <v>0</v>
      </c>
      <c r="C550" s="69">
        <v>0</v>
      </c>
      <c r="D550" s="63"/>
      <c r="E550" s="62"/>
      <c r="F550" s="73">
        <f t="shared" si="21"/>
        <v>0</v>
      </c>
      <c r="G550" s="72">
        <f t="shared" si="22"/>
        <v>0</v>
      </c>
    </row>
    <row r="551" spans="1:7" ht="15.75" x14ac:dyDescent="0.25">
      <c r="A551" s="11">
        <f>2+A550</f>
        <v>6483</v>
      </c>
      <c r="B551" s="68">
        <v>0</v>
      </c>
      <c r="C551" s="69">
        <v>0</v>
      </c>
      <c r="D551" s="63"/>
      <c r="E551" s="62"/>
      <c r="F551" s="73">
        <f t="shared" si="21"/>
        <v>0</v>
      </c>
      <c r="G551" s="72">
        <f t="shared" si="22"/>
        <v>0</v>
      </c>
    </row>
    <row r="552" spans="1:7" ht="15.75" x14ac:dyDescent="0.25">
      <c r="A552" s="11">
        <f>2+A551</f>
        <v>6485</v>
      </c>
      <c r="B552" s="68">
        <v>0</v>
      </c>
      <c r="C552" s="69">
        <v>0</v>
      </c>
      <c r="D552" s="63"/>
      <c r="E552" s="62"/>
      <c r="F552" s="73">
        <f t="shared" si="21"/>
        <v>0</v>
      </c>
      <c r="G552" s="72">
        <f t="shared" si="22"/>
        <v>0</v>
      </c>
    </row>
    <row r="553" spans="1:7" ht="15.75" x14ac:dyDescent="0.25">
      <c r="A553" s="11">
        <f>2+A552</f>
        <v>6487</v>
      </c>
      <c r="B553" s="68">
        <v>0</v>
      </c>
      <c r="C553" s="69">
        <v>0</v>
      </c>
      <c r="D553" s="63"/>
      <c r="E553" s="62"/>
      <c r="F553" s="73">
        <f t="shared" si="21"/>
        <v>0</v>
      </c>
      <c r="G553" s="72">
        <f t="shared" si="22"/>
        <v>0</v>
      </c>
    </row>
    <row r="554" spans="1:7" ht="15.75" x14ac:dyDescent="0.25">
      <c r="A554" s="11">
        <v>6489</v>
      </c>
      <c r="B554" s="68">
        <v>0</v>
      </c>
      <c r="C554" s="69">
        <v>0</v>
      </c>
      <c r="D554" s="63"/>
      <c r="E554" s="62"/>
      <c r="F554" s="73">
        <f>+IF(ABS(+B554+D554)&gt;=ABS(C554+E554),+B554-C554+D554-E554,0)</f>
        <v>0</v>
      </c>
      <c r="G554" s="72">
        <f>+IF(ABS(+B554+D554)&lt;=ABS(C554+E554),-B554+C554-D554+E554,0)</f>
        <v>0</v>
      </c>
    </row>
    <row r="555" spans="1:7" ht="15.75" x14ac:dyDescent="0.25">
      <c r="A555" s="11">
        <v>6491</v>
      </c>
      <c r="B555" s="68">
        <v>0</v>
      </c>
      <c r="C555" s="69">
        <v>0</v>
      </c>
      <c r="D555" s="63"/>
      <c r="E555" s="62"/>
      <c r="F555" s="73">
        <f t="shared" si="21"/>
        <v>0</v>
      </c>
      <c r="G555" s="72">
        <f t="shared" si="22"/>
        <v>0</v>
      </c>
    </row>
    <row r="556" spans="1:7" ht="15.75" x14ac:dyDescent="0.25">
      <c r="A556" s="11">
        <f>2+A555</f>
        <v>6493</v>
      </c>
      <c r="B556" s="68">
        <v>0</v>
      </c>
      <c r="C556" s="69">
        <v>0</v>
      </c>
      <c r="D556" s="63"/>
      <c r="E556" s="62"/>
      <c r="F556" s="73">
        <f t="shared" si="21"/>
        <v>0</v>
      </c>
      <c r="G556" s="72">
        <f t="shared" si="22"/>
        <v>0</v>
      </c>
    </row>
    <row r="557" spans="1:7" ht="15.75" x14ac:dyDescent="0.25">
      <c r="A557" s="11">
        <f>2+A556</f>
        <v>6495</v>
      </c>
      <c r="B557" s="68">
        <v>0</v>
      </c>
      <c r="C557" s="69">
        <v>0</v>
      </c>
      <c r="D557" s="63"/>
      <c r="E557" s="62"/>
      <c r="F557" s="73">
        <f t="shared" si="21"/>
        <v>0</v>
      </c>
      <c r="G557" s="72">
        <f t="shared" si="22"/>
        <v>0</v>
      </c>
    </row>
    <row r="558" spans="1:7" ht="15.75" x14ac:dyDescent="0.25">
      <c r="A558" s="11">
        <f>2+A557</f>
        <v>6497</v>
      </c>
      <c r="B558" s="68">
        <v>0</v>
      </c>
      <c r="C558" s="69">
        <v>0</v>
      </c>
      <c r="D558" s="63"/>
      <c r="E558" s="62"/>
      <c r="F558" s="73">
        <f t="shared" si="21"/>
        <v>0</v>
      </c>
      <c r="G558" s="72">
        <f t="shared" si="22"/>
        <v>0</v>
      </c>
    </row>
    <row r="559" spans="1:7" ht="15.75" x14ac:dyDescent="0.25">
      <c r="A559" s="11">
        <v>6499</v>
      </c>
      <c r="B559" s="68">
        <v>0</v>
      </c>
      <c r="C559" s="69">
        <v>0</v>
      </c>
      <c r="D559" s="63"/>
      <c r="E559" s="62"/>
      <c r="F559" s="73">
        <f>+IF(ABS(+B559+D559)&gt;=ABS(C559+E559),+B559-C559+D559-E559,0)</f>
        <v>0</v>
      </c>
      <c r="G559" s="72">
        <f>+IF(ABS(+B559+D559)&lt;=ABS(C559+E559),-B559+C559-D559+E559,0)</f>
        <v>0</v>
      </c>
    </row>
    <row r="560" spans="1:7" ht="15.75" x14ac:dyDescent="0.25">
      <c r="A560" s="11">
        <v>6501</v>
      </c>
      <c r="B560" s="68">
        <v>0</v>
      </c>
      <c r="C560" s="69">
        <v>0</v>
      </c>
      <c r="D560" s="63"/>
      <c r="E560" s="62"/>
      <c r="F560" s="70">
        <v>0</v>
      </c>
      <c r="G560" s="118">
        <f t="shared" si="22"/>
        <v>0</v>
      </c>
    </row>
    <row r="561" spans="1:7" ht="15.75" x14ac:dyDescent="0.25">
      <c r="A561" s="11">
        <v>6502</v>
      </c>
      <c r="B561" s="68">
        <v>0</v>
      </c>
      <c r="C561" s="69">
        <v>0</v>
      </c>
      <c r="D561" s="63"/>
      <c r="E561" s="62"/>
      <c r="F561" s="70">
        <v>0</v>
      </c>
      <c r="G561" s="118">
        <f t="shared" si="22"/>
        <v>0</v>
      </c>
    </row>
    <row r="562" spans="1:7" ht="15.75" x14ac:dyDescent="0.25">
      <c r="A562" s="11">
        <v>6503</v>
      </c>
      <c r="B562" s="68">
        <v>0</v>
      </c>
      <c r="C562" s="69">
        <v>0</v>
      </c>
      <c r="D562" s="63"/>
      <c r="E562" s="62"/>
      <c r="F562" s="70">
        <v>0</v>
      </c>
      <c r="G562" s="118">
        <f t="shared" si="22"/>
        <v>0</v>
      </c>
    </row>
    <row r="563" spans="1:7" ht="15.75" x14ac:dyDescent="0.25">
      <c r="A563" s="11">
        <v>6504</v>
      </c>
      <c r="B563" s="68">
        <v>0</v>
      </c>
      <c r="C563" s="69">
        <v>0</v>
      </c>
      <c r="D563" s="63"/>
      <c r="E563" s="62"/>
      <c r="F563" s="70">
        <v>0</v>
      </c>
      <c r="G563" s="118">
        <f>+IF(ABS(+B563+D563)&lt;=ABS(C563+E563),-B563+C563-D563+E563,0)</f>
        <v>0</v>
      </c>
    </row>
    <row r="564" spans="1:7" ht="15.75" x14ac:dyDescent="0.25">
      <c r="A564" s="11">
        <v>6506</v>
      </c>
      <c r="B564" s="68">
        <v>0</v>
      </c>
      <c r="C564" s="69">
        <v>0</v>
      </c>
      <c r="D564" s="63"/>
      <c r="E564" s="62"/>
      <c r="F564" s="119">
        <v>0</v>
      </c>
      <c r="G564" s="120">
        <v>0</v>
      </c>
    </row>
    <row r="565" spans="1:7" ht="15.75" x14ac:dyDescent="0.25">
      <c r="A565" s="11">
        <v>6507</v>
      </c>
      <c r="B565" s="68">
        <v>0</v>
      </c>
      <c r="C565" s="69">
        <v>0</v>
      </c>
      <c r="D565" s="63"/>
      <c r="E565" s="62"/>
      <c r="F565" s="70">
        <v>0</v>
      </c>
      <c r="G565" s="118">
        <f>+IF(ABS(+B565+D565)&lt;=ABS(C565+E565),-B565+C565-D565+E565,0)</f>
        <v>0</v>
      </c>
    </row>
    <row r="566" spans="1:7" ht="15.75" x14ac:dyDescent="0.25">
      <c r="A566" s="11">
        <v>6508</v>
      </c>
      <c r="B566" s="68">
        <v>0</v>
      </c>
      <c r="C566" s="69">
        <v>0</v>
      </c>
      <c r="D566" s="63"/>
      <c r="E566" s="62"/>
      <c r="F566" s="70">
        <v>0</v>
      </c>
      <c r="G566" s="118">
        <f>+IF(ABS(+B566+D566)&lt;=ABS(C566+E566),-B566+C566-D566+E566,0)</f>
        <v>0</v>
      </c>
    </row>
    <row r="567" spans="1:7" ht="15.75" x14ac:dyDescent="0.25">
      <c r="A567" s="11">
        <v>6711</v>
      </c>
      <c r="B567" s="68">
        <v>0</v>
      </c>
      <c r="C567" s="69">
        <v>0</v>
      </c>
      <c r="D567" s="63"/>
      <c r="E567" s="62"/>
      <c r="F567" s="73">
        <f>+IF(ABS(+B567+D567)&gt;=ABS(C567+E567),+B567-C567+D567-E567,0)</f>
        <v>0</v>
      </c>
      <c r="G567" s="71">
        <v>0</v>
      </c>
    </row>
    <row r="568" spans="1:7" ht="15.75" x14ac:dyDescent="0.25">
      <c r="A568" s="11">
        <v>6713</v>
      </c>
      <c r="B568" s="68">
        <v>0</v>
      </c>
      <c r="C568" s="69">
        <v>0</v>
      </c>
      <c r="D568" s="63"/>
      <c r="E568" s="62"/>
      <c r="F568" s="73">
        <f>+IF(ABS(+B568+D568)&gt;=ABS(C568+E568),+B568-C568+D568-E568,0)</f>
        <v>0</v>
      </c>
      <c r="G568" s="71">
        <v>0</v>
      </c>
    </row>
    <row r="569" spans="1:7" ht="15.75" x14ac:dyDescent="0.25">
      <c r="A569" s="11">
        <v>6717</v>
      </c>
      <c r="B569" s="68">
        <v>0</v>
      </c>
      <c r="C569" s="69">
        <v>0</v>
      </c>
      <c r="D569" s="63"/>
      <c r="E569" s="62"/>
      <c r="F569" s="73">
        <f>+IF(ABS(+B569+D569)&gt;=ABS(C569+E569),+B569-C569+D569-E569,0)</f>
        <v>0</v>
      </c>
      <c r="G569" s="71">
        <v>0</v>
      </c>
    </row>
    <row r="570" spans="1:7" ht="15.75" x14ac:dyDescent="0.25">
      <c r="A570" s="11">
        <v>6721</v>
      </c>
      <c r="B570" s="68">
        <v>0</v>
      </c>
      <c r="C570" s="69">
        <v>0</v>
      </c>
      <c r="D570" s="63"/>
      <c r="E570" s="62"/>
      <c r="F570" s="70">
        <v>0</v>
      </c>
      <c r="G570" s="72">
        <f>+IF(ABS(+B570+D570)&lt;=ABS(C570+E570),-B570+C570-D570+E570,0)</f>
        <v>0</v>
      </c>
    </row>
    <row r="571" spans="1:7" ht="15.75" x14ac:dyDescent="0.25">
      <c r="A571" s="11">
        <v>6723</v>
      </c>
      <c r="B571" s="68">
        <v>0</v>
      </c>
      <c r="C571" s="69">
        <v>0</v>
      </c>
      <c r="D571" s="63"/>
      <c r="E571" s="62"/>
      <c r="F571" s="70">
        <v>0</v>
      </c>
      <c r="G571" s="72">
        <f>+IF(ABS(+B571+D571)&lt;=ABS(C571+E571),-B571+C571-D571+E571,0)</f>
        <v>0</v>
      </c>
    </row>
    <row r="572" spans="1:7" ht="15.75" x14ac:dyDescent="0.25">
      <c r="A572" s="11">
        <v>6727</v>
      </c>
      <c r="B572" s="68">
        <v>0</v>
      </c>
      <c r="C572" s="69">
        <v>0</v>
      </c>
      <c r="D572" s="63"/>
      <c r="E572" s="62"/>
      <c r="F572" s="70">
        <v>0</v>
      </c>
      <c r="G572" s="72">
        <f>+IF(ABS(+B572+D572)&lt;=ABS(C572+E572),-B572+C572-D572+E572,0)</f>
        <v>0</v>
      </c>
    </row>
    <row r="573" spans="1:7" ht="15.75" x14ac:dyDescent="0.25">
      <c r="A573" s="11">
        <v>6791</v>
      </c>
      <c r="B573" s="68">
        <v>0</v>
      </c>
      <c r="C573" s="69">
        <v>0</v>
      </c>
      <c r="D573" s="63"/>
      <c r="E573" s="62"/>
      <c r="F573" s="73">
        <f>+IF(ABS(+B573+D573)&gt;=ABS(C573+E573),+B573-C573+D573-E573,0)</f>
        <v>0</v>
      </c>
      <c r="G573" s="71">
        <v>0</v>
      </c>
    </row>
    <row r="574" spans="1:7" ht="15.75" x14ac:dyDescent="0.25">
      <c r="A574" s="11">
        <v>6799</v>
      </c>
      <c r="B574" s="68">
        <v>0</v>
      </c>
      <c r="C574" s="69">
        <v>0</v>
      </c>
      <c r="D574" s="63"/>
      <c r="E574" s="62"/>
      <c r="F574" s="70">
        <v>0</v>
      </c>
      <c r="G574" s="72">
        <f t="shared" ref="G574:G594" si="23">+IF(ABS(+B574+D574)&lt;=ABS(C574+E574),-B574+C574-D574+E574,0)</f>
        <v>0</v>
      </c>
    </row>
    <row r="575" spans="1:7" ht="15.75" x14ac:dyDescent="0.25">
      <c r="A575" s="11">
        <v>6901</v>
      </c>
      <c r="B575" s="68">
        <v>0</v>
      </c>
      <c r="C575" s="69">
        <v>0</v>
      </c>
      <c r="D575" s="63"/>
      <c r="E575" s="62"/>
      <c r="F575" s="73">
        <f t="shared" ref="F575:F594" si="24">+IF(ABS(+B575+D575)&gt;=ABS(C575+E575),+B575-C575+D575-E575,0)</f>
        <v>0</v>
      </c>
      <c r="G575" s="72">
        <f t="shared" si="23"/>
        <v>0</v>
      </c>
    </row>
    <row r="576" spans="1:7" ht="15.75" x14ac:dyDescent="0.25">
      <c r="A576" s="11">
        <v>6902</v>
      </c>
      <c r="B576" s="68">
        <v>0</v>
      </c>
      <c r="C576" s="69">
        <v>0</v>
      </c>
      <c r="D576" s="63"/>
      <c r="E576" s="62"/>
      <c r="F576" s="73">
        <f t="shared" si="24"/>
        <v>0</v>
      </c>
      <c r="G576" s="72">
        <f t="shared" si="23"/>
        <v>0</v>
      </c>
    </row>
    <row r="577" spans="1:7" ht="15.75" x14ac:dyDescent="0.25">
      <c r="A577" s="11">
        <v>6903</v>
      </c>
      <c r="B577" s="68">
        <v>0</v>
      </c>
      <c r="C577" s="69">
        <v>0</v>
      </c>
      <c r="D577" s="63"/>
      <c r="E577" s="62"/>
      <c r="F577" s="73">
        <f t="shared" si="24"/>
        <v>0</v>
      </c>
      <c r="G577" s="72">
        <f t="shared" si="23"/>
        <v>0</v>
      </c>
    </row>
    <row r="578" spans="1:7" ht="15.75" x14ac:dyDescent="0.25">
      <c r="A578" s="11">
        <v>6904</v>
      </c>
      <c r="B578" s="68">
        <v>0</v>
      </c>
      <c r="C578" s="69">
        <v>0</v>
      </c>
      <c r="D578" s="63"/>
      <c r="E578" s="62"/>
      <c r="F578" s="73">
        <f t="shared" si="24"/>
        <v>0</v>
      </c>
      <c r="G578" s="72">
        <f t="shared" si="23"/>
        <v>0</v>
      </c>
    </row>
    <row r="579" spans="1:7" ht="15.75" x14ac:dyDescent="0.25">
      <c r="A579" s="11">
        <v>6905</v>
      </c>
      <c r="B579" s="68">
        <v>0</v>
      </c>
      <c r="C579" s="69">
        <v>0</v>
      </c>
      <c r="D579" s="63"/>
      <c r="E579" s="62"/>
      <c r="F579" s="73">
        <f t="shared" si="24"/>
        <v>0</v>
      </c>
      <c r="G579" s="72">
        <f t="shared" si="23"/>
        <v>0</v>
      </c>
    </row>
    <row r="580" spans="1:7" ht="15.75" x14ac:dyDescent="0.25">
      <c r="A580" s="11">
        <v>6906</v>
      </c>
      <c r="B580" s="68">
        <v>0</v>
      </c>
      <c r="C580" s="69">
        <v>0</v>
      </c>
      <c r="D580" s="63"/>
      <c r="E580" s="62"/>
      <c r="F580" s="73">
        <f t="shared" si="24"/>
        <v>0</v>
      </c>
      <c r="G580" s="72">
        <f t="shared" si="23"/>
        <v>0</v>
      </c>
    </row>
    <row r="581" spans="1:7" ht="15.75" x14ac:dyDescent="0.25">
      <c r="A581" s="11">
        <v>6910</v>
      </c>
      <c r="B581" s="68">
        <v>0</v>
      </c>
      <c r="C581" s="69">
        <v>0</v>
      </c>
      <c r="D581" s="63"/>
      <c r="E581" s="62"/>
      <c r="F581" s="73">
        <f t="shared" si="24"/>
        <v>0</v>
      </c>
      <c r="G581" s="72">
        <f t="shared" si="23"/>
        <v>0</v>
      </c>
    </row>
    <row r="582" spans="1:7" ht="15.75" x14ac:dyDescent="0.25">
      <c r="A582" s="11">
        <v>6911</v>
      </c>
      <c r="B582" s="68">
        <v>0</v>
      </c>
      <c r="C582" s="69">
        <v>0</v>
      </c>
      <c r="D582" s="63"/>
      <c r="E582" s="62"/>
      <c r="F582" s="73">
        <f t="shared" si="24"/>
        <v>0</v>
      </c>
      <c r="G582" s="72">
        <f t="shared" si="23"/>
        <v>0</v>
      </c>
    </row>
    <row r="583" spans="1:7" ht="15.75" x14ac:dyDescent="0.25">
      <c r="A583" s="11">
        <v>6912</v>
      </c>
      <c r="B583" s="68">
        <v>0</v>
      </c>
      <c r="C583" s="69">
        <v>0</v>
      </c>
      <c r="D583" s="63"/>
      <c r="E583" s="62"/>
      <c r="F583" s="73">
        <f t="shared" si="24"/>
        <v>0</v>
      </c>
      <c r="G583" s="72">
        <f t="shared" si="23"/>
        <v>0</v>
      </c>
    </row>
    <row r="584" spans="1:7" ht="15.75" x14ac:dyDescent="0.25">
      <c r="A584" s="11">
        <v>6915</v>
      </c>
      <c r="B584" s="68">
        <v>0</v>
      </c>
      <c r="C584" s="69">
        <v>0</v>
      </c>
      <c r="D584" s="63"/>
      <c r="E584" s="62"/>
      <c r="F584" s="73">
        <f>+IF(ABS(+B584+D584)&gt;=ABS(C584+E584),+B584-C584+D584-E584,0)</f>
        <v>0</v>
      </c>
      <c r="G584" s="72">
        <f>+IF(ABS(+B584+D584)&lt;=ABS(C584+E584),-B584+C584-D584+E584,0)</f>
        <v>0</v>
      </c>
    </row>
    <row r="585" spans="1:7" ht="15.75" x14ac:dyDescent="0.25">
      <c r="A585" s="11">
        <v>6916</v>
      </c>
      <c r="B585" s="68">
        <v>0</v>
      </c>
      <c r="C585" s="69">
        <v>0</v>
      </c>
      <c r="D585" s="63"/>
      <c r="E585" s="62"/>
      <c r="F585" s="73">
        <f>+IF(ABS(+B585+D585)&gt;=ABS(C585+E585),+B585-C585+D585-E585,0)</f>
        <v>0</v>
      </c>
      <c r="G585" s="72">
        <f>+IF(ABS(+B585+D585)&lt;=ABS(C585+E585),-B585+C585-D585+E585,0)</f>
        <v>0</v>
      </c>
    </row>
    <row r="586" spans="1:7" ht="15.75" x14ac:dyDescent="0.25">
      <c r="A586" s="11">
        <v>6917</v>
      </c>
      <c r="B586" s="68">
        <v>0</v>
      </c>
      <c r="C586" s="69">
        <v>0</v>
      </c>
      <c r="D586" s="63"/>
      <c r="E586" s="62"/>
      <c r="F586" s="73">
        <f t="shared" si="24"/>
        <v>0</v>
      </c>
      <c r="G586" s="72">
        <f t="shared" si="23"/>
        <v>0</v>
      </c>
    </row>
    <row r="587" spans="1:7" ht="15.75" x14ac:dyDescent="0.25">
      <c r="A587" s="11">
        <v>6918</v>
      </c>
      <c r="B587" s="68">
        <v>0</v>
      </c>
      <c r="C587" s="69">
        <v>0</v>
      </c>
      <c r="D587" s="63"/>
      <c r="E587" s="62"/>
      <c r="F587" s="73">
        <f t="shared" si="24"/>
        <v>0</v>
      </c>
      <c r="G587" s="72">
        <f t="shared" si="23"/>
        <v>0</v>
      </c>
    </row>
    <row r="588" spans="1:7" ht="15.75" x14ac:dyDescent="0.25">
      <c r="A588" s="11">
        <v>6992</v>
      </c>
      <c r="B588" s="68">
        <v>0</v>
      </c>
      <c r="C588" s="69">
        <v>0</v>
      </c>
      <c r="D588" s="63"/>
      <c r="E588" s="62"/>
      <c r="F588" s="73">
        <f t="shared" si="24"/>
        <v>0</v>
      </c>
      <c r="G588" s="72">
        <f t="shared" si="23"/>
        <v>0</v>
      </c>
    </row>
    <row r="589" spans="1:7" ht="15.75" x14ac:dyDescent="0.25">
      <c r="A589" s="11">
        <v>6993</v>
      </c>
      <c r="B589" s="68">
        <v>0</v>
      </c>
      <c r="C589" s="69">
        <v>0</v>
      </c>
      <c r="D589" s="63"/>
      <c r="E589" s="62"/>
      <c r="F589" s="73">
        <f t="shared" si="24"/>
        <v>0</v>
      </c>
      <c r="G589" s="72">
        <f t="shared" si="23"/>
        <v>0</v>
      </c>
    </row>
    <row r="590" spans="1:7" ht="15.75" x14ac:dyDescent="0.25">
      <c r="A590" s="11">
        <v>6994</v>
      </c>
      <c r="B590" s="68">
        <v>0</v>
      </c>
      <c r="C590" s="69">
        <v>0</v>
      </c>
      <c r="D590" s="63"/>
      <c r="E590" s="62"/>
      <c r="F590" s="73">
        <f t="shared" si="24"/>
        <v>0</v>
      </c>
      <c r="G590" s="72">
        <f t="shared" si="23"/>
        <v>0</v>
      </c>
    </row>
    <row r="591" spans="1:7" ht="15.75" x14ac:dyDescent="0.25">
      <c r="A591" s="11">
        <v>6995</v>
      </c>
      <c r="B591" s="68">
        <v>0</v>
      </c>
      <c r="C591" s="69">
        <v>0</v>
      </c>
      <c r="D591" s="63"/>
      <c r="E591" s="62"/>
      <c r="F591" s="73">
        <f t="shared" si="24"/>
        <v>0</v>
      </c>
      <c r="G591" s="72">
        <f t="shared" si="23"/>
        <v>0</v>
      </c>
    </row>
    <row r="592" spans="1:7" ht="15.75" x14ac:dyDescent="0.25">
      <c r="A592" s="11">
        <v>6996</v>
      </c>
      <c r="B592" s="68">
        <v>0</v>
      </c>
      <c r="C592" s="69">
        <v>0</v>
      </c>
      <c r="D592" s="63"/>
      <c r="E592" s="62"/>
      <c r="F592" s="73">
        <f t="shared" si="24"/>
        <v>0</v>
      </c>
      <c r="G592" s="72">
        <f t="shared" si="23"/>
        <v>0</v>
      </c>
    </row>
    <row r="593" spans="1:7" ht="15.75" x14ac:dyDescent="0.25">
      <c r="A593" s="11">
        <v>6997</v>
      </c>
      <c r="B593" s="68">
        <v>0</v>
      </c>
      <c r="C593" s="69">
        <v>0</v>
      </c>
      <c r="D593" s="63"/>
      <c r="E593" s="62"/>
      <c r="F593" s="73">
        <f t="shared" si="24"/>
        <v>0</v>
      </c>
      <c r="G593" s="72">
        <f t="shared" si="23"/>
        <v>0</v>
      </c>
    </row>
    <row r="594" spans="1:7" ht="15.75" x14ac:dyDescent="0.25">
      <c r="A594" s="11">
        <v>6998</v>
      </c>
      <c r="B594" s="68">
        <v>0</v>
      </c>
      <c r="C594" s="69">
        <v>0</v>
      </c>
      <c r="D594" s="63"/>
      <c r="E594" s="62"/>
      <c r="F594" s="73">
        <f t="shared" si="24"/>
        <v>0</v>
      </c>
      <c r="G594" s="72">
        <f t="shared" si="23"/>
        <v>0</v>
      </c>
    </row>
    <row r="595" spans="1:7" ht="15.75" x14ac:dyDescent="0.25">
      <c r="A595" s="24" t="s">
        <v>17</v>
      </c>
      <c r="B595" s="86"/>
      <c r="C595" s="87"/>
      <c r="D595" s="88"/>
      <c r="E595" s="87"/>
      <c r="F595" s="88"/>
      <c r="G595" s="89"/>
    </row>
    <row r="596" spans="1:7" ht="15.75" x14ac:dyDescent="0.25">
      <c r="A596" s="10">
        <v>7011</v>
      </c>
      <c r="B596" s="100">
        <v>0</v>
      </c>
      <c r="C596" s="90">
        <v>0</v>
      </c>
      <c r="D596" s="63"/>
      <c r="E596" s="62"/>
      <c r="F596" s="64">
        <f t="shared" ref="F596:F633" si="25">+IF(ABS(+B596+D596)&gt;=ABS(C596+E596),+B596-C596+D596-E596,0)</f>
        <v>0</v>
      </c>
      <c r="G596" s="65">
        <f>+IF(ABS(+B596+D596)&lt;=ABS(C596+E596),-B596+C596-D596+E596,0)</f>
        <v>0</v>
      </c>
    </row>
    <row r="597" spans="1:7" ht="15.75" x14ac:dyDescent="0.25">
      <c r="A597" s="11">
        <v>7012</v>
      </c>
      <c r="B597" s="68">
        <v>0</v>
      </c>
      <c r="C597" s="69">
        <v>0</v>
      </c>
      <c r="D597" s="63"/>
      <c r="E597" s="62"/>
      <c r="F597" s="73">
        <f t="shared" si="25"/>
        <v>0</v>
      </c>
      <c r="G597" s="72">
        <f>+IF(ABS(+B597+D597)&lt;=ABS(C597+E597),-B597+C597-D597+E597,0)</f>
        <v>0</v>
      </c>
    </row>
    <row r="598" spans="1:7" ht="15.75" x14ac:dyDescent="0.25">
      <c r="A598" s="11">
        <v>7013</v>
      </c>
      <c r="B598" s="68">
        <v>0</v>
      </c>
      <c r="C598" s="69">
        <v>0</v>
      </c>
      <c r="D598" s="63"/>
      <c r="E598" s="62"/>
      <c r="F598" s="73">
        <f t="shared" si="25"/>
        <v>0</v>
      </c>
      <c r="G598" s="71">
        <v>0</v>
      </c>
    </row>
    <row r="599" spans="1:7" ht="15.75" x14ac:dyDescent="0.25">
      <c r="A599" s="11">
        <v>7014</v>
      </c>
      <c r="B599" s="68">
        <v>0</v>
      </c>
      <c r="C599" s="69">
        <v>0</v>
      </c>
      <c r="D599" s="63"/>
      <c r="E599" s="62"/>
      <c r="F599" s="73">
        <f t="shared" si="25"/>
        <v>0</v>
      </c>
      <c r="G599" s="72">
        <f>+IF(ABS(+B599+D599)&lt;=ABS(C599+E599),-B599+C599-D599+E599,0)</f>
        <v>0</v>
      </c>
    </row>
    <row r="600" spans="1:7" ht="15.75" x14ac:dyDescent="0.25">
      <c r="A600" s="11">
        <v>7041</v>
      </c>
      <c r="B600" s="68">
        <v>0</v>
      </c>
      <c r="C600" s="69">
        <v>0</v>
      </c>
      <c r="D600" s="63"/>
      <c r="E600" s="62"/>
      <c r="F600" s="73">
        <f t="shared" si="25"/>
        <v>0</v>
      </c>
      <c r="G600" s="72">
        <f>+IF(ABS(+B600+D600)&lt;=ABS(C600+E600),-B600+C600-D600+E600,0)</f>
        <v>0</v>
      </c>
    </row>
    <row r="601" spans="1:7" ht="15.75" x14ac:dyDescent="0.25">
      <c r="A601" s="11">
        <v>7042</v>
      </c>
      <c r="B601" s="68">
        <v>0</v>
      </c>
      <c r="C601" s="69">
        <v>0</v>
      </c>
      <c r="D601" s="63"/>
      <c r="E601" s="62"/>
      <c r="F601" s="73">
        <f t="shared" si="25"/>
        <v>0</v>
      </c>
      <c r="G601" s="72">
        <f>+IF(ABS(+B601+D601)&lt;=ABS(C601+E601),-B601+C601-D601+E601,0)</f>
        <v>0</v>
      </c>
    </row>
    <row r="602" spans="1:7" ht="15.75" x14ac:dyDescent="0.25">
      <c r="A602" s="11">
        <v>7043</v>
      </c>
      <c r="B602" s="68">
        <v>0</v>
      </c>
      <c r="C602" s="69">
        <v>0</v>
      </c>
      <c r="D602" s="63"/>
      <c r="E602" s="62"/>
      <c r="F602" s="73">
        <f t="shared" si="25"/>
        <v>0</v>
      </c>
      <c r="G602" s="71">
        <v>0</v>
      </c>
    </row>
    <row r="603" spans="1:7" ht="15.75" x14ac:dyDescent="0.25">
      <c r="A603" s="11">
        <v>7044</v>
      </c>
      <c r="B603" s="68">
        <v>0</v>
      </c>
      <c r="C603" s="69">
        <v>0</v>
      </c>
      <c r="D603" s="63"/>
      <c r="E603" s="62"/>
      <c r="F603" s="73">
        <f t="shared" si="25"/>
        <v>0</v>
      </c>
      <c r="G603" s="72">
        <f t="shared" ref="G603:G633" si="26">+IF(ABS(+B603+D603)&lt;=ABS(C603+E603),-B603+C603-D603+E603,0)</f>
        <v>0</v>
      </c>
    </row>
    <row r="604" spans="1:7" ht="15.75" x14ac:dyDescent="0.25">
      <c r="A604" s="11">
        <v>7051</v>
      </c>
      <c r="B604" s="68">
        <v>0</v>
      </c>
      <c r="C604" s="69">
        <v>0</v>
      </c>
      <c r="D604" s="63"/>
      <c r="E604" s="62"/>
      <c r="F604" s="73">
        <f t="shared" si="25"/>
        <v>0</v>
      </c>
      <c r="G604" s="72">
        <f t="shared" si="26"/>
        <v>0</v>
      </c>
    </row>
    <row r="605" spans="1:7" ht="15.75" x14ac:dyDescent="0.25">
      <c r="A605" s="11">
        <v>7052</v>
      </c>
      <c r="B605" s="68">
        <v>0</v>
      </c>
      <c r="C605" s="69">
        <v>0</v>
      </c>
      <c r="D605" s="63"/>
      <c r="E605" s="62"/>
      <c r="F605" s="73">
        <f t="shared" si="25"/>
        <v>0</v>
      </c>
      <c r="G605" s="72">
        <f t="shared" si="26"/>
        <v>0</v>
      </c>
    </row>
    <row r="606" spans="1:7" ht="15.75" x14ac:dyDescent="0.25">
      <c r="A606" s="11">
        <v>7090</v>
      </c>
      <c r="B606" s="68">
        <v>0</v>
      </c>
      <c r="C606" s="69">
        <v>0</v>
      </c>
      <c r="D606" s="63"/>
      <c r="E606" s="62"/>
      <c r="F606" s="73">
        <f t="shared" si="25"/>
        <v>0</v>
      </c>
      <c r="G606" s="72">
        <f t="shared" si="26"/>
        <v>0</v>
      </c>
    </row>
    <row r="607" spans="1:7" ht="15.75" x14ac:dyDescent="0.25">
      <c r="A607" s="11">
        <v>7110</v>
      </c>
      <c r="B607" s="68">
        <v>0</v>
      </c>
      <c r="C607" s="69">
        <v>0</v>
      </c>
      <c r="D607" s="63"/>
      <c r="E607" s="62"/>
      <c r="F607" s="73">
        <f t="shared" si="25"/>
        <v>0</v>
      </c>
      <c r="G607" s="72">
        <f t="shared" si="26"/>
        <v>0</v>
      </c>
    </row>
    <row r="608" spans="1:7" ht="15.75" x14ac:dyDescent="0.25">
      <c r="A608" s="11">
        <v>7111</v>
      </c>
      <c r="B608" s="68">
        <v>0</v>
      </c>
      <c r="C608" s="69">
        <v>0</v>
      </c>
      <c r="D608" s="63"/>
      <c r="E608" s="62"/>
      <c r="F608" s="73">
        <f t="shared" si="25"/>
        <v>0</v>
      </c>
      <c r="G608" s="72">
        <f t="shared" si="26"/>
        <v>0</v>
      </c>
    </row>
    <row r="609" spans="1:7" ht="15.75" x14ac:dyDescent="0.25">
      <c r="A609" s="11">
        <v>7112</v>
      </c>
      <c r="B609" s="68">
        <v>0</v>
      </c>
      <c r="C609" s="69">
        <v>0</v>
      </c>
      <c r="D609" s="63"/>
      <c r="E609" s="62"/>
      <c r="F609" s="73">
        <f t="shared" si="25"/>
        <v>0</v>
      </c>
      <c r="G609" s="72">
        <f t="shared" si="26"/>
        <v>0</v>
      </c>
    </row>
    <row r="610" spans="1:7" ht="15.75" x14ac:dyDescent="0.25">
      <c r="A610" s="11">
        <v>7113</v>
      </c>
      <c r="B610" s="68">
        <v>0</v>
      </c>
      <c r="C610" s="69">
        <v>0</v>
      </c>
      <c r="D610" s="63"/>
      <c r="E610" s="62"/>
      <c r="F610" s="73">
        <f t="shared" si="25"/>
        <v>0</v>
      </c>
      <c r="G610" s="72">
        <f t="shared" si="26"/>
        <v>0</v>
      </c>
    </row>
    <row r="611" spans="1:7" ht="15.75" x14ac:dyDescent="0.25">
      <c r="A611" s="11">
        <v>7114</v>
      </c>
      <c r="B611" s="68">
        <v>0</v>
      </c>
      <c r="C611" s="69">
        <v>0</v>
      </c>
      <c r="D611" s="63"/>
      <c r="E611" s="62"/>
      <c r="F611" s="73">
        <f t="shared" si="25"/>
        <v>0</v>
      </c>
      <c r="G611" s="72">
        <f t="shared" si="26"/>
        <v>0</v>
      </c>
    </row>
    <row r="612" spans="1:7" ht="15.75" x14ac:dyDescent="0.25">
      <c r="A612" s="11">
        <v>7115</v>
      </c>
      <c r="B612" s="68">
        <v>0</v>
      </c>
      <c r="C612" s="69">
        <v>0</v>
      </c>
      <c r="D612" s="63"/>
      <c r="E612" s="62"/>
      <c r="F612" s="73">
        <f t="shared" si="25"/>
        <v>0</v>
      </c>
      <c r="G612" s="72">
        <f t="shared" si="26"/>
        <v>0</v>
      </c>
    </row>
    <row r="613" spans="1:7" ht="15.75" x14ac:dyDescent="0.25">
      <c r="A613" s="11">
        <v>7121</v>
      </c>
      <c r="B613" s="68">
        <v>0</v>
      </c>
      <c r="C613" s="69">
        <v>0</v>
      </c>
      <c r="D613" s="63"/>
      <c r="E613" s="62"/>
      <c r="F613" s="73">
        <f t="shared" si="25"/>
        <v>0</v>
      </c>
      <c r="G613" s="72">
        <f t="shared" si="26"/>
        <v>0</v>
      </c>
    </row>
    <row r="614" spans="1:7" ht="15.75" x14ac:dyDescent="0.25">
      <c r="A614" s="11">
        <v>7122</v>
      </c>
      <c r="B614" s="68">
        <v>0</v>
      </c>
      <c r="C614" s="69">
        <v>0</v>
      </c>
      <c r="D614" s="63"/>
      <c r="E614" s="62"/>
      <c r="F614" s="73">
        <f t="shared" si="25"/>
        <v>0</v>
      </c>
      <c r="G614" s="72">
        <f t="shared" si="26"/>
        <v>0</v>
      </c>
    </row>
    <row r="615" spans="1:7" ht="15.75" x14ac:dyDescent="0.25">
      <c r="A615" s="11">
        <v>7123</v>
      </c>
      <c r="B615" s="68">
        <v>0</v>
      </c>
      <c r="C615" s="69">
        <v>0</v>
      </c>
      <c r="D615" s="63"/>
      <c r="E615" s="62"/>
      <c r="F615" s="73">
        <f t="shared" si="25"/>
        <v>0</v>
      </c>
      <c r="G615" s="72">
        <f t="shared" si="26"/>
        <v>0</v>
      </c>
    </row>
    <row r="616" spans="1:7" ht="15.75" x14ac:dyDescent="0.25">
      <c r="A616" s="11">
        <v>7124</v>
      </c>
      <c r="B616" s="68">
        <v>0</v>
      </c>
      <c r="C616" s="69">
        <v>0</v>
      </c>
      <c r="D616" s="63"/>
      <c r="E616" s="62"/>
      <c r="F616" s="73">
        <f t="shared" si="25"/>
        <v>0</v>
      </c>
      <c r="G616" s="72">
        <f t="shared" si="26"/>
        <v>0</v>
      </c>
    </row>
    <row r="617" spans="1:7" ht="15.75" x14ac:dyDescent="0.25">
      <c r="A617" s="11">
        <v>7131</v>
      </c>
      <c r="B617" s="68">
        <v>0</v>
      </c>
      <c r="C617" s="69">
        <v>0</v>
      </c>
      <c r="D617" s="63"/>
      <c r="E617" s="62"/>
      <c r="F617" s="73">
        <f t="shared" si="25"/>
        <v>0</v>
      </c>
      <c r="G617" s="72">
        <f t="shared" si="26"/>
        <v>0</v>
      </c>
    </row>
    <row r="618" spans="1:7" ht="15.75" x14ac:dyDescent="0.25">
      <c r="A618" s="11">
        <f>1+A617</f>
        <v>7132</v>
      </c>
      <c r="B618" s="68">
        <v>0</v>
      </c>
      <c r="C618" s="69">
        <v>0</v>
      </c>
      <c r="D618" s="63"/>
      <c r="E618" s="62"/>
      <c r="F618" s="73">
        <f t="shared" si="25"/>
        <v>0</v>
      </c>
      <c r="G618" s="72">
        <f t="shared" si="26"/>
        <v>0</v>
      </c>
    </row>
    <row r="619" spans="1:7" ht="15.75" x14ac:dyDescent="0.25">
      <c r="A619" s="11">
        <v>7133</v>
      </c>
      <c r="B619" s="68">
        <v>0</v>
      </c>
      <c r="C619" s="69">
        <v>0</v>
      </c>
      <c r="D619" s="63"/>
      <c r="E619" s="62"/>
      <c r="F619" s="73">
        <f t="shared" si="25"/>
        <v>0</v>
      </c>
      <c r="G619" s="72">
        <f t="shared" si="26"/>
        <v>0</v>
      </c>
    </row>
    <row r="620" spans="1:7" ht="15.75" x14ac:dyDescent="0.25">
      <c r="A620" s="11">
        <v>7140</v>
      </c>
      <c r="B620" s="68">
        <v>0</v>
      </c>
      <c r="C620" s="69">
        <v>0</v>
      </c>
      <c r="D620" s="63"/>
      <c r="E620" s="62"/>
      <c r="F620" s="73">
        <f t="shared" si="25"/>
        <v>0</v>
      </c>
      <c r="G620" s="72">
        <f t="shared" si="26"/>
        <v>0</v>
      </c>
    </row>
    <row r="621" spans="1:7" ht="15.75" x14ac:dyDescent="0.25">
      <c r="A621" s="11">
        <v>7141</v>
      </c>
      <c r="B621" s="68">
        <v>0</v>
      </c>
      <c r="C621" s="69">
        <v>0</v>
      </c>
      <c r="D621" s="63"/>
      <c r="E621" s="62"/>
      <c r="F621" s="73">
        <f t="shared" si="25"/>
        <v>0</v>
      </c>
      <c r="G621" s="72">
        <f t="shared" si="26"/>
        <v>0</v>
      </c>
    </row>
    <row r="622" spans="1:7" ht="15.75" x14ac:dyDescent="0.25">
      <c r="A622" s="11">
        <v>7142</v>
      </c>
      <c r="B622" s="68">
        <v>0</v>
      </c>
      <c r="C622" s="69">
        <v>0</v>
      </c>
      <c r="D622" s="63"/>
      <c r="E622" s="62"/>
      <c r="F622" s="73">
        <f t="shared" si="25"/>
        <v>0</v>
      </c>
      <c r="G622" s="72">
        <f t="shared" si="26"/>
        <v>0</v>
      </c>
    </row>
    <row r="623" spans="1:7" ht="15.75" x14ac:dyDescent="0.25">
      <c r="A623" s="11">
        <v>7143</v>
      </c>
      <c r="B623" s="68">
        <v>0</v>
      </c>
      <c r="C623" s="69">
        <v>0</v>
      </c>
      <c r="D623" s="63"/>
      <c r="E623" s="62"/>
      <c r="F623" s="73">
        <f t="shared" si="25"/>
        <v>0</v>
      </c>
      <c r="G623" s="72">
        <f t="shared" si="26"/>
        <v>0</v>
      </c>
    </row>
    <row r="624" spans="1:7" ht="15.75" x14ac:dyDescent="0.25">
      <c r="A624" s="11">
        <v>7144</v>
      </c>
      <c r="B624" s="68">
        <v>0</v>
      </c>
      <c r="C624" s="69">
        <v>0</v>
      </c>
      <c r="D624" s="63"/>
      <c r="E624" s="62"/>
      <c r="F624" s="73">
        <f t="shared" si="25"/>
        <v>0</v>
      </c>
      <c r="G624" s="72">
        <f t="shared" si="26"/>
        <v>0</v>
      </c>
    </row>
    <row r="625" spans="1:7" ht="15.75" x14ac:dyDescent="0.25">
      <c r="A625" s="11">
        <v>7145</v>
      </c>
      <c r="B625" s="68">
        <v>0</v>
      </c>
      <c r="C625" s="69">
        <v>0</v>
      </c>
      <c r="D625" s="63"/>
      <c r="E625" s="62"/>
      <c r="F625" s="73">
        <f t="shared" si="25"/>
        <v>0</v>
      </c>
      <c r="G625" s="72">
        <f t="shared" si="26"/>
        <v>0</v>
      </c>
    </row>
    <row r="626" spans="1:7" ht="15.75" x14ac:dyDescent="0.25">
      <c r="A626" s="11">
        <v>7146</v>
      </c>
      <c r="B626" s="68">
        <v>0</v>
      </c>
      <c r="C626" s="69">
        <v>0</v>
      </c>
      <c r="D626" s="63"/>
      <c r="E626" s="62"/>
      <c r="F626" s="73">
        <f t="shared" si="25"/>
        <v>0</v>
      </c>
      <c r="G626" s="72">
        <f t="shared" si="26"/>
        <v>0</v>
      </c>
    </row>
    <row r="627" spans="1:7" ht="15.75" x14ac:dyDescent="0.25">
      <c r="A627" s="11">
        <v>7147</v>
      </c>
      <c r="B627" s="68">
        <v>0</v>
      </c>
      <c r="C627" s="69">
        <v>0</v>
      </c>
      <c r="D627" s="63"/>
      <c r="E627" s="62"/>
      <c r="F627" s="73">
        <f t="shared" si="25"/>
        <v>0</v>
      </c>
      <c r="G627" s="72">
        <f t="shared" si="26"/>
        <v>0</v>
      </c>
    </row>
    <row r="628" spans="1:7" ht="15.75" x14ac:dyDescent="0.25">
      <c r="A628" s="11">
        <v>7149</v>
      </c>
      <c r="B628" s="68">
        <v>0</v>
      </c>
      <c r="C628" s="69">
        <v>0</v>
      </c>
      <c r="D628" s="63"/>
      <c r="E628" s="62"/>
      <c r="F628" s="73">
        <f t="shared" si="25"/>
        <v>0</v>
      </c>
      <c r="G628" s="72">
        <f t="shared" si="26"/>
        <v>0</v>
      </c>
    </row>
    <row r="629" spans="1:7" ht="15.75" x14ac:dyDescent="0.25">
      <c r="A629" s="11">
        <v>7151</v>
      </c>
      <c r="B629" s="68">
        <v>0</v>
      </c>
      <c r="C629" s="69">
        <v>0</v>
      </c>
      <c r="D629" s="63"/>
      <c r="E629" s="62"/>
      <c r="F629" s="73">
        <f t="shared" si="25"/>
        <v>0</v>
      </c>
      <c r="G629" s="72">
        <f t="shared" si="26"/>
        <v>0</v>
      </c>
    </row>
    <row r="630" spans="1:7" ht="15.75" x14ac:dyDescent="0.25">
      <c r="A630" s="11">
        <v>7159</v>
      </c>
      <c r="B630" s="68">
        <v>0</v>
      </c>
      <c r="C630" s="69">
        <v>0</v>
      </c>
      <c r="D630" s="63"/>
      <c r="E630" s="62"/>
      <c r="F630" s="73">
        <f t="shared" si="25"/>
        <v>0</v>
      </c>
      <c r="G630" s="72">
        <f t="shared" si="26"/>
        <v>0</v>
      </c>
    </row>
    <row r="631" spans="1:7" ht="15.75" x14ac:dyDescent="0.25">
      <c r="A631" s="11">
        <v>7161</v>
      </c>
      <c r="B631" s="68">
        <v>0</v>
      </c>
      <c r="C631" s="69">
        <v>0</v>
      </c>
      <c r="D631" s="63"/>
      <c r="E631" s="62"/>
      <c r="F631" s="73">
        <f t="shared" si="25"/>
        <v>0</v>
      </c>
      <c r="G631" s="72">
        <f t="shared" si="26"/>
        <v>0</v>
      </c>
    </row>
    <row r="632" spans="1:7" ht="15.75" x14ac:dyDescent="0.25">
      <c r="A632" s="11">
        <v>7162</v>
      </c>
      <c r="B632" s="68">
        <v>0</v>
      </c>
      <c r="C632" s="69">
        <v>0</v>
      </c>
      <c r="D632" s="63"/>
      <c r="E632" s="62"/>
      <c r="F632" s="73">
        <f t="shared" si="25"/>
        <v>0</v>
      </c>
      <c r="G632" s="72">
        <f t="shared" si="26"/>
        <v>0</v>
      </c>
    </row>
    <row r="633" spans="1:7" ht="15.75" x14ac:dyDescent="0.25">
      <c r="A633" s="11">
        <v>7163</v>
      </c>
      <c r="B633" s="68">
        <v>0</v>
      </c>
      <c r="C633" s="69">
        <v>0</v>
      </c>
      <c r="D633" s="63"/>
      <c r="E633" s="62"/>
      <c r="F633" s="73">
        <f t="shared" si="25"/>
        <v>0</v>
      </c>
      <c r="G633" s="72">
        <f t="shared" si="26"/>
        <v>0</v>
      </c>
    </row>
    <row r="634" spans="1:7" ht="15.75" x14ac:dyDescent="0.25">
      <c r="A634" s="22">
        <v>7170</v>
      </c>
      <c r="B634" s="121">
        <v>0</v>
      </c>
      <c r="C634" s="110">
        <v>0</v>
      </c>
      <c r="D634" s="111"/>
      <c r="E634" s="112"/>
      <c r="F634" s="111">
        <f>+IF($C$4=9900,+IF(ABS(+B634+D634)&gt;=ABS(C634+E634),+B634-C634+D634-E634,0),0)</f>
        <v>0</v>
      </c>
      <c r="G634" s="122">
        <f>+IF($C$4=9900,+IF(ABS(+B634+D634)&lt;=ABS(C634+E634),-B634+C634-D634+E634,0),0)</f>
        <v>0</v>
      </c>
    </row>
    <row r="635" spans="1:7" ht="15.75" x14ac:dyDescent="0.25">
      <c r="A635" s="11">
        <v>7171</v>
      </c>
      <c r="B635" s="68">
        <v>0</v>
      </c>
      <c r="C635" s="69">
        <v>0</v>
      </c>
      <c r="D635" s="63"/>
      <c r="E635" s="62"/>
      <c r="F635" s="73">
        <f t="shared" ref="F635:F660" si="27">+IF(ABS(+B635+D635)&gt;=ABS(C635+E635),+B635-C635+D635-E635,0)</f>
        <v>0</v>
      </c>
      <c r="G635" s="72">
        <f t="shared" ref="G635:G660" si="28">+IF(ABS(+B635+D635)&lt;=ABS(C635+E635),-B635+C635-D635+E635,0)</f>
        <v>0</v>
      </c>
    </row>
    <row r="636" spans="1:7" ht="15.75" x14ac:dyDescent="0.25">
      <c r="A636" s="11">
        <v>7172</v>
      </c>
      <c r="B636" s="68">
        <v>0</v>
      </c>
      <c r="C636" s="69">
        <v>0</v>
      </c>
      <c r="D636" s="63"/>
      <c r="E636" s="62"/>
      <c r="F636" s="73">
        <f t="shared" si="27"/>
        <v>0</v>
      </c>
      <c r="G636" s="72">
        <f t="shared" si="28"/>
        <v>0</v>
      </c>
    </row>
    <row r="637" spans="1:7" ht="15.75" x14ac:dyDescent="0.25">
      <c r="A637" s="11">
        <v>7173</v>
      </c>
      <c r="B637" s="68">
        <v>0</v>
      </c>
      <c r="C637" s="69">
        <v>0</v>
      </c>
      <c r="D637" s="63"/>
      <c r="E637" s="62"/>
      <c r="F637" s="73">
        <f t="shared" si="27"/>
        <v>0</v>
      </c>
      <c r="G637" s="72">
        <f t="shared" si="28"/>
        <v>0</v>
      </c>
    </row>
    <row r="638" spans="1:7" ht="15.75" x14ac:dyDescent="0.25">
      <c r="A638" s="11">
        <v>7174</v>
      </c>
      <c r="B638" s="68">
        <v>0</v>
      </c>
      <c r="C638" s="69">
        <v>0</v>
      </c>
      <c r="D638" s="63"/>
      <c r="E638" s="62"/>
      <c r="F638" s="73">
        <f t="shared" si="27"/>
        <v>0</v>
      </c>
      <c r="G638" s="72">
        <f t="shared" si="28"/>
        <v>0</v>
      </c>
    </row>
    <row r="639" spans="1:7" ht="15.75" x14ac:dyDescent="0.25">
      <c r="A639" s="11">
        <v>7175</v>
      </c>
      <c r="B639" s="68">
        <v>0</v>
      </c>
      <c r="C639" s="69">
        <v>0</v>
      </c>
      <c r="D639" s="63"/>
      <c r="E639" s="62"/>
      <c r="F639" s="73">
        <f t="shared" si="27"/>
        <v>0</v>
      </c>
      <c r="G639" s="72">
        <f t="shared" si="28"/>
        <v>0</v>
      </c>
    </row>
    <row r="640" spans="1:7" ht="15.75" x14ac:dyDescent="0.25">
      <c r="A640" s="11">
        <v>7176</v>
      </c>
      <c r="B640" s="68">
        <v>0</v>
      </c>
      <c r="C640" s="69">
        <v>0</v>
      </c>
      <c r="D640" s="63"/>
      <c r="E640" s="62"/>
      <c r="F640" s="73">
        <f t="shared" si="27"/>
        <v>0</v>
      </c>
      <c r="G640" s="72">
        <f t="shared" si="28"/>
        <v>0</v>
      </c>
    </row>
    <row r="641" spans="1:7" ht="15.75" x14ac:dyDescent="0.25">
      <c r="A641" s="11">
        <v>7177</v>
      </c>
      <c r="B641" s="68">
        <v>0</v>
      </c>
      <c r="C641" s="69">
        <v>0</v>
      </c>
      <c r="D641" s="63"/>
      <c r="E641" s="62"/>
      <c r="F641" s="73">
        <f t="shared" si="27"/>
        <v>0</v>
      </c>
      <c r="G641" s="72">
        <f t="shared" si="28"/>
        <v>0</v>
      </c>
    </row>
    <row r="642" spans="1:7" ht="15.75" x14ac:dyDescent="0.25">
      <c r="A642" s="11">
        <v>7178</v>
      </c>
      <c r="B642" s="68">
        <v>0</v>
      </c>
      <c r="C642" s="69">
        <v>0</v>
      </c>
      <c r="D642" s="63"/>
      <c r="E642" s="62"/>
      <c r="F642" s="73">
        <f t="shared" si="27"/>
        <v>0</v>
      </c>
      <c r="G642" s="72">
        <f t="shared" si="28"/>
        <v>0</v>
      </c>
    </row>
    <row r="643" spans="1:7" ht="15.75" x14ac:dyDescent="0.25">
      <c r="A643" s="11">
        <v>7179</v>
      </c>
      <c r="B643" s="68">
        <v>0</v>
      </c>
      <c r="C643" s="69">
        <v>0</v>
      </c>
      <c r="D643" s="63"/>
      <c r="E643" s="62"/>
      <c r="F643" s="73">
        <f t="shared" si="27"/>
        <v>0</v>
      </c>
      <c r="G643" s="72">
        <f t="shared" si="28"/>
        <v>0</v>
      </c>
    </row>
    <row r="644" spans="1:7" ht="15.75" x14ac:dyDescent="0.25">
      <c r="A644" s="11">
        <v>7180</v>
      </c>
      <c r="B644" s="68">
        <v>0</v>
      </c>
      <c r="C644" s="69">
        <v>0</v>
      </c>
      <c r="D644" s="63"/>
      <c r="E644" s="62"/>
      <c r="F644" s="73">
        <f t="shared" si="27"/>
        <v>0</v>
      </c>
      <c r="G644" s="72">
        <f t="shared" si="28"/>
        <v>0</v>
      </c>
    </row>
    <row r="645" spans="1:7" ht="15.75" x14ac:dyDescent="0.25">
      <c r="A645" s="11">
        <v>7181</v>
      </c>
      <c r="B645" s="68">
        <v>0</v>
      </c>
      <c r="C645" s="69">
        <v>0</v>
      </c>
      <c r="D645" s="63"/>
      <c r="E645" s="62"/>
      <c r="F645" s="73">
        <f t="shared" si="27"/>
        <v>0</v>
      </c>
      <c r="G645" s="72">
        <f t="shared" si="28"/>
        <v>0</v>
      </c>
    </row>
    <row r="646" spans="1:7" ht="15.75" x14ac:dyDescent="0.25">
      <c r="A646" s="11">
        <v>7182</v>
      </c>
      <c r="B646" s="68">
        <v>0</v>
      </c>
      <c r="C646" s="69">
        <v>0</v>
      </c>
      <c r="D646" s="63"/>
      <c r="E646" s="62"/>
      <c r="F646" s="73">
        <f>+IF(ABS(+B646+D646)&gt;=ABS(C646+E646),+B646-C646+D646-E646,0)</f>
        <v>0</v>
      </c>
      <c r="G646" s="72">
        <f>+IF(ABS(+B646+D646)&lt;=ABS(C646+E646),-B646+C646-D646+E646,0)</f>
        <v>0</v>
      </c>
    </row>
    <row r="647" spans="1:7" ht="15.75" x14ac:dyDescent="0.25">
      <c r="A647" s="11">
        <v>7189</v>
      </c>
      <c r="B647" s="68">
        <v>0</v>
      </c>
      <c r="C647" s="69">
        <v>0</v>
      </c>
      <c r="D647" s="63"/>
      <c r="E647" s="62"/>
      <c r="F647" s="73">
        <f t="shared" si="27"/>
        <v>0</v>
      </c>
      <c r="G647" s="72">
        <f t="shared" si="28"/>
        <v>0</v>
      </c>
    </row>
    <row r="648" spans="1:7" ht="15.75" x14ac:dyDescent="0.25">
      <c r="A648" s="11">
        <v>7190</v>
      </c>
      <c r="B648" s="68">
        <v>0</v>
      </c>
      <c r="C648" s="69">
        <v>0</v>
      </c>
      <c r="D648" s="63"/>
      <c r="E648" s="62"/>
      <c r="F648" s="73">
        <f>+IF(ABS(+B648+D648)&gt;=ABS(C648+E648),+B648-C648+D648-E648,0)</f>
        <v>0</v>
      </c>
      <c r="G648" s="72">
        <f>+IF(ABS(+B648+D648)&lt;=ABS(C648+E648),-B648+C648-D648+E648,0)</f>
        <v>0</v>
      </c>
    </row>
    <row r="649" spans="1:7" ht="15.75" x14ac:dyDescent="0.25">
      <c r="A649" s="11">
        <v>7191</v>
      </c>
      <c r="B649" s="68">
        <v>0</v>
      </c>
      <c r="C649" s="69">
        <v>0</v>
      </c>
      <c r="D649" s="63"/>
      <c r="E649" s="62"/>
      <c r="F649" s="73">
        <f t="shared" si="27"/>
        <v>0</v>
      </c>
      <c r="G649" s="72">
        <f t="shared" si="28"/>
        <v>0</v>
      </c>
    </row>
    <row r="650" spans="1:7" ht="15.75" x14ac:dyDescent="0.25">
      <c r="A650" s="11">
        <v>7192</v>
      </c>
      <c r="B650" s="68">
        <v>0</v>
      </c>
      <c r="C650" s="69">
        <v>0</v>
      </c>
      <c r="D650" s="63"/>
      <c r="E650" s="62"/>
      <c r="F650" s="73">
        <f t="shared" si="27"/>
        <v>0</v>
      </c>
      <c r="G650" s="72">
        <f t="shared" si="28"/>
        <v>0</v>
      </c>
    </row>
    <row r="651" spans="1:7" ht="15.75" x14ac:dyDescent="0.25">
      <c r="A651" s="11">
        <v>7198</v>
      </c>
      <c r="B651" s="68">
        <v>0</v>
      </c>
      <c r="C651" s="69">
        <v>0</v>
      </c>
      <c r="D651" s="63"/>
      <c r="E651" s="62"/>
      <c r="F651" s="73">
        <f>+IF(ABS(+B651+D651)&gt;=ABS(C651+E651),+B651-C651+D651-E651,0)</f>
        <v>0</v>
      </c>
      <c r="G651" s="72">
        <f>+IF(ABS(+B651+D651)&lt;=ABS(C651+E651),-B651+C651-D651+E651,0)</f>
        <v>0</v>
      </c>
    </row>
    <row r="652" spans="1:7" ht="15.75" x14ac:dyDescent="0.25">
      <c r="A652" s="11">
        <v>7199</v>
      </c>
      <c r="B652" s="68">
        <v>0</v>
      </c>
      <c r="C652" s="69">
        <v>0</v>
      </c>
      <c r="D652" s="63"/>
      <c r="E652" s="62"/>
      <c r="F652" s="73">
        <f t="shared" si="27"/>
        <v>0</v>
      </c>
      <c r="G652" s="72">
        <f t="shared" si="28"/>
        <v>0</v>
      </c>
    </row>
    <row r="653" spans="1:7" ht="15.75" x14ac:dyDescent="0.25">
      <c r="A653" s="11">
        <v>7200</v>
      </c>
      <c r="B653" s="68">
        <v>0</v>
      </c>
      <c r="C653" s="69">
        <v>0</v>
      </c>
      <c r="D653" s="63"/>
      <c r="E653" s="62"/>
      <c r="F653" s="73">
        <f t="shared" si="27"/>
        <v>0</v>
      </c>
      <c r="G653" s="72">
        <f t="shared" si="28"/>
        <v>0</v>
      </c>
    </row>
    <row r="654" spans="1:7" ht="15.75" x14ac:dyDescent="0.25">
      <c r="A654" s="11">
        <v>7211</v>
      </c>
      <c r="B654" s="68">
        <v>0</v>
      </c>
      <c r="C654" s="69">
        <v>0</v>
      </c>
      <c r="D654" s="63"/>
      <c r="E654" s="62"/>
      <c r="F654" s="73">
        <f t="shared" si="27"/>
        <v>0</v>
      </c>
      <c r="G654" s="72">
        <f t="shared" si="28"/>
        <v>0</v>
      </c>
    </row>
    <row r="655" spans="1:7" ht="15.75" x14ac:dyDescent="0.25">
      <c r="A655" s="11">
        <v>7212</v>
      </c>
      <c r="B655" s="68">
        <v>0</v>
      </c>
      <c r="C655" s="69">
        <v>0</v>
      </c>
      <c r="D655" s="63"/>
      <c r="E655" s="62"/>
      <c r="F655" s="73">
        <f t="shared" si="27"/>
        <v>0</v>
      </c>
      <c r="G655" s="72">
        <f t="shared" si="28"/>
        <v>0</v>
      </c>
    </row>
    <row r="656" spans="1:7" ht="15.75" x14ac:dyDescent="0.25">
      <c r="A656" s="11">
        <v>7215</v>
      </c>
      <c r="B656" s="68">
        <v>0</v>
      </c>
      <c r="C656" s="69">
        <v>0</v>
      </c>
      <c r="D656" s="63"/>
      <c r="E656" s="62"/>
      <c r="F656" s="73">
        <f t="shared" si="27"/>
        <v>0</v>
      </c>
      <c r="G656" s="72">
        <f t="shared" si="28"/>
        <v>0</v>
      </c>
    </row>
    <row r="657" spans="1:7" ht="15.75" x14ac:dyDescent="0.25">
      <c r="A657" s="11">
        <v>7216</v>
      </c>
      <c r="B657" s="68">
        <v>0</v>
      </c>
      <c r="C657" s="69">
        <v>0</v>
      </c>
      <c r="D657" s="63"/>
      <c r="E657" s="62"/>
      <c r="F657" s="73">
        <f t="shared" si="27"/>
        <v>0</v>
      </c>
      <c r="G657" s="72">
        <f t="shared" si="28"/>
        <v>0</v>
      </c>
    </row>
    <row r="658" spans="1:7" ht="15.75" x14ac:dyDescent="0.25">
      <c r="A658" s="11">
        <v>7217</v>
      </c>
      <c r="B658" s="68">
        <v>0</v>
      </c>
      <c r="C658" s="69">
        <v>0</v>
      </c>
      <c r="D658" s="63"/>
      <c r="E658" s="62"/>
      <c r="F658" s="73">
        <f t="shared" si="27"/>
        <v>0</v>
      </c>
      <c r="G658" s="72">
        <f t="shared" si="28"/>
        <v>0</v>
      </c>
    </row>
    <row r="659" spans="1:7" ht="15.75" x14ac:dyDescent="0.25">
      <c r="A659" s="11">
        <v>7218</v>
      </c>
      <c r="B659" s="68">
        <v>0</v>
      </c>
      <c r="C659" s="69">
        <v>0</v>
      </c>
      <c r="D659" s="63"/>
      <c r="E659" s="62"/>
      <c r="F659" s="73">
        <f t="shared" si="27"/>
        <v>0</v>
      </c>
      <c r="G659" s="72">
        <f t="shared" si="28"/>
        <v>0</v>
      </c>
    </row>
    <row r="660" spans="1:7" ht="15.75" x14ac:dyDescent="0.25">
      <c r="A660" s="11">
        <v>7219</v>
      </c>
      <c r="B660" s="68">
        <v>0</v>
      </c>
      <c r="C660" s="69">
        <v>0</v>
      </c>
      <c r="D660" s="63"/>
      <c r="E660" s="62"/>
      <c r="F660" s="73">
        <f t="shared" si="27"/>
        <v>0</v>
      </c>
      <c r="G660" s="72">
        <f t="shared" si="28"/>
        <v>0</v>
      </c>
    </row>
    <row r="661" spans="1:7" ht="15.75" x14ac:dyDescent="0.25">
      <c r="A661" s="22">
        <v>7220</v>
      </c>
      <c r="B661" s="121">
        <v>0</v>
      </c>
      <c r="C661" s="110">
        <v>0</v>
      </c>
      <c r="D661" s="111"/>
      <c r="E661" s="112"/>
      <c r="F661" s="111">
        <f>+IF($C$4=9900,+IF(ABS(+B661+D661)&gt;=ABS(C661+E661),+B661-C661+D661-E661,0),0)</f>
        <v>0</v>
      </c>
      <c r="G661" s="122">
        <f>+IF($C$4=9900,+IF(ABS(+B661+D661)&lt;=ABS(C661+E661),-B661+C661-D661+E661,0),0)</f>
        <v>0</v>
      </c>
    </row>
    <row r="662" spans="1:7" ht="15.75" x14ac:dyDescent="0.25">
      <c r="A662" s="11">
        <v>7221</v>
      </c>
      <c r="B662" s="68">
        <v>0</v>
      </c>
      <c r="C662" s="69">
        <v>0</v>
      </c>
      <c r="D662" s="63"/>
      <c r="E662" s="62"/>
      <c r="F662" s="73">
        <f t="shared" ref="F662:F697" si="29">+IF(ABS(+B662+D662)&gt;=ABS(C662+E662),+B662-C662+D662-E662,0)</f>
        <v>0</v>
      </c>
      <c r="G662" s="72">
        <f t="shared" ref="G662:G697" si="30">+IF(ABS(+B662+D662)&lt;=ABS(C662+E662),-B662+C662-D662+E662,0)</f>
        <v>0</v>
      </c>
    </row>
    <row r="663" spans="1:7" ht="15.75" x14ac:dyDescent="0.25">
      <c r="A663" s="11">
        <v>7222</v>
      </c>
      <c r="B663" s="68">
        <v>0</v>
      </c>
      <c r="C663" s="69">
        <v>0</v>
      </c>
      <c r="D663" s="63"/>
      <c r="E663" s="62"/>
      <c r="F663" s="73">
        <f t="shared" si="29"/>
        <v>0</v>
      </c>
      <c r="G663" s="72">
        <f t="shared" si="30"/>
        <v>0</v>
      </c>
    </row>
    <row r="664" spans="1:7" ht="15.75" x14ac:dyDescent="0.25">
      <c r="A664" s="11">
        <v>7223</v>
      </c>
      <c r="B664" s="68">
        <v>0</v>
      </c>
      <c r="C664" s="69">
        <v>0</v>
      </c>
      <c r="D664" s="63"/>
      <c r="E664" s="62"/>
      <c r="F664" s="73">
        <f t="shared" si="29"/>
        <v>0</v>
      </c>
      <c r="G664" s="72">
        <f t="shared" si="30"/>
        <v>0</v>
      </c>
    </row>
    <row r="665" spans="1:7" ht="15.75" x14ac:dyDescent="0.25">
      <c r="A665" s="11">
        <v>7224</v>
      </c>
      <c r="B665" s="68">
        <v>0</v>
      </c>
      <c r="C665" s="69">
        <v>0</v>
      </c>
      <c r="D665" s="63"/>
      <c r="E665" s="62"/>
      <c r="F665" s="73">
        <f t="shared" si="29"/>
        <v>0</v>
      </c>
      <c r="G665" s="72">
        <f t="shared" si="30"/>
        <v>0</v>
      </c>
    </row>
    <row r="666" spans="1:7" ht="15.75" x14ac:dyDescent="0.25">
      <c r="A666" s="11">
        <v>7226</v>
      </c>
      <c r="B666" s="68">
        <v>0</v>
      </c>
      <c r="C666" s="69">
        <v>0</v>
      </c>
      <c r="D666" s="63"/>
      <c r="E666" s="62"/>
      <c r="F666" s="73">
        <f t="shared" si="29"/>
        <v>0</v>
      </c>
      <c r="G666" s="72">
        <f t="shared" si="30"/>
        <v>0</v>
      </c>
    </row>
    <row r="667" spans="1:7" ht="15.75" x14ac:dyDescent="0.25">
      <c r="A667" s="11">
        <v>7229</v>
      </c>
      <c r="B667" s="68">
        <v>0</v>
      </c>
      <c r="C667" s="69">
        <v>0</v>
      </c>
      <c r="D667" s="63"/>
      <c r="E667" s="62"/>
      <c r="F667" s="73">
        <f t="shared" si="29"/>
        <v>0</v>
      </c>
      <c r="G667" s="72">
        <f t="shared" si="30"/>
        <v>0</v>
      </c>
    </row>
    <row r="668" spans="1:7" ht="15.75" x14ac:dyDescent="0.25">
      <c r="A668" s="11">
        <v>7231</v>
      </c>
      <c r="B668" s="68">
        <v>0</v>
      </c>
      <c r="C668" s="69">
        <v>0</v>
      </c>
      <c r="D668" s="63"/>
      <c r="E668" s="62"/>
      <c r="F668" s="73">
        <f t="shared" si="29"/>
        <v>0</v>
      </c>
      <c r="G668" s="72">
        <f t="shared" si="30"/>
        <v>0</v>
      </c>
    </row>
    <row r="669" spans="1:7" ht="15.75" x14ac:dyDescent="0.25">
      <c r="A669" s="11">
        <v>7232</v>
      </c>
      <c r="B669" s="68">
        <v>0</v>
      </c>
      <c r="C669" s="69">
        <v>0</v>
      </c>
      <c r="D669" s="63"/>
      <c r="E669" s="62"/>
      <c r="F669" s="73">
        <f t="shared" si="29"/>
        <v>0</v>
      </c>
      <c r="G669" s="72">
        <f t="shared" si="30"/>
        <v>0</v>
      </c>
    </row>
    <row r="670" spans="1:7" ht="15.75" x14ac:dyDescent="0.25">
      <c r="A670" s="11">
        <v>7241</v>
      </c>
      <c r="B670" s="68">
        <v>0</v>
      </c>
      <c r="C670" s="69">
        <v>0</v>
      </c>
      <c r="D670" s="63"/>
      <c r="E670" s="62"/>
      <c r="F670" s="73">
        <f t="shared" si="29"/>
        <v>0</v>
      </c>
      <c r="G670" s="72">
        <f t="shared" si="30"/>
        <v>0</v>
      </c>
    </row>
    <row r="671" spans="1:7" ht="15.75" x14ac:dyDescent="0.25">
      <c r="A671" s="11">
        <v>7242</v>
      </c>
      <c r="B671" s="68">
        <v>0</v>
      </c>
      <c r="C671" s="69">
        <v>0</v>
      </c>
      <c r="D671" s="63"/>
      <c r="E671" s="62"/>
      <c r="F671" s="73">
        <f t="shared" si="29"/>
        <v>0</v>
      </c>
      <c r="G671" s="72">
        <f t="shared" si="30"/>
        <v>0</v>
      </c>
    </row>
    <row r="672" spans="1:7" ht="15.75" x14ac:dyDescent="0.25">
      <c r="A672" s="11">
        <v>7250</v>
      </c>
      <c r="B672" s="68">
        <v>0</v>
      </c>
      <c r="C672" s="69">
        <v>0</v>
      </c>
      <c r="D672" s="63"/>
      <c r="E672" s="62"/>
      <c r="F672" s="73">
        <f t="shared" si="29"/>
        <v>0</v>
      </c>
      <c r="G672" s="72">
        <f t="shared" si="30"/>
        <v>0</v>
      </c>
    </row>
    <row r="673" spans="1:7" ht="15.75" x14ac:dyDescent="0.25">
      <c r="A673" s="11">
        <v>7251</v>
      </c>
      <c r="B673" s="68">
        <v>0</v>
      </c>
      <c r="C673" s="69">
        <v>0</v>
      </c>
      <c r="D673" s="63"/>
      <c r="E673" s="62"/>
      <c r="F673" s="73">
        <f t="shared" si="29"/>
        <v>0</v>
      </c>
      <c r="G673" s="72">
        <f t="shared" si="30"/>
        <v>0</v>
      </c>
    </row>
    <row r="674" spans="1:7" ht="15.75" x14ac:dyDescent="0.25">
      <c r="A674" s="11">
        <v>7252</v>
      </c>
      <c r="B674" s="68">
        <v>0</v>
      </c>
      <c r="C674" s="69">
        <v>0</v>
      </c>
      <c r="D674" s="63"/>
      <c r="E674" s="62"/>
      <c r="F674" s="73">
        <f t="shared" si="29"/>
        <v>0</v>
      </c>
      <c r="G674" s="72">
        <f t="shared" si="30"/>
        <v>0</v>
      </c>
    </row>
    <row r="675" spans="1:7" ht="15.75" x14ac:dyDescent="0.25">
      <c r="A675" s="11">
        <v>7258</v>
      </c>
      <c r="B675" s="68">
        <v>0</v>
      </c>
      <c r="C675" s="69">
        <v>0</v>
      </c>
      <c r="D675" s="63"/>
      <c r="E675" s="62"/>
      <c r="F675" s="73">
        <f t="shared" si="29"/>
        <v>0</v>
      </c>
      <c r="G675" s="72">
        <f t="shared" si="30"/>
        <v>0</v>
      </c>
    </row>
    <row r="676" spans="1:7" ht="15.75" x14ac:dyDescent="0.25">
      <c r="A676" s="11">
        <v>7270</v>
      </c>
      <c r="B676" s="68">
        <v>0</v>
      </c>
      <c r="C676" s="69">
        <v>0</v>
      </c>
      <c r="D676" s="63"/>
      <c r="E676" s="62"/>
      <c r="F676" s="73">
        <f>+IF(ABS(+B676+D676)&gt;=ABS(C676+E676),+B676-C676+D676-E676,0)</f>
        <v>0</v>
      </c>
      <c r="G676" s="72">
        <f>+IF(ABS(+B676+D676)&lt;=ABS(C676+E676),-B676+C676-D676+E676,0)</f>
        <v>0</v>
      </c>
    </row>
    <row r="677" spans="1:7" ht="15.75" x14ac:dyDescent="0.25">
      <c r="A677" s="11">
        <v>7271</v>
      </c>
      <c r="B677" s="68">
        <v>0</v>
      </c>
      <c r="C677" s="69">
        <v>0</v>
      </c>
      <c r="D677" s="63"/>
      <c r="E677" s="62"/>
      <c r="F677" s="73">
        <f t="shared" si="29"/>
        <v>0</v>
      </c>
      <c r="G677" s="72">
        <f t="shared" si="30"/>
        <v>0</v>
      </c>
    </row>
    <row r="678" spans="1:7" ht="15.75" x14ac:dyDescent="0.25">
      <c r="A678" s="11">
        <v>7274</v>
      </c>
      <c r="B678" s="68">
        <v>0</v>
      </c>
      <c r="C678" s="69">
        <v>0</v>
      </c>
      <c r="D678" s="63"/>
      <c r="E678" s="62"/>
      <c r="F678" s="73">
        <f t="shared" si="29"/>
        <v>0</v>
      </c>
      <c r="G678" s="72">
        <f t="shared" si="30"/>
        <v>0</v>
      </c>
    </row>
    <row r="679" spans="1:7" ht="15.75" x14ac:dyDescent="0.25">
      <c r="A679" s="11">
        <v>7275</v>
      </c>
      <c r="B679" s="68">
        <v>0</v>
      </c>
      <c r="C679" s="69">
        <v>0</v>
      </c>
      <c r="D679" s="63"/>
      <c r="E679" s="62"/>
      <c r="F679" s="73">
        <f>+IF(ABS(+B679+D679)&gt;=ABS(C679+E679),+B679-C679+D679-E679,0)</f>
        <v>0</v>
      </c>
      <c r="G679" s="72">
        <f>+IF(ABS(+B679+D679)&lt;=ABS(C679+E679),-B679+C679-D679+E679,0)</f>
        <v>0</v>
      </c>
    </row>
    <row r="680" spans="1:7" ht="15.75" x14ac:dyDescent="0.25">
      <c r="A680" s="11">
        <v>7277</v>
      </c>
      <c r="B680" s="68">
        <v>0</v>
      </c>
      <c r="C680" s="69">
        <v>0</v>
      </c>
      <c r="D680" s="63"/>
      <c r="E680" s="62"/>
      <c r="F680" s="73">
        <f t="shared" si="29"/>
        <v>0</v>
      </c>
      <c r="G680" s="72">
        <f t="shared" si="30"/>
        <v>0</v>
      </c>
    </row>
    <row r="681" spans="1:7" ht="15.75" x14ac:dyDescent="0.25">
      <c r="A681" s="11">
        <v>7278</v>
      </c>
      <c r="B681" s="68">
        <v>0</v>
      </c>
      <c r="C681" s="69">
        <v>0</v>
      </c>
      <c r="D681" s="63"/>
      <c r="E681" s="62"/>
      <c r="F681" s="73">
        <f t="shared" si="29"/>
        <v>0</v>
      </c>
      <c r="G681" s="72">
        <f t="shared" si="30"/>
        <v>0</v>
      </c>
    </row>
    <row r="682" spans="1:7" ht="15.75" x14ac:dyDescent="0.25">
      <c r="A682" s="11">
        <v>7282</v>
      </c>
      <c r="B682" s="68">
        <v>0</v>
      </c>
      <c r="C682" s="69">
        <v>0</v>
      </c>
      <c r="D682" s="63"/>
      <c r="E682" s="62"/>
      <c r="F682" s="73">
        <f t="shared" si="29"/>
        <v>0</v>
      </c>
      <c r="G682" s="72">
        <f t="shared" si="30"/>
        <v>0</v>
      </c>
    </row>
    <row r="683" spans="1:7" ht="15.75" x14ac:dyDescent="0.25">
      <c r="A683" s="11">
        <v>7289</v>
      </c>
      <c r="B683" s="68">
        <v>0</v>
      </c>
      <c r="C683" s="69">
        <v>0</v>
      </c>
      <c r="D683" s="63"/>
      <c r="E683" s="62"/>
      <c r="F683" s="73">
        <f t="shared" si="29"/>
        <v>0</v>
      </c>
      <c r="G683" s="72">
        <f t="shared" si="30"/>
        <v>0</v>
      </c>
    </row>
    <row r="684" spans="1:7" ht="15.75" x14ac:dyDescent="0.25">
      <c r="A684" s="11">
        <v>7291</v>
      </c>
      <c r="B684" s="68">
        <v>0</v>
      </c>
      <c r="C684" s="69">
        <v>0</v>
      </c>
      <c r="D684" s="63"/>
      <c r="E684" s="62"/>
      <c r="F684" s="73">
        <f t="shared" si="29"/>
        <v>0</v>
      </c>
      <c r="G684" s="72">
        <f t="shared" si="30"/>
        <v>0</v>
      </c>
    </row>
    <row r="685" spans="1:7" ht="15.75" x14ac:dyDescent="0.25">
      <c r="A685" s="11">
        <v>7292</v>
      </c>
      <c r="B685" s="68">
        <v>0</v>
      </c>
      <c r="C685" s="69">
        <v>0</v>
      </c>
      <c r="D685" s="63"/>
      <c r="E685" s="62"/>
      <c r="F685" s="73">
        <f t="shared" si="29"/>
        <v>0</v>
      </c>
      <c r="G685" s="72">
        <f t="shared" si="30"/>
        <v>0</v>
      </c>
    </row>
    <row r="686" spans="1:7" ht="15.75" x14ac:dyDescent="0.25">
      <c r="A686" s="11">
        <v>7298</v>
      </c>
      <c r="B686" s="68">
        <v>0</v>
      </c>
      <c r="C686" s="69">
        <v>0</v>
      </c>
      <c r="D686" s="63"/>
      <c r="E686" s="62"/>
      <c r="F686" s="73">
        <f t="shared" si="29"/>
        <v>0</v>
      </c>
      <c r="G686" s="72">
        <f t="shared" si="30"/>
        <v>0</v>
      </c>
    </row>
    <row r="687" spans="1:7" ht="15.75" x14ac:dyDescent="0.25">
      <c r="A687" s="11">
        <v>7311</v>
      </c>
      <c r="B687" s="68">
        <v>0</v>
      </c>
      <c r="C687" s="69">
        <v>0</v>
      </c>
      <c r="D687" s="63"/>
      <c r="E687" s="62"/>
      <c r="F687" s="73">
        <f t="shared" si="29"/>
        <v>0</v>
      </c>
      <c r="G687" s="72">
        <f t="shared" si="30"/>
        <v>0</v>
      </c>
    </row>
    <row r="688" spans="1:7" ht="15.75" x14ac:dyDescent="0.25">
      <c r="A688" s="11">
        <v>7313</v>
      </c>
      <c r="B688" s="68">
        <v>0</v>
      </c>
      <c r="C688" s="69">
        <v>0</v>
      </c>
      <c r="D688" s="63"/>
      <c r="E688" s="62"/>
      <c r="F688" s="73">
        <f>+IF(ABS(+B688+D688)&gt;=ABS(C688+E688),+B688-C688+D688-E688,0)</f>
        <v>0</v>
      </c>
      <c r="G688" s="72">
        <f>+IF(ABS(+B688+D688)&lt;=ABS(C688+E688),-B688+C688-D688+E688,0)</f>
        <v>0</v>
      </c>
    </row>
    <row r="689" spans="1:7" ht="15.75" x14ac:dyDescent="0.25">
      <c r="A689" s="11">
        <v>7319</v>
      </c>
      <c r="B689" s="68">
        <v>0</v>
      </c>
      <c r="C689" s="69">
        <v>0</v>
      </c>
      <c r="D689" s="63"/>
      <c r="E689" s="62"/>
      <c r="F689" s="73">
        <f t="shared" si="29"/>
        <v>0</v>
      </c>
      <c r="G689" s="72">
        <f t="shared" si="30"/>
        <v>0</v>
      </c>
    </row>
    <row r="690" spans="1:7" ht="15.75" x14ac:dyDescent="0.25">
      <c r="A690" s="11">
        <v>7381</v>
      </c>
      <c r="B690" s="68">
        <v>0</v>
      </c>
      <c r="C690" s="69">
        <v>0</v>
      </c>
      <c r="D690" s="63"/>
      <c r="E690" s="62"/>
      <c r="F690" s="73">
        <f t="shared" si="29"/>
        <v>0</v>
      </c>
      <c r="G690" s="72">
        <f t="shared" si="30"/>
        <v>0</v>
      </c>
    </row>
    <row r="691" spans="1:7" ht="15.75" x14ac:dyDescent="0.25">
      <c r="A691" s="11">
        <v>7382</v>
      </c>
      <c r="B691" s="68">
        <v>0</v>
      </c>
      <c r="C691" s="69">
        <v>0</v>
      </c>
      <c r="D691" s="63"/>
      <c r="E691" s="62"/>
      <c r="F691" s="73">
        <f t="shared" si="29"/>
        <v>0</v>
      </c>
      <c r="G691" s="72">
        <f t="shared" si="30"/>
        <v>0</v>
      </c>
    </row>
    <row r="692" spans="1:7" ht="15.75" x14ac:dyDescent="0.25">
      <c r="A692" s="11">
        <v>7383</v>
      </c>
      <c r="B692" s="68">
        <v>0</v>
      </c>
      <c r="C692" s="69">
        <v>0</v>
      </c>
      <c r="D692" s="63"/>
      <c r="E692" s="62"/>
      <c r="F692" s="73">
        <f t="shared" si="29"/>
        <v>0</v>
      </c>
      <c r="G692" s="72">
        <f t="shared" si="30"/>
        <v>0</v>
      </c>
    </row>
    <row r="693" spans="1:7" ht="15.75" x14ac:dyDescent="0.25">
      <c r="A693" s="11">
        <v>7384</v>
      </c>
      <c r="B693" s="68">
        <v>0</v>
      </c>
      <c r="C693" s="69">
        <v>0</v>
      </c>
      <c r="D693" s="63"/>
      <c r="E693" s="62"/>
      <c r="F693" s="73">
        <f t="shared" si="29"/>
        <v>0</v>
      </c>
      <c r="G693" s="72">
        <f t="shared" si="30"/>
        <v>0</v>
      </c>
    </row>
    <row r="694" spans="1:7" ht="15.75" x14ac:dyDescent="0.25">
      <c r="A694" s="11">
        <v>7385</v>
      </c>
      <c r="B694" s="68">
        <v>0</v>
      </c>
      <c r="C694" s="69">
        <v>0</v>
      </c>
      <c r="D694" s="63"/>
      <c r="E694" s="62"/>
      <c r="F694" s="73">
        <f t="shared" si="29"/>
        <v>0</v>
      </c>
      <c r="G694" s="72">
        <f t="shared" si="30"/>
        <v>0</v>
      </c>
    </row>
    <row r="695" spans="1:7" ht="15.75" x14ac:dyDescent="0.25">
      <c r="A695" s="11">
        <v>7386</v>
      </c>
      <c r="B695" s="68">
        <v>0</v>
      </c>
      <c r="C695" s="69">
        <v>0</v>
      </c>
      <c r="D695" s="63"/>
      <c r="E695" s="62"/>
      <c r="F695" s="73">
        <f t="shared" si="29"/>
        <v>0</v>
      </c>
      <c r="G695" s="72">
        <f t="shared" si="30"/>
        <v>0</v>
      </c>
    </row>
    <row r="696" spans="1:7" ht="15.75" x14ac:dyDescent="0.25">
      <c r="A696" s="11">
        <v>7387</v>
      </c>
      <c r="B696" s="68">
        <v>0</v>
      </c>
      <c r="C696" s="69">
        <v>0</v>
      </c>
      <c r="D696" s="63"/>
      <c r="E696" s="62"/>
      <c r="F696" s="73">
        <f t="shared" si="29"/>
        <v>0</v>
      </c>
      <c r="G696" s="72">
        <f t="shared" si="30"/>
        <v>0</v>
      </c>
    </row>
    <row r="697" spans="1:7" ht="15.75" x14ac:dyDescent="0.25">
      <c r="A697" s="11">
        <v>7388</v>
      </c>
      <c r="B697" s="68">
        <v>0</v>
      </c>
      <c r="C697" s="69">
        <v>0</v>
      </c>
      <c r="D697" s="63"/>
      <c r="E697" s="62"/>
      <c r="F697" s="73">
        <f t="shared" si="29"/>
        <v>0</v>
      </c>
      <c r="G697" s="72">
        <f t="shared" si="30"/>
        <v>0</v>
      </c>
    </row>
    <row r="698" spans="1:7" ht="15.75" x14ac:dyDescent="0.25">
      <c r="A698" s="11">
        <v>7391</v>
      </c>
      <c r="B698" s="68">
        <v>0</v>
      </c>
      <c r="C698" s="69">
        <v>0</v>
      </c>
      <c r="D698" s="63"/>
      <c r="E698" s="62"/>
      <c r="F698" s="73">
        <f>+IF(ABS(+B698+D698)&gt;=ABS(C698+E698),+B698-C698+D698-E698,0)</f>
        <v>0</v>
      </c>
      <c r="G698" s="72">
        <f>+IF(ABS(+B698+D698)&lt;=ABS(C698+E698),-B698+C698-D698+E698,0)</f>
        <v>0</v>
      </c>
    </row>
    <row r="699" spans="1:7" ht="15.75" x14ac:dyDescent="0.25">
      <c r="A699" s="11">
        <v>7392</v>
      </c>
      <c r="B699" s="68">
        <v>0</v>
      </c>
      <c r="C699" s="69">
        <v>0</v>
      </c>
      <c r="D699" s="63"/>
      <c r="E699" s="62"/>
      <c r="F699" s="73">
        <f t="shared" ref="F699:F762" si="31">+IF(ABS(+B699+D699)&gt;=ABS(C699+E699),+B699-C699+D699-E699,0)</f>
        <v>0</v>
      </c>
      <c r="G699" s="72">
        <f t="shared" ref="G699:G762" si="32">+IF(ABS(+B699+D699)&lt;=ABS(C699+E699),-B699+C699-D699+E699,0)</f>
        <v>0</v>
      </c>
    </row>
    <row r="700" spans="1:7" ht="15.75" x14ac:dyDescent="0.25">
      <c r="A700" s="11">
        <v>7400</v>
      </c>
      <c r="B700" s="68">
        <v>0</v>
      </c>
      <c r="C700" s="69">
        <v>0</v>
      </c>
      <c r="D700" s="63"/>
      <c r="E700" s="62"/>
      <c r="F700" s="73">
        <f t="shared" si="31"/>
        <v>0</v>
      </c>
      <c r="G700" s="72">
        <f t="shared" si="32"/>
        <v>0</v>
      </c>
    </row>
    <row r="701" spans="1:7" ht="15.75" x14ac:dyDescent="0.25">
      <c r="A701" s="11">
        <v>7401</v>
      </c>
      <c r="B701" s="68">
        <v>0</v>
      </c>
      <c r="C701" s="69">
        <v>0</v>
      </c>
      <c r="D701" s="63"/>
      <c r="E701" s="62"/>
      <c r="F701" s="73">
        <f t="shared" si="31"/>
        <v>0</v>
      </c>
      <c r="G701" s="72">
        <f t="shared" si="32"/>
        <v>0</v>
      </c>
    </row>
    <row r="702" spans="1:7" ht="15.75" x14ac:dyDescent="0.25">
      <c r="A702" s="11">
        <v>7402</v>
      </c>
      <c r="B702" s="68">
        <v>0</v>
      </c>
      <c r="C702" s="69">
        <v>0</v>
      </c>
      <c r="D702" s="63"/>
      <c r="E702" s="62"/>
      <c r="F702" s="73">
        <f t="shared" si="31"/>
        <v>0</v>
      </c>
      <c r="G702" s="72">
        <f t="shared" si="32"/>
        <v>0</v>
      </c>
    </row>
    <row r="703" spans="1:7" ht="15.75" x14ac:dyDescent="0.25">
      <c r="A703" s="11">
        <v>7403</v>
      </c>
      <c r="B703" s="68">
        <v>0</v>
      </c>
      <c r="C703" s="69">
        <v>0</v>
      </c>
      <c r="D703" s="63"/>
      <c r="E703" s="62"/>
      <c r="F703" s="73">
        <f t="shared" si="31"/>
        <v>0</v>
      </c>
      <c r="G703" s="72">
        <f t="shared" si="32"/>
        <v>0</v>
      </c>
    </row>
    <row r="704" spans="1:7" ht="15.75" x14ac:dyDescent="0.25">
      <c r="A704" s="11">
        <v>7404</v>
      </c>
      <c r="B704" s="68">
        <v>0</v>
      </c>
      <c r="C704" s="69">
        <v>0</v>
      </c>
      <c r="D704" s="63"/>
      <c r="E704" s="62"/>
      <c r="F704" s="73">
        <f t="shared" si="31"/>
        <v>0</v>
      </c>
      <c r="G704" s="72">
        <f t="shared" si="32"/>
        <v>0</v>
      </c>
    </row>
    <row r="705" spans="1:7" ht="15.75" x14ac:dyDescent="0.25">
      <c r="A705" s="11">
        <v>7405</v>
      </c>
      <c r="B705" s="68">
        <v>0</v>
      </c>
      <c r="C705" s="69">
        <v>0</v>
      </c>
      <c r="D705" s="63"/>
      <c r="E705" s="62"/>
      <c r="F705" s="73">
        <f t="shared" si="31"/>
        <v>0</v>
      </c>
      <c r="G705" s="72">
        <f t="shared" si="32"/>
        <v>0</v>
      </c>
    </row>
    <row r="706" spans="1:7" ht="15.75" x14ac:dyDescent="0.25">
      <c r="A706" s="11">
        <v>7406</v>
      </c>
      <c r="B706" s="68">
        <v>0</v>
      </c>
      <c r="C706" s="69">
        <v>0</v>
      </c>
      <c r="D706" s="63"/>
      <c r="E706" s="62"/>
      <c r="F706" s="73">
        <f t="shared" si="31"/>
        <v>0</v>
      </c>
      <c r="G706" s="72">
        <f t="shared" si="32"/>
        <v>0</v>
      </c>
    </row>
    <row r="707" spans="1:7" ht="15.75" x14ac:dyDescent="0.25">
      <c r="A707" s="11">
        <v>7407</v>
      </c>
      <c r="B707" s="68">
        <v>0</v>
      </c>
      <c r="C707" s="69">
        <v>0</v>
      </c>
      <c r="D707" s="63"/>
      <c r="E707" s="62"/>
      <c r="F707" s="73">
        <f t="shared" si="31"/>
        <v>0</v>
      </c>
      <c r="G707" s="72">
        <f t="shared" si="32"/>
        <v>0</v>
      </c>
    </row>
    <row r="708" spans="1:7" ht="15.75" x14ac:dyDescent="0.25">
      <c r="A708" s="11">
        <v>7408</v>
      </c>
      <c r="B708" s="68">
        <v>0</v>
      </c>
      <c r="C708" s="69">
        <v>0</v>
      </c>
      <c r="D708" s="63"/>
      <c r="E708" s="62"/>
      <c r="F708" s="73">
        <f t="shared" si="31"/>
        <v>0</v>
      </c>
      <c r="G708" s="72">
        <f t="shared" si="32"/>
        <v>0</v>
      </c>
    </row>
    <row r="709" spans="1:7" ht="15.75" x14ac:dyDescent="0.25">
      <c r="A709" s="11">
        <v>7409</v>
      </c>
      <c r="B709" s="68">
        <v>0</v>
      </c>
      <c r="C709" s="69">
        <v>0</v>
      </c>
      <c r="D709" s="63"/>
      <c r="E709" s="62"/>
      <c r="F709" s="73">
        <f t="shared" si="31"/>
        <v>0</v>
      </c>
      <c r="G709" s="72">
        <f t="shared" si="32"/>
        <v>0</v>
      </c>
    </row>
    <row r="710" spans="1:7" ht="15.75" x14ac:dyDescent="0.25">
      <c r="A710" s="11">
        <v>7411</v>
      </c>
      <c r="B710" s="68">
        <v>0</v>
      </c>
      <c r="C710" s="69">
        <v>0</v>
      </c>
      <c r="D710" s="63"/>
      <c r="E710" s="62"/>
      <c r="F710" s="73">
        <f t="shared" si="31"/>
        <v>0</v>
      </c>
      <c r="G710" s="72">
        <f t="shared" si="32"/>
        <v>0</v>
      </c>
    </row>
    <row r="711" spans="1:7" ht="15.75" x14ac:dyDescent="0.25">
      <c r="A711" s="11">
        <v>7412</v>
      </c>
      <c r="B711" s="68">
        <v>0</v>
      </c>
      <c r="C711" s="69">
        <v>0</v>
      </c>
      <c r="D711" s="63"/>
      <c r="E711" s="62"/>
      <c r="F711" s="73">
        <f t="shared" si="31"/>
        <v>0</v>
      </c>
      <c r="G711" s="72">
        <f t="shared" si="32"/>
        <v>0</v>
      </c>
    </row>
    <row r="712" spans="1:7" ht="15.75" x14ac:dyDescent="0.25">
      <c r="A712" s="11">
        <v>7413</v>
      </c>
      <c r="B712" s="68">
        <v>0</v>
      </c>
      <c r="C712" s="69">
        <v>0</v>
      </c>
      <c r="D712" s="63"/>
      <c r="E712" s="62"/>
      <c r="F712" s="73">
        <f t="shared" si="31"/>
        <v>0</v>
      </c>
      <c r="G712" s="72">
        <f t="shared" si="32"/>
        <v>0</v>
      </c>
    </row>
    <row r="713" spans="1:7" ht="15.75" x14ac:dyDescent="0.25">
      <c r="A713" s="11">
        <v>7414</v>
      </c>
      <c r="B713" s="68">
        <v>0</v>
      </c>
      <c r="C713" s="69">
        <v>0</v>
      </c>
      <c r="D713" s="63"/>
      <c r="E713" s="62"/>
      <c r="F713" s="73">
        <f t="shared" si="31"/>
        <v>0</v>
      </c>
      <c r="G713" s="72">
        <f t="shared" si="32"/>
        <v>0</v>
      </c>
    </row>
    <row r="714" spans="1:7" ht="15.75" x14ac:dyDescent="0.25">
      <c r="A714" s="11">
        <v>7419</v>
      </c>
      <c r="B714" s="68">
        <v>0</v>
      </c>
      <c r="C714" s="69">
        <v>0</v>
      </c>
      <c r="D714" s="63"/>
      <c r="E714" s="62"/>
      <c r="F714" s="73">
        <f t="shared" si="31"/>
        <v>0</v>
      </c>
      <c r="G714" s="72">
        <f t="shared" si="32"/>
        <v>0</v>
      </c>
    </row>
    <row r="715" spans="1:7" ht="15.75" x14ac:dyDescent="0.25">
      <c r="A715" s="11">
        <v>7450</v>
      </c>
      <c r="B715" s="68">
        <v>0</v>
      </c>
      <c r="C715" s="69">
        <v>0</v>
      </c>
      <c r="D715" s="63"/>
      <c r="E715" s="62"/>
      <c r="F715" s="73">
        <f t="shared" si="31"/>
        <v>0</v>
      </c>
      <c r="G715" s="72">
        <f t="shared" si="32"/>
        <v>0</v>
      </c>
    </row>
    <row r="716" spans="1:7" ht="15.75" x14ac:dyDescent="0.25">
      <c r="A716" s="11">
        <v>7471</v>
      </c>
      <c r="B716" s="68">
        <v>0</v>
      </c>
      <c r="C716" s="69">
        <v>0</v>
      </c>
      <c r="D716" s="63"/>
      <c r="E716" s="62"/>
      <c r="F716" s="73">
        <f t="shared" si="31"/>
        <v>0</v>
      </c>
      <c r="G716" s="72">
        <f t="shared" si="32"/>
        <v>0</v>
      </c>
    </row>
    <row r="717" spans="1:7" ht="15.75" x14ac:dyDescent="0.25">
      <c r="A717" s="11">
        <v>7472</v>
      </c>
      <c r="B717" s="68">
        <v>0</v>
      </c>
      <c r="C717" s="69">
        <v>0</v>
      </c>
      <c r="D717" s="63"/>
      <c r="E717" s="62"/>
      <c r="F717" s="73">
        <f t="shared" si="31"/>
        <v>0</v>
      </c>
      <c r="G717" s="72">
        <f t="shared" si="32"/>
        <v>0</v>
      </c>
    </row>
    <row r="718" spans="1:7" ht="15.75" x14ac:dyDescent="0.25">
      <c r="A718" s="11">
        <v>7473</v>
      </c>
      <c r="B718" s="68">
        <v>0</v>
      </c>
      <c r="C718" s="69">
        <v>0</v>
      </c>
      <c r="D718" s="63"/>
      <c r="E718" s="62"/>
      <c r="F718" s="73">
        <f t="shared" si="31"/>
        <v>0</v>
      </c>
      <c r="G718" s="72">
        <f t="shared" si="32"/>
        <v>0</v>
      </c>
    </row>
    <row r="719" spans="1:7" ht="15.75" x14ac:dyDescent="0.25">
      <c r="A719" s="11">
        <v>7474</v>
      </c>
      <c r="B719" s="68">
        <v>0</v>
      </c>
      <c r="C719" s="69">
        <v>0</v>
      </c>
      <c r="D719" s="63"/>
      <c r="E719" s="62"/>
      <c r="F719" s="73">
        <f t="shared" si="31"/>
        <v>0</v>
      </c>
      <c r="G719" s="72">
        <f t="shared" si="32"/>
        <v>0</v>
      </c>
    </row>
    <row r="720" spans="1:7" ht="15.75" x14ac:dyDescent="0.25">
      <c r="A720" s="11">
        <v>7481</v>
      </c>
      <c r="B720" s="68">
        <v>0</v>
      </c>
      <c r="C720" s="69">
        <v>0</v>
      </c>
      <c r="D720" s="63"/>
      <c r="E720" s="62"/>
      <c r="F720" s="73">
        <f t="shared" si="31"/>
        <v>0</v>
      </c>
      <c r="G720" s="72">
        <f t="shared" si="32"/>
        <v>0</v>
      </c>
    </row>
    <row r="721" spans="1:7" ht="15.75" x14ac:dyDescent="0.25">
      <c r="A721" s="11">
        <v>7482</v>
      </c>
      <c r="B721" s="68">
        <v>0</v>
      </c>
      <c r="C721" s="69">
        <v>0</v>
      </c>
      <c r="D721" s="63"/>
      <c r="E721" s="62"/>
      <c r="F721" s="73">
        <f t="shared" si="31"/>
        <v>0</v>
      </c>
      <c r="G721" s="72">
        <f t="shared" si="32"/>
        <v>0</v>
      </c>
    </row>
    <row r="722" spans="1:7" ht="15.75" x14ac:dyDescent="0.25">
      <c r="A722" s="11">
        <v>7483</v>
      </c>
      <c r="B722" s="68">
        <v>0</v>
      </c>
      <c r="C722" s="69">
        <v>0</v>
      </c>
      <c r="D722" s="63"/>
      <c r="E722" s="62"/>
      <c r="F722" s="73">
        <f t="shared" si="31"/>
        <v>0</v>
      </c>
      <c r="G722" s="72">
        <f t="shared" si="32"/>
        <v>0</v>
      </c>
    </row>
    <row r="723" spans="1:7" ht="15.75" x14ac:dyDescent="0.25">
      <c r="A723" s="11">
        <v>7484</v>
      </c>
      <c r="B723" s="68">
        <v>0</v>
      </c>
      <c r="C723" s="69">
        <v>0</v>
      </c>
      <c r="D723" s="63"/>
      <c r="E723" s="62"/>
      <c r="F723" s="73">
        <f t="shared" si="31"/>
        <v>0</v>
      </c>
      <c r="G723" s="72">
        <f t="shared" si="32"/>
        <v>0</v>
      </c>
    </row>
    <row r="724" spans="1:7" ht="15.75" x14ac:dyDescent="0.25">
      <c r="A724" s="11">
        <v>7485</v>
      </c>
      <c r="B724" s="68">
        <v>0</v>
      </c>
      <c r="C724" s="69">
        <v>0</v>
      </c>
      <c r="D724" s="63"/>
      <c r="E724" s="62"/>
      <c r="F724" s="73">
        <f t="shared" si="31"/>
        <v>0</v>
      </c>
      <c r="G724" s="72">
        <f t="shared" si="32"/>
        <v>0</v>
      </c>
    </row>
    <row r="725" spans="1:7" ht="15.75" x14ac:dyDescent="0.25">
      <c r="A725" s="11">
        <v>7486</v>
      </c>
      <c r="B725" s="68">
        <v>0</v>
      </c>
      <c r="C725" s="69">
        <v>0</v>
      </c>
      <c r="D725" s="63"/>
      <c r="E725" s="62"/>
      <c r="F725" s="73">
        <f t="shared" si="31"/>
        <v>0</v>
      </c>
      <c r="G725" s="72">
        <f t="shared" si="32"/>
        <v>0</v>
      </c>
    </row>
    <row r="726" spans="1:7" ht="15.75" x14ac:dyDescent="0.25">
      <c r="A726" s="11">
        <v>7487</v>
      </c>
      <c r="B726" s="68">
        <v>0</v>
      </c>
      <c r="C726" s="69">
        <v>0</v>
      </c>
      <c r="D726" s="63"/>
      <c r="E726" s="62"/>
      <c r="F726" s="73">
        <f t="shared" si="31"/>
        <v>0</v>
      </c>
      <c r="G726" s="72">
        <f t="shared" si="32"/>
        <v>0</v>
      </c>
    </row>
    <row r="727" spans="1:7" ht="15.75" x14ac:dyDescent="0.25">
      <c r="A727" s="11">
        <v>7488</v>
      </c>
      <c r="B727" s="68">
        <v>0</v>
      </c>
      <c r="C727" s="69">
        <v>0</v>
      </c>
      <c r="D727" s="63"/>
      <c r="E727" s="62"/>
      <c r="F727" s="73">
        <f t="shared" si="31"/>
        <v>0</v>
      </c>
      <c r="G727" s="72">
        <f t="shared" si="32"/>
        <v>0</v>
      </c>
    </row>
    <row r="728" spans="1:7" ht="15.75" x14ac:dyDescent="0.25">
      <c r="A728" s="11">
        <v>7491</v>
      </c>
      <c r="B728" s="68">
        <v>0</v>
      </c>
      <c r="C728" s="69">
        <v>0</v>
      </c>
      <c r="D728" s="63"/>
      <c r="E728" s="62"/>
      <c r="F728" s="73">
        <f t="shared" si="31"/>
        <v>0</v>
      </c>
      <c r="G728" s="72">
        <f t="shared" si="32"/>
        <v>0</v>
      </c>
    </row>
    <row r="729" spans="1:7" ht="15.75" x14ac:dyDescent="0.25">
      <c r="A729" s="11">
        <v>7492</v>
      </c>
      <c r="B729" s="68">
        <v>0</v>
      </c>
      <c r="C729" s="69">
        <v>0</v>
      </c>
      <c r="D729" s="63"/>
      <c r="E729" s="62"/>
      <c r="F729" s="73">
        <f t="shared" si="31"/>
        <v>0</v>
      </c>
      <c r="G729" s="72">
        <f t="shared" si="32"/>
        <v>0</v>
      </c>
    </row>
    <row r="730" spans="1:7" ht="15.75" x14ac:dyDescent="0.25">
      <c r="A730" s="11">
        <v>7493</v>
      </c>
      <c r="B730" s="68">
        <v>0</v>
      </c>
      <c r="C730" s="69">
        <v>0</v>
      </c>
      <c r="D730" s="63"/>
      <c r="E730" s="62"/>
      <c r="F730" s="73">
        <f t="shared" si="31"/>
        <v>0</v>
      </c>
      <c r="G730" s="72">
        <f t="shared" si="32"/>
        <v>0</v>
      </c>
    </row>
    <row r="731" spans="1:7" ht="15.75" x14ac:dyDescent="0.25">
      <c r="A731" s="11">
        <v>7494</v>
      </c>
      <c r="B731" s="68">
        <v>0</v>
      </c>
      <c r="C731" s="69">
        <v>0</v>
      </c>
      <c r="D731" s="63"/>
      <c r="E731" s="62"/>
      <c r="F731" s="73">
        <f t="shared" si="31"/>
        <v>0</v>
      </c>
      <c r="G731" s="72">
        <f t="shared" si="32"/>
        <v>0</v>
      </c>
    </row>
    <row r="732" spans="1:7" ht="15.75" x14ac:dyDescent="0.25">
      <c r="A732" s="11">
        <v>7499</v>
      </c>
      <c r="B732" s="68">
        <v>0</v>
      </c>
      <c r="C732" s="69">
        <v>0</v>
      </c>
      <c r="D732" s="63"/>
      <c r="E732" s="62"/>
      <c r="F732" s="73">
        <f>+IF(ABS(+B732+D732)&gt;=ABS(C732+E732),+B732-C732+D732-E732,0)</f>
        <v>0</v>
      </c>
      <c r="G732" s="72">
        <f>+IF(ABS(+B732+D732)&lt;=ABS(C732+E732),-B732+C732-D732+E732,0)</f>
        <v>0</v>
      </c>
    </row>
    <row r="733" spans="1:7" ht="15.75" x14ac:dyDescent="0.25">
      <c r="A733" s="11">
        <v>7500</v>
      </c>
      <c r="B733" s="68">
        <v>0</v>
      </c>
      <c r="C733" s="69">
        <v>0</v>
      </c>
      <c r="D733" s="63"/>
      <c r="E733" s="62"/>
      <c r="F733" s="73">
        <f t="shared" si="31"/>
        <v>0</v>
      </c>
      <c r="G733" s="72">
        <f t="shared" si="32"/>
        <v>0</v>
      </c>
    </row>
    <row r="734" spans="1:7" ht="15.75" x14ac:dyDescent="0.25">
      <c r="A734" s="11">
        <v>7501</v>
      </c>
      <c r="B734" s="68">
        <v>0</v>
      </c>
      <c r="C734" s="69">
        <v>0</v>
      </c>
      <c r="D734" s="63"/>
      <c r="E734" s="62"/>
      <c r="F734" s="73">
        <f t="shared" si="31"/>
        <v>0</v>
      </c>
      <c r="G734" s="72">
        <f t="shared" si="32"/>
        <v>0</v>
      </c>
    </row>
    <row r="735" spans="1:7" ht="15.75" x14ac:dyDescent="0.25">
      <c r="A735" s="11">
        <v>7502</v>
      </c>
      <c r="B735" s="68">
        <v>0</v>
      </c>
      <c r="C735" s="69">
        <v>0</v>
      </c>
      <c r="D735" s="63"/>
      <c r="E735" s="62"/>
      <c r="F735" s="73">
        <f t="shared" si="31"/>
        <v>0</v>
      </c>
      <c r="G735" s="72">
        <f t="shared" si="32"/>
        <v>0</v>
      </c>
    </row>
    <row r="736" spans="1:7" ht="15.75" x14ac:dyDescent="0.25">
      <c r="A736" s="11">
        <v>7511</v>
      </c>
      <c r="B736" s="68">
        <v>0</v>
      </c>
      <c r="C736" s="69">
        <v>0</v>
      </c>
      <c r="D736" s="63"/>
      <c r="E736" s="62"/>
      <c r="F736" s="73">
        <f t="shared" si="31"/>
        <v>0</v>
      </c>
      <c r="G736" s="72">
        <f t="shared" si="32"/>
        <v>0</v>
      </c>
    </row>
    <row r="737" spans="1:7" ht="15.75" x14ac:dyDescent="0.25">
      <c r="A737" s="11">
        <v>7519</v>
      </c>
      <c r="B737" s="68">
        <v>0</v>
      </c>
      <c r="C737" s="69">
        <v>0</v>
      </c>
      <c r="D737" s="63"/>
      <c r="E737" s="62"/>
      <c r="F737" s="73">
        <f t="shared" si="31"/>
        <v>0</v>
      </c>
      <c r="G737" s="72">
        <f t="shared" si="32"/>
        <v>0</v>
      </c>
    </row>
    <row r="738" spans="1:7" ht="15.75" x14ac:dyDescent="0.25">
      <c r="A738" s="11">
        <v>7522</v>
      </c>
      <c r="B738" s="68">
        <v>0</v>
      </c>
      <c r="C738" s="69">
        <v>0</v>
      </c>
      <c r="D738" s="63"/>
      <c r="E738" s="62"/>
      <c r="F738" s="73">
        <f t="shared" si="31"/>
        <v>0</v>
      </c>
      <c r="G738" s="72">
        <f t="shared" si="32"/>
        <v>0</v>
      </c>
    </row>
    <row r="739" spans="1:7" ht="15.75" x14ac:dyDescent="0.25">
      <c r="A739" s="11">
        <v>7524</v>
      </c>
      <c r="B739" s="68">
        <v>0</v>
      </c>
      <c r="C739" s="69">
        <v>0</v>
      </c>
      <c r="D739" s="63"/>
      <c r="E739" s="62"/>
      <c r="F739" s="73">
        <f t="shared" si="31"/>
        <v>0</v>
      </c>
      <c r="G739" s="72">
        <f t="shared" si="32"/>
        <v>0</v>
      </c>
    </row>
    <row r="740" spans="1:7" ht="15.75" x14ac:dyDescent="0.25">
      <c r="A740" s="11">
        <v>7525</v>
      </c>
      <c r="B740" s="68">
        <v>0</v>
      </c>
      <c r="C740" s="69">
        <v>0</v>
      </c>
      <c r="D740" s="63"/>
      <c r="E740" s="62"/>
      <c r="F740" s="73">
        <f>+IF(ABS(+B740+D740)&gt;=ABS(C740+E740),+B740-C740+D740-E740,0)</f>
        <v>0</v>
      </c>
      <c r="G740" s="72">
        <f>+IF(ABS(+B740+D740)&lt;=ABS(C740+E740),-B740+C740-D740+E740,0)</f>
        <v>0</v>
      </c>
    </row>
    <row r="741" spans="1:7" ht="15.75" x14ac:dyDescent="0.25">
      <c r="A741" s="11">
        <v>7532</v>
      </c>
      <c r="B741" s="68">
        <v>0</v>
      </c>
      <c r="C741" s="69">
        <v>0</v>
      </c>
      <c r="D741" s="63"/>
      <c r="E741" s="62"/>
      <c r="F741" s="73">
        <f>+IF(ABS(+B741+D741)&gt;=ABS(C741+E741),+B741-C741+D741-E741,0)</f>
        <v>0</v>
      </c>
      <c r="G741" s="72">
        <f>+IF(ABS(+B741+D741)&lt;=ABS(C741+E741),-B741+C741-D741+E741,0)</f>
        <v>0</v>
      </c>
    </row>
    <row r="742" spans="1:7" ht="15.75" x14ac:dyDescent="0.25">
      <c r="A742" s="11">
        <v>7534</v>
      </c>
      <c r="B742" s="68">
        <v>0</v>
      </c>
      <c r="C742" s="69">
        <v>0</v>
      </c>
      <c r="D742" s="63"/>
      <c r="E742" s="62"/>
      <c r="F742" s="73">
        <f>+IF(ABS(+B742+D742)&gt;=ABS(C742+E742),+B742-C742+D742-E742,0)</f>
        <v>0</v>
      </c>
      <c r="G742" s="72">
        <f>+IF(ABS(+B742+D742)&lt;=ABS(C742+E742),-B742+C742-D742+E742,0)</f>
        <v>0</v>
      </c>
    </row>
    <row r="743" spans="1:7" ht="15.75" x14ac:dyDescent="0.25">
      <c r="A743" s="11">
        <v>7535</v>
      </c>
      <c r="B743" s="68">
        <v>0</v>
      </c>
      <c r="C743" s="69">
        <v>0</v>
      </c>
      <c r="D743" s="63"/>
      <c r="E743" s="62"/>
      <c r="F743" s="73">
        <f>+IF(ABS(+B743+D743)&gt;=ABS(C743+E743),+B743-C743+D743-E743,0)</f>
        <v>0</v>
      </c>
      <c r="G743" s="72">
        <f>+IF(ABS(+B743+D743)&lt;=ABS(C743+E743),-B743+C743-D743+E743,0)</f>
        <v>0</v>
      </c>
    </row>
    <row r="744" spans="1:7" ht="15.75" x14ac:dyDescent="0.25">
      <c r="A744" s="11">
        <v>7582</v>
      </c>
      <c r="B744" s="68">
        <v>0</v>
      </c>
      <c r="C744" s="69">
        <v>0</v>
      </c>
      <c r="D744" s="63"/>
      <c r="E744" s="62"/>
      <c r="F744" s="73">
        <f t="shared" si="31"/>
        <v>0</v>
      </c>
      <c r="G744" s="72">
        <f t="shared" si="32"/>
        <v>0</v>
      </c>
    </row>
    <row r="745" spans="1:7" ht="15.75" x14ac:dyDescent="0.25">
      <c r="A745" s="11">
        <v>7584</v>
      </c>
      <c r="B745" s="68">
        <v>0</v>
      </c>
      <c r="C745" s="69">
        <v>0</v>
      </c>
      <c r="D745" s="63"/>
      <c r="E745" s="62"/>
      <c r="F745" s="73">
        <f t="shared" si="31"/>
        <v>0</v>
      </c>
      <c r="G745" s="72">
        <f t="shared" si="32"/>
        <v>0</v>
      </c>
    </row>
    <row r="746" spans="1:7" ht="15.75" x14ac:dyDescent="0.25">
      <c r="A746" s="11">
        <v>7585</v>
      </c>
      <c r="B746" s="68">
        <v>0</v>
      </c>
      <c r="C746" s="69">
        <v>0</v>
      </c>
      <c r="D746" s="63"/>
      <c r="E746" s="62"/>
      <c r="F746" s="73">
        <f t="shared" si="31"/>
        <v>0</v>
      </c>
      <c r="G746" s="72">
        <f t="shared" si="32"/>
        <v>0</v>
      </c>
    </row>
    <row r="747" spans="1:7" ht="15.75" x14ac:dyDescent="0.25">
      <c r="A747" s="11">
        <v>7591</v>
      </c>
      <c r="B747" s="68">
        <v>0</v>
      </c>
      <c r="C747" s="69">
        <v>0</v>
      </c>
      <c r="D747" s="63"/>
      <c r="E747" s="62"/>
      <c r="F747" s="73">
        <f t="shared" si="31"/>
        <v>0</v>
      </c>
      <c r="G747" s="72">
        <f t="shared" si="32"/>
        <v>0</v>
      </c>
    </row>
    <row r="748" spans="1:7" ht="15.75" x14ac:dyDescent="0.25">
      <c r="A748" s="11">
        <v>7595</v>
      </c>
      <c r="B748" s="68">
        <v>0</v>
      </c>
      <c r="C748" s="69">
        <v>0</v>
      </c>
      <c r="D748" s="63"/>
      <c r="E748" s="62"/>
      <c r="F748" s="73">
        <f t="shared" si="31"/>
        <v>0</v>
      </c>
      <c r="G748" s="72">
        <f t="shared" si="32"/>
        <v>0</v>
      </c>
    </row>
    <row r="749" spans="1:7" ht="15.75" x14ac:dyDescent="0.25">
      <c r="A749" s="11">
        <v>7596</v>
      </c>
      <c r="B749" s="68">
        <v>0</v>
      </c>
      <c r="C749" s="69">
        <v>0</v>
      </c>
      <c r="D749" s="63"/>
      <c r="E749" s="62"/>
      <c r="F749" s="73">
        <f t="shared" si="31"/>
        <v>0</v>
      </c>
      <c r="G749" s="72">
        <f t="shared" si="32"/>
        <v>0</v>
      </c>
    </row>
    <row r="750" spans="1:7" ht="15.75" x14ac:dyDescent="0.25">
      <c r="A750" s="11">
        <v>7597</v>
      </c>
      <c r="B750" s="68">
        <v>0</v>
      </c>
      <c r="C750" s="69">
        <v>0</v>
      </c>
      <c r="D750" s="63"/>
      <c r="E750" s="62"/>
      <c r="F750" s="73">
        <f t="shared" si="31"/>
        <v>0</v>
      </c>
      <c r="G750" s="72">
        <f t="shared" si="32"/>
        <v>0</v>
      </c>
    </row>
    <row r="751" spans="1:7" ht="15.75" x14ac:dyDescent="0.25">
      <c r="A751" s="11">
        <v>7598</v>
      </c>
      <c r="B751" s="68">
        <v>0</v>
      </c>
      <c r="C751" s="69">
        <v>0</v>
      </c>
      <c r="D751" s="63"/>
      <c r="E751" s="62"/>
      <c r="F751" s="73">
        <f t="shared" si="31"/>
        <v>0</v>
      </c>
      <c r="G751" s="72">
        <f t="shared" si="32"/>
        <v>0</v>
      </c>
    </row>
    <row r="752" spans="1:7" ht="15.75" x14ac:dyDescent="0.25">
      <c r="A752" s="11">
        <v>7599</v>
      </c>
      <c r="B752" s="68">
        <v>0</v>
      </c>
      <c r="C752" s="69">
        <v>0</v>
      </c>
      <c r="D752" s="63"/>
      <c r="E752" s="62"/>
      <c r="F752" s="73">
        <f t="shared" si="31"/>
        <v>0</v>
      </c>
      <c r="G752" s="72">
        <f t="shared" si="32"/>
        <v>0</v>
      </c>
    </row>
    <row r="753" spans="1:7" ht="15.75" x14ac:dyDescent="0.25">
      <c r="A753" s="11">
        <v>7600</v>
      </c>
      <c r="B753" s="68">
        <v>0</v>
      </c>
      <c r="C753" s="69">
        <v>0</v>
      </c>
      <c r="D753" s="63"/>
      <c r="E753" s="62"/>
      <c r="F753" s="73">
        <f t="shared" si="31"/>
        <v>0</v>
      </c>
      <c r="G753" s="72">
        <f t="shared" si="32"/>
        <v>0</v>
      </c>
    </row>
    <row r="754" spans="1:7" ht="15.75" x14ac:dyDescent="0.25">
      <c r="A754" s="11">
        <v>7601</v>
      </c>
      <c r="B754" s="68">
        <v>0</v>
      </c>
      <c r="C754" s="69">
        <v>0</v>
      </c>
      <c r="D754" s="63"/>
      <c r="E754" s="62"/>
      <c r="F754" s="73">
        <f t="shared" si="31"/>
        <v>0</v>
      </c>
      <c r="G754" s="72">
        <f t="shared" si="32"/>
        <v>0</v>
      </c>
    </row>
    <row r="755" spans="1:7" ht="15.75" x14ac:dyDescent="0.25">
      <c r="A755" s="11">
        <v>7602</v>
      </c>
      <c r="B755" s="68">
        <v>0</v>
      </c>
      <c r="C755" s="69">
        <v>0</v>
      </c>
      <c r="D755" s="63"/>
      <c r="E755" s="62"/>
      <c r="F755" s="73">
        <f t="shared" si="31"/>
        <v>0</v>
      </c>
      <c r="G755" s="72">
        <f t="shared" si="32"/>
        <v>0</v>
      </c>
    </row>
    <row r="756" spans="1:7" ht="15.75" x14ac:dyDescent="0.25">
      <c r="A756" s="11">
        <v>7603</v>
      </c>
      <c r="B756" s="68">
        <v>0</v>
      </c>
      <c r="C756" s="69">
        <v>0</v>
      </c>
      <c r="D756" s="70">
        <v>0</v>
      </c>
      <c r="E756" s="69">
        <v>0</v>
      </c>
      <c r="F756" s="73">
        <f t="shared" si="31"/>
        <v>0</v>
      </c>
      <c r="G756" s="72">
        <f t="shared" si="32"/>
        <v>0</v>
      </c>
    </row>
    <row r="757" spans="1:7" ht="15.75" x14ac:dyDescent="0.25">
      <c r="A757" s="11">
        <v>7609</v>
      </c>
      <c r="B757" s="68">
        <v>0</v>
      </c>
      <c r="C757" s="69">
        <v>0</v>
      </c>
      <c r="D757" s="70">
        <v>0</v>
      </c>
      <c r="E757" s="69">
        <v>0</v>
      </c>
      <c r="F757" s="73">
        <f t="shared" si="31"/>
        <v>0</v>
      </c>
      <c r="G757" s="72">
        <f t="shared" si="32"/>
        <v>0</v>
      </c>
    </row>
    <row r="758" spans="1:7" ht="15.75" x14ac:dyDescent="0.25">
      <c r="A758" s="11">
        <v>7612</v>
      </c>
      <c r="B758" s="68">
        <v>0</v>
      </c>
      <c r="C758" s="69">
        <v>0</v>
      </c>
      <c r="D758" s="63"/>
      <c r="E758" s="62"/>
      <c r="F758" s="73">
        <f t="shared" si="31"/>
        <v>0</v>
      </c>
      <c r="G758" s="72">
        <f t="shared" si="32"/>
        <v>0</v>
      </c>
    </row>
    <row r="759" spans="1:7" ht="15.75" x14ac:dyDescent="0.25">
      <c r="A759" s="11">
        <v>7613</v>
      </c>
      <c r="B759" s="68">
        <v>0</v>
      </c>
      <c r="C759" s="69">
        <v>0</v>
      </c>
      <c r="D759" s="63"/>
      <c r="E759" s="62"/>
      <c r="F759" s="73">
        <f t="shared" si="31"/>
        <v>0</v>
      </c>
      <c r="G759" s="72">
        <f t="shared" si="32"/>
        <v>0</v>
      </c>
    </row>
    <row r="760" spans="1:7" ht="15.75" x14ac:dyDescent="0.25">
      <c r="A760" s="11">
        <v>7614</v>
      </c>
      <c r="B760" s="68">
        <v>0</v>
      </c>
      <c r="C760" s="69">
        <v>0</v>
      </c>
      <c r="D760" s="63"/>
      <c r="E760" s="62"/>
      <c r="F760" s="73">
        <f t="shared" si="31"/>
        <v>0</v>
      </c>
      <c r="G760" s="72">
        <f t="shared" si="32"/>
        <v>0</v>
      </c>
    </row>
    <row r="761" spans="1:7" ht="15.75" x14ac:dyDescent="0.25">
      <c r="A761" s="11">
        <v>7615</v>
      </c>
      <c r="B761" s="68">
        <v>0</v>
      </c>
      <c r="C761" s="69">
        <v>0</v>
      </c>
      <c r="D761" s="63"/>
      <c r="E761" s="62"/>
      <c r="F761" s="73">
        <f t="shared" si="31"/>
        <v>0</v>
      </c>
      <c r="G761" s="72">
        <f t="shared" si="32"/>
        <v>0</v>
      </c>
    </row>
    <row r="762" spans="1:7" ht="15.75" x14ac:dyDescent="0.25">
      <c r="A762" s="11">
        <v>7617</v>
      </c>
      <c r="B762" s="68">
        <v>0</v>
      </c>
      <c r="C762" s="69">
        <v>0</v>
      </c>
      <c r="D762" s="63"/>
      <c r="E762" s="62"/>
      <c r="F762" s="73">
        <f t="shared" si="31"/>
        <v>0</v>
      </c>
      <c r="G762" s="72">
        <f t="shared" si="32"/>
        <v>0</v>
      </c>
    </row>
    <row r="763" spans="1:7" ht="15.75" x14ac:dyDescent="0.25">
      <c r="A763" s="11">
        <v>7618</v>
      </c>
      <c r="B763" s="68">
        <v>0</v>
      </c>
      <c r="C763" s="69">
        <v>0</v>
      </c>
      <c r="D763" s="63"/>
      <c r="E763" s="62"/>
      <c r="F763" s="73">
        <f t="shared" ref="F763:F822" si="33">+IF(ABS(+B763+D763)&gt;=ABS(C763+E763),+B763-C763+D763-E763,0)</f>
        <v>0</v>
      </c>
      <c r="G763" s="72">
        <f t="shared" ref="G763:G822" si="34">+IF(ABS(+B763+D763)&lt;=ABS(C763+E763),-B763+C763-D763+E763,0)</f>
        <v>0</v>
      </c>
    </row>
    <row r="764" spans="1:7" ht="15.75" x14ac:dyDescent="0.25">
      <c r="A764" s="11">
        <v>7642</v>
      </c>
      <c r="B764" s="68">
        <v>0</v>
      </c>
      <c r="C764" s="69">
        <v>0</v>
      </c>
      <c r="D764" s="63"/>
      <c r="E764" s="62"/>
      <c r="F764" s="73">
        <f t="shared" si="33"/>
        <v>0</v>
      </c>
      <c r="G764" s="72">
        <f t="shared" si="34"/>
        <v>0</v>
      </c>
    </row>
    <row r="765" spans="1:7" ht="15.75" x14ac:dyDescent="0.25">
      <c r="A765" s="11">
        <v>7643</v>
      </c>
      <c r="B765" s="68">
        <v>0</v>
      </c>
      <c r="C765" s="69">
        <v>0</v>
      </c>
      <c r="D765" s="63"/>
      <c r="E765" s="62"/>
      <c r="F765" s="73">
        <f t="shared" si="33"/>
        <v>0</v>
      </c>
      <c r="G765" s="72">
        <f t="shared" si="34"/>
        <v>0</v>
      </c>
    </row>
    <row r="766" spans="1:7" ht="15.75" x14ac:dyDescent="0.25">
      <c r="A766" s="11">
        <v>7644</v>
      </c>
      <c r="B766" s="68">
        <v>0</v>
      </c>
      <c r="C766" s="69">
        <v>0</v>
      </c>
      <c r="D766" s="63"/>
      <c r="E766" s="62"/>
      <c r="F766" s="73">
        <f t="shared" si="33"/>
        <v>0</v>
      </c>
      <c r="G766" s="72">
        <f t="shared" si="34"/>
        <v>0</v>
      </c>
    </row>
    <row r="767" spans="1:7" ht="15.75" x14ac:dyDescent="0.25">
      <c r="A767" s="11">
        <v>7645</v>
      </c>
      <c r="B767" s="68">
        <v>0</v>
      </c>
      <c r="C767" s="69">
        <v>0</v>
      </c>
      <c r="D767" s="63"/>
      <c r="E767" s="62"/>
      <c r="F767" s="73">
        <f t="shared" si="33"/>
        <v>0</v>
      </c>
      <c r="G767" s="72">
        <f t="shared" si="34"/>
        <v>0</v>
      </c>
    </row>
    <row r="768" spans="1:7" ht="15.75" x14ac:dyDescent="0.25">
      <c r="A768" s="11">
        <v>7647</v>
      </c>
      <c r="B768" s="68">
        <v>0</v>
      </c>
      <c r="C768" s="69">
        <v>0</v>
      </c>
      <c r="D768" s="63"/>
      <c r="E768" s="62"/>
      <c r="F768" s="73">
        <f t="shared" si="33"/>
        <v>0</v>
      </c>
      <c r="G768" s="72">
        <f t="shared" si="34"/>
        <v>0</v>
      </c>
    </row>
    <row r="769" spans="1:7" ht="15.75" x14ac:dyDescent="0.25">
      <c r="A769" s="11">
        <v>7648</v>
      </c>
      <c r="B769" s="68">
        <v>0</v>
      </c>
      <c r="C769" s="69">
        <v>0</v>
      </c>
      <c r="D769" s="63"/>
      <c r="E769" s="62"/>
      <c r="F769" s="73">
        <f t="shared" si="33"/>
        <v>0</v>
      </c>
      <c r="G769" s="72">
        <f t="shared" si="34"/>
        <v>0</v>
      </c>
    </row>
    <row r="770" spans="1:7" ht="15.75" x14ac:dyDescent="0.25">
      <c r="A770" s="11">
        <v>7652</v>
      </c>
      <c r="B770" s="68">
        <v>0</v>
      </c>
      <c r="C770" s="69">
        <v>0</v>
      </c>
      <c r="D770" s="63"/>
      <c r="E770" s="62"/>
      <c r="F770" s="73">
        <f t="shared" si="33"/>
        <v>0</v>
      </c>
      <c r="G770" s="72">
        <f t="shared" si="34"/>
        <v>0</v>
      </c>
    </row>
    <row r="771" spans="1:7" ht="15.75" x14ac:dyDescent="0.25">
      <c r="A771" s="11">
        <v>7653</v>
      </c>
      <c r="B771" s="68">
        <v>0</v>
      </c>
      <c r="C771" s="69">
        <v>0</v>
      </c>
      <c r="D771" s="63"/>
      <c r="E771" s="62"/>
      <c r="F771" s="73">
        <f t="shared" si="33"/>
        <v>0</v>
      </c>
      <c r="G771" s="72">
        <f t="shared" si="34"/>
        <v>0</v>
      </c>
    </row>
    <row r="772" spans="1:7" ht="15.75" x14ac:dyDescent="0.25">
      <c r="A772" s="11">
        <v>7654</v>
      </c>
      <c r="B772" s="68">
        <v>0</v>
      </c>
      <c r="C772" s="69">
        <v>0</v>
      </c>
      <c r="D772" s="63"/>
      <c r="E772" s="62"/>
      <c r="F772" s="73">
        <f t="shared" si="33"/>
        <v>0</v>
      </c>
      <c r="G772" s="72">
        <f t="shared" si="34"/>
        <v>0</v>
      </c>
    </row>
    <row r="773" spans="1:7" ht="15.75" x14ac:dyDescent="0.25">
      <c r="A773" s="11">
        <v>7655</v>
      </c>
      <c r="B773" s="68">
        <v>0</v>
      </c>
      <c r="C773" s="69">
        <v>0</v>
      </c>
      <c r="D773" s="63"/>
      <c r="E773" s="62"/>
      <c r="F773" s="73">
        <f t="shared" si="33"/>
        <v>0</v>
      </c>
      <c r="G773" s="72">
        <f t="shared" si="34"/>
        <v>0</v>
      </c>
    </row>
    <row r="774" spans="1:7" ht="15.75" x14ac:dyDescent="0.25">
      <c r="A774" s="11">
        <v>7657</v>
      </c>
      <c r="B774" s="68">
        <v>0</v>
      </c>
      <c r="C774" s="69">
        <v>0</v>
      </c>
      <c r="D774" s="63"/>
      <c r="E774" s="62"/>
      <c r="F774" s="73">
        <f t="shared" si="33"/>
        <v>0</v>
      </c>
      <c r="G774" s="72">
        <f t="shared" si="34"/>
        <v>0</v>
      </c>
    </row>
    <row r="775" spans="1:7" ht="15.75" x14ac:dyDescent="0.25">
      <c r="A775" s="11">
        <v>7658</v>
      </c>
      <c r="B775" s="68">
        <v>0</v>
      </c>
      <c r="C775" s="69">
        <v>0</v>
      </c>
      <c r="D775" s="63"/>
      <c r="E775" s="62"/>
      <c r="F775" s="73">
        <f t="shared" si="33"/>
        <v>0</v>
      </c>
      <c r="G775" s="72">
        <f t="shared" si="34"/>
        <v>0</v>
      </c>
    </row>
    <row r="776" spans="1:7" ht="15.75" x14ac:dyDescent="0.25">
      <c r="A776" s="11">
        <v>7672</v>
      </c>
      <c r="B776" s="68">
        <v>0</v>
      </c>
      <c r="C776" s="69">
        <v>0</v>
      </c>
      <c r="D776" s="63"/>
      <c r="E776" s="62"/>
      <c r="F776" s="73">
        <f t="shared" si="33"/>
        <v>0</v>
      </c>
      <c r="G776" s="72">
        <f t="shared" si="34"/>
        <v>0</v>
      </c>
    </row>
    <row r="777" spans="1:7" ht="15.75" x14ac:dyDescent="0.25">
      <c r="A777" s="11">
        <v>7673</v>
      </c>
      <c r="B777" s="68">
        <v>0</v>
      </c>
      <c r="C777" s="69">
        <v>0</v>
      </c>
      <c r="D777" s="63"/>
      <c r="E777" s="62"/>
      <c r="F777" s="73">
        <f t="shared" si="33"/>
        <v>0</v>
      </c>
      <c r="G777" s="72">
        <f t="shared" si="34"/>
        <v>0</v>
      </c>
    </row>
    <row r="778" spans="1:7" ht="15.75" x14ac:dyDescent="0.25">
      <c r="A778" s="11">
        <v>7674</v>
      </c>
      <c r="B778" s="68">
        <v>0</v>
      </c>
      <c r="C778" s="69">
        <v>0</v>
      </c>
      <c r="D778" s="63"/>
      <c r="E778" s="62"/>
      <c r="F778" s="73">
        <f t="shared" si="33"/>
        <v>0</v>
      </c>
      <c r="G778" s="72">
        <f t="shared" si="34"/>
        <v>0</v>
      </c>
    </row>
    <row r="779" spans="1:7" ht="15.75" x14ac:dyDescent="0.25">
      <c r="A779" s="11">
        <v>7675</v>
      </c>
      <c r="B779" s="68">
        <v>0</v>
      </c>
      <c r="C779" s="69">
        <v>0</v>
      </c>
      <c r="D779" s="63"/>
      <c r="E779" s="62"/>
      <c r="F779" s="73">
        <f>+IF(ABS(+B779+D779)&gt;=ABS(C779+E779),+B779-C779+D779-E779,0)</f>
        <v>0</v>
      </c>
      <c r="G779" s="72">
        <f>+IF(ABS(+B779+D779)&lt;=ABS(C779+E779),-B779+C779-D779+E779,0)</f>
        <v>0</v>
      </c>
    </row>
    <row r="780" spans="1:7" ht="15.75" x14ac:dyDescent="0.25">
      <c r="A780" s="11">
        <v>7677</v>
      </c>
      <c r="B780" s="68">
        <v>0</v>
      </c>
      <c r="C780" s="69">
        <v>0</v>
      </c>
      <c r="D780" s="63"/>
      <c r="E780" s="62"/>
      <c r="F780" s="73">
        <f>+IF(ABS(+B780+D780)&gt;=ABS(C780+E780),+B780-C780+D780-E780,0)</f>
        <v>0</v>
      </c>
      <c r="G780" s="72">
        <f>+IF(ABS(+B780+D780)&lt;=ABS(C780+E780),-B780+C780-D780+E780,0)</f>
        <v>0</v>
      </c>
    </row>
    <row r="781" spans="1:7" ht="15.75" x14ac:dyDescent="0.25">
      <c r="A781" s="11">
        <v>7678</v>
      </c>
      <c r="B781" s="68">
        <v>0</v>
      </c>
      <c r="C781" s="69">
        <v>0</v>
      </c>
      <c r="D781" s="63"/>
      <c r="E781" s="62"/>
      <c r="F781" s="73">
        <f>+IF(ABS(+B781+D781)&gt;=ABS(C781+E781),+B781-C781+D781-E781,0)</f>
        <v>0</v>
      </c>
      <c r="G781" s="72">
        <f>+IF(ABS(+B781+D781)&lt;=ABS(C781+E781),-B781+C781-D781+E781,0)</f>
        <v>0</v>
      </c>
    </row>
    <row r="782" spans="1:7" ht="15.75" x14ac:dyDescent="0.25">
      <c r="A782" s="11">
        <v>7682</v>
      </c>
      <c r="B782" s="68">
        <v>0</v>
      </c>
      <c r="C782" s="69">
        <v>0</v>
      </c>
      <c r="D782" s="63"/>
      <c r="E782" s="62"/>
      <c r="F782" s="73">
        <f t="shared" si="33"/>
        <v>0</v>
      </c>
      <c r="G782" s="72">
        <f t="shared" si="34"/>
        <v>0</v>
      </c>
    </row>
    <row r="783" spans="1:7" ht="15.75" x14ac:dyDescent="0.25">
      <c r="A783" s="11">
        <v>7684</v>
      </c>
      <c r="B783" s="68">
        <v>0</v>
      </c>
      <c r="C783" s="69">
        <v>0</v>
      </c>
      <c r="D783" s="63"/>
      <c r="E783" s="62"/>
      <c r="F783" s="73">
        <f t="shared" si="33"/>
        <v>0</v>
      </c>
      <c r="G783" s="72">
        <f t="shared" si="34"/>
        <v>0</v>
      </c>
    </row>
    <row r="784" spans="1:7" ht="15.75" x14ac:dyDescent="0.25">
      <c r="A784" s="11">
        <v>7685</v>
      </c>
      <c r="B784" s="68">
        <v>0</v>
      </c>
      <c r="C784" s="69">
        <v>0</v>
      </c>
      <c r="D784" s="63"/>
      <c r="E784" s="62"/>
      <c r="F784" s="73">
        <f t="shared" si="33"/>
        <v>0</v>
      </c>
      <c r="G784" s="72">
        <f t="shared" si="34"/>
        <v>0</v>
      </c>
    </row>
    <row r="785" spans="1:7" ht="15.75" x14ac:dyDescent="0.25">
      <c r="A785" s="11">
        <v>7689</v>
      </c>
      <c r="B785" s="68">
        <v>0</v>
      </c>
      <c r="C785" s="69">
        <v>0</v>
      </c>
      <c r="D785" s="63"/>
      <c r="E785" s="62"/>
      <c r="F785" s="73">
        <f t="shared" si="33"/>
        <v>0</v>
      </c>
      <c r="G785" s="72">
        <f t="shared" si="34"/>
        <v>0</v>
      </c>
    </row>
    <row r="786" spans="1:7" ht="15.75" x14ac:dyDescent="0.25">
      <c r="A786" s="11">
        <v>7692</v>
      </c>
      <c r="B786" s="68">
        <v>0</v>
      </c>
      <c r="C786" s="69">
        <v>0</v>
      </c>
      <c r="D786" s="63"/>
      <c r="E786" s="62"/>
      <c r="F786" s="73">
        <f t="shared" si="33"/>
        <v>0</v>
      </c>
      <c r="G786" s="72">
        <f t="shared" si="34"/>
        <v>0</v>
      </c>
    </row>
    <row r="787" spans="1:7" ht="15.75" x14ac:dyDescent="0.25">
      <c r="A787" s="11">
        <v>7693</v>
      </c>
      <c r="B787" s="68">
        <v>0</v>
      </c>
      <c r="C787" s="69">
        <v>0</v>
      </c>
      <c r="D787" s="63"/>
      <c r="E787" s="62"/>
      <c r="F787" s="73">
        <f t="shared" si="33"/>
        <v>0</v>
      </c>
      <c r="G787" s="72">
        <f t="shared" si="34"/>
        <v>0</v>
      </c>
    </row>
    <row r="788" spans="1:7" ht="15.75" x14ac:dyDescent="0.25">
      <c r="A788" s="11">
        <v>7694</v>
      </c>
      <c r="B788" s="68">
        <v>0</v>
      </c>
      <c r="C788" s="69">
        <v>0</v>
      </c>
      <c r="D788" s="63"/>
      <c r="E788" s="62"/>
      <c r="F788" s="73">
        <f t="shared" si="33"/>
        <v>0</v>
      </c>
      <c r="G788" s="72">
        <f t="shared" si="34"/>
        <v>0</v>
      </c>
    </row>
    <row r="789" spans="1:7" ht="15.75" x14ac:dyDescent="0.25">
      <c r="A789" s="11">
        <v>7695</v>
      </c>
      <c r="B789" s="68">
        <v>0</v>
      </c>
      <c r="C789" s="69">
        <v>0</v>
      </c>
      <c r="D789" s="63"/>
      <c r="E789" s="62"/>
      <c r="F789" s="73">
        <f t="shared" si="33"/>
        <v>0</v>
      </c>
      <c r="G789" s="72">
        <f t="shared" si="34"/>
        <v>0</v>
      </c>
    </row>
    <row r="790" spans="1:7" ht="15.75" x14ac:dyDescent="0.25">
      <c r="A790" s="11">
        <v>7697</v>
      </c>
      <c r="B790" s="68">
        <v>0</v>
      </c>
      <c r="C790" s="69">
        <v>0</v>
      </c>
      <c r="D790" s="63"/>
      <c r="E790" s="62"/>
      <c r="F790" s="73">
        <f t="shared" si="33"/>
        <v>0</v>
      </c>
      <c r="G790" s="72">
        <f t="shared" si="34"/>
        <v>0</v>
      </c>
    </row>
    <row r="791" spans="1:7" ht="15.75" x14ac:dyDescent="0.25">
      <c r="A791" s="11">
        <v>7698</v>
      </c>
      <c r="B791" s="68">
        <v>0</v>
      </c>
      <c r="C791" s="69">
        <v>0</v>
      </c>
      <c r="D791" s="63"/>
      <c r="E791" s="62"/>
      <c r="F791" s="73">
        <f t="shared" si="33"/>
        <v>0</v>
      </c>
      <c r="G791" s="72">
        <f t="shared" si="34"/>
        <v>0</v>
      </c>
    </row>
    <row r="792" spans="1:7" ht="15.75" x14ac:dyDescent="0.25">
      <c r="A792" s="11">
        <v>7699</v>
      </c>
      <c r="B792" s="68">
        <v>0</v>
      </c>
      <c r="C792" s="69">
        <v>0</v>
      </c>
      <c r="D792" s="63"/>
      <c r="E792" s="62"/>
      <c r="F792" s="73">
        <f t="shared" si="33"/>
        <v>0</v>
      </c>
      <c r="G792" s="72">
        <f t="shared" si="34"/>
        <v>0</v>
      </c>
    </row>
    <row r="793" spans="1:7" ht="15.75" x14ac:dyDescent="0.25">
      <c r="A793" s="11">
        <v>7801</v>
      </c>
      <c r="B793" s="68">
        <v>0</v>
      </c>
      <c r="C793" s="69">
        <v>0</v>
      </c>
      <c r="D793" s="63"/>
      <c r="E793" s="62"/>
      <c r="F793" s="73">
        <f t="shared" si="33"/>
        <v>0</v>
      </c>
      <c r="G793" s="72">
        <f t="shared" si="34"/>
        <v>0</v>
      </c>
    </row>
    <row r="794" spans="1:7" ht="15.75" x14ac:dyDescent="0.25">
      <c r="A794" s="11">
        <v>7802</v>
      </c>
      <c r="B794" s="68">
        <v>0</v>
      </c>
      <c r="C794" s="69">
        <v>0</v>
      </c>
      <c r="D794" s="63"/>
      <c r="E794" s="62"/>
      <c r="F794" s="73">
        <f t="shared" si="33"/>
        <v>0</v>
      </c>
      <c r="G794" s="72">
        <f t="shared" si="34"/>
        <v>0</v>
      </c>
    </row>
    <row r="795" spans="1:7" ht="15.75" x14ac:dyDescent="0.25">
      <c r="A795" s="11">
        <v>7803</v>
      </c>
      <c r="B795" s="68">
        <v>0</v>
      </c>
      <c r="C795" s="69">
        <v>0</v>
      </c>
      <c r="D795" s="63"/>
      <c r="E795" s="62"/>
      <c r="F795" s="73">
        <f t="shared" si="33"/>
        <v>0</v>
      </c>
      <c r="G795" s="72">
        <f t="shared" si="34"/>
        <v>0</v>
      </c>
    </row>
    <row r="796" spans="1:7" ht="15.75" x14ac:dyDescent="0.25">
      <c r="A796" s="11">
        <v>7804</v>
      </c>
      <c r="B796" s="68">
        <v>0</v>
      </c>
      <c r="C796" s="69">
        <v>0</v>
      </c>
      <c r="D796" s="63"/>
      <c r="E796" s="62"/>
      <c r="F796" s="73">
        <f t="shared" si="33"/>
        <v>0</v>
      </c>
      <c r="G796" s="72">
        <f t="shared" si="34"/>
        <v>0</v>
      </c>
    </row>
    <row r="797" spans="1:7" ht="15.75" x14ac:dyDescent="0.25">
      <c r="A797" s="11">
        <v>7807</v>
      </c>
      <c r="B797" s="68">
        <v>0</v>
      </c>
      <c r="C797" s="69">
        <v>0</v>
      </c>
      <c r="D797" s="63"/>
      <c r="E797" s="62"/>
      <c r="F797" s="73">
        <f t="shared" si="33"/>
        <v>0</v>
      </c>
      <c r="G797" s="72">
        <f t="shared" si="34"/>
        <v>0</v>
      </c>
    </row>
    <row r="798" spans="1:7" ht="15.75" x14ac:dyDescent="0.25">
      <c r="A798" s="11">
        <v>7808</v>
      </c>
      <c r="B798" s="68">
        <v>0</v>
      </c>
      <c r="C798" s="69">
        <v>0</v>
      </c>
      <c r="D798" s="63"/>
      <c r="E798" s="62"/>
      <c r="F798" s="73">
        <f t="shared" si="33"/>
        <v>0</v>
      </c>
      <c r="G798" s="72">
        <f t="shared" si="34"/>
        <v>0</v>
      </c>
    </row>
    <row r="799" spans="1:7" ht="15.75" x14ac:dyDescent="0.25">
      <c r="A799" s="11">
        <v>7901</v>
      </c>
      <c r="B799" s="68">
        <v>0</v>
      </c>
      <c r="C799" s="69">
        <v>0</v>
      </c>
      <c r="D799" s="63"/>
      <c r="E799" s="62"/>
      <c r="F799" s="73">
        <f t="shared" si="33"/>
        <v>0</v>
      </c>
      <c r="G799" s="72">
        <f t="shared" si="34"/>
        <v>0</v>
      </c>
    </row>
    <row r="800" spans="1:7" ht="15.75" x14ac:dyDescent="0.25">
      <c r="A800" s="11">
        <v>7902</v>
      </c>
      <c r="B800" s="68">
        <v>0</v>
      </c>
      <c r="C800" s="69">
        <v>0</v>
      </c>
      <c r="D800" s="63"/>
      <c r="E800" s="62"/>
      <c r="F800" s="73">
        <f t="shared" si="33"/>
        <v>0</v>
      </c>
      <c r="G800" s="72">
        <f t="shared" si="34"/>
        <v>0</v>
      </c>
    </row>
    <row r="801" spans="1:7" ht="15.75" x14ac:dyDescent="0.25">
      <c r="A801" s="11">
        <v>7903</v>
      </c>
      <c r="B801" s="68">
        <v>0</v>
      </c>
      <c r="C801" s="69">
        <v>0</v>
      </c>
      <c r="D801" s="63"/>
      <c r="E801" s="62"/>
      <c r="F801" s="73">
        <f t="shared" si="33"/>
        <v>0</v>
      </c>
      <c r="G801" s="72">
        <f t="shared" si="34"/>
        <v>0</v>
      </c>
    </row>
    <row r="802" spans="1:7" ht="15.75" x14ac:dyDescent="0.25">
      <c r="A802" s="11">
        <v>7904</v>
      </c>
      <c r="B802" s="68">
        <v>0</v>
      </c>
      <c r="C802" s="69">
        <v>0</v>
      </c>
      <c r="D802" s="63"/>
      <c r="E802" s="62"/>
      <c r="F802" s="73">
        <f t="shared" si="33"/>
        <v>0</v>
      </c>
      <c r="G802" s="72">
        <f t="shared" si="34"/>
        <v>0</v>
      </c>
    </row>
    <row r="803" spans="1:7" ht="15.75" x14ac:dyDescent="0.25">
      <c r="A803" s="11">
        <v>7905</v>
      </c>
      <c r="B803" s="68">
        <v>0</v>
      </c>
      <c r="C803" s="69">
        <v>0</v>
      </c>
      <c r="D803" s="63"/>
      <c r="E803" s="62"/>
      <c r="F803" s="73">
        <f t="shared" si="33"/>
        <v>0</v>
      </c>
      <c r="G803" s="72">
        <f t="shared" si="34"/>
        <v>0</v>
      </c>
    </row>
    <row r="804" spans="1:7" ht="15.75" x14ac:dyDescent="0.25">
      <c r="A804" s="11">
        <v>7906</v>
      </c>
      <c r="B804" s="68">
        <v>0</v>
      </c>
      <c r="C804" s="69">
        <v>0</v>
      </c>
      <c r="D804" s="63"/>
      <c r="E804" s="62"/>
      <c r="F804" s="73">
        <f t="shared" si="33"/>
        <v>0</v>
      </c>
      <c r="G804" s="72">
        <f t="shared" si="34"/>
        <v>0</v>
      </c>
    </row>
    <row r="805" spans="1:7" ht="15.75" x14ac:dyDescent="0.25">
      <c r="A805" s="11">
        <v>7911</v>
      </c>
      <c r="B805" s="68">
        <v>0</v>
      </c>
      <c r="C805" s="69">
        <v>0</v>
      </c>
      <c r="D805" s="63"/>
      <c r="E805" s="62"/>
      <c r="F805" s="73">
        <f t="shared" si="33"/>
        <v>0</v>
      </c>
      <c r="G805" s="72">
        <f t="shared" si="34"/>
        <v>0</v>
      </c>
    </row>
    <row r="806" spans="1:7" ht="15.75" x14ac:dyDescent="0.25">
      <c r="A806" s="11">
        <v>7912</v>
      </c>
      <c r="B806" s="68">
        <v>0</v>
      </c>
      <c r="C806" s="69">
        <v>0</v>
      </c>
      <c r="D806" s="63"/>
      <c r="E806" s="62"/>
      <c r="F806" s="73">
        <f t="shared" si="33"/>
        <v>0</v>
      </c>
      <c r="G806" s="72">
        <f t="shared" si="34"/>
        <v>0</v>
      </c>
    </row>
    <row r="807" spans="1:7" ht="15.75" x14ac:dyDescent="0.25">
      <c r="A807" s="11">
        <v>7915</v>
      </c>
      <c r="B807" s="68">
        <v>0</v>
      </c>
      <c r="C807" s="69">
        <v>0</v>
      </c>
      <c r="D807" s="63"/>
      <c r="E807" s="62"/>
      <c r="F807" s="73">
        <f t="shared" si="33"/>
        <v>0</v>
      </c>
      <c r="G807" s="72">
        <f t="shared" si="34"/>
        <v>0</v>
      </c>
    </row>
    <row r="808" spans="1:7" ht="15.75" x14ac:dyDescent="0.25">
      <c r="A808" s="11">
        <v>7916</v>
      </c>
      <c r="B808" s="68">
        <v>0</v>
      </c>
      <c r="C808" s="69">
        <v>0</v>
      </c>
      <c r="D808" s="63"/>
      <c r="E808" s="62"/>
      <c r="F808" s="73">
        <f t="shared" si="33"/>
        <v>0</v>
      </c>
      <c r="G808" s="72">
        <f t="shared" si="34"/>
        <v>0</v>
      </c>
    </row>
    <row r="809" spans="1:7" ht="15.75" x14ac:dyDescent="0.25">
      <c r="A809" s="11">
        <v>7917</v>
      </c>
      <c r="B809" s="68">
        <v>0</v>
      </c>
      <c r="C809" s="69">
        <v>0</v>
      </c>
      <c r="D809" s="63"/>
      <c r="E809" s="62"/>
      <c r="F809" s="73">
        <f t="shared" si="33"/>
        <v>0</v>
      </c>
      <c r="G809" s="72">
        <f t="shared" si="34"/>
        <v>0</v>
      </c>
    </row>
    <row r="810" spans="1:7" ht="15.75" x14ac:dyDescent="0.25">
      <c r="A810" s="11">
        <v>7918</v>
      </c>
      <c r="B810" s="68">
        <v>0</v>
      </c>
      <c r="C810" s="69">
        <v>0</v>
      </c>
      <c r="D810" s="63"/>
      <c r="E810" s="62"/>
      <c r="F810" s="73">
        <f t="shared" si="33"/>
        <v>0</v>
      </c>
      <c r="G810" s="72">
        <f t="shared" si="34"/>
        <v>0</v>
      </c>
    </row>
    <row r="811" spans="1:7" ht="15.75" x14ac:dyDescent="0.25">
      <c r="A811" s="11">
        <v>7922</v>
      </c>
      <c r="B811" s="68">
        <v>0</v>
      </c>
      <c r="C811" s="69">
        <v>0</v>
      </c>
      <c r="D811" s="63"/>
      <c r="E811" s="62"/>
      <c r="F811" s="73">
        <f t="shared" si="33"/>
        <v>0</v>
      </c>
      <c r="G811" s="72">
        <f t="shared" si="34"/>
        <v>0</v>
      </c>
    </row>
    <row r="812" spans="1:7" ht="15.75" x14ac:dyDescent="0.25">
      <c r="A812" s="11">
        <v>7923</v>
      </c>
      <c r="B812" s="68">
        <v>0</v>
      </c>
      <c r="C812" s="69">
        <v>0</v>
      </c>
      <c r="D812" s="63"/>
      <c r="E812" s="62"/>
      <c r="F812" s="73">
        <f t="shared" si="33"/>
        <v>0</v>
      </c>
      <c r="G812" s="72">
        <f t="shared" si="34"/>
        <v>0</v>
      </c>
    </row>
    <row r="813" spans="1:7" ht="15.75" x14ac:dyDescent="0.25">
      <c r="A813" s="11">
        <v>7924</v>
      </c>
      <c r="B813" s="68">
        <v>0</v>
      </c>
      <c r="C813" s="69">
        <v>0</v>
      </c>
      <c r="D813" s="63"/>
      <c r="E813" s="62"/>
      <c r="F813" s="73">
        <f t="shared" si="33"/>
        <v>0</v>
      </c>
      <c r="G813" s="72">
        <f t="shared" si="34"/>
        <v>0</v>
      </c>
    </row>
    <row r="814" spans="1:7" ht="15.75" x14ac:dyDescent="0.25">
      <c r="A814" s="11">
        <v>7925</v>
      </c>
      <c r="B814" s="68">
        <v>0</v>
      </c>
      <c r="C814" s="69">
        <v>0</v>
      </c>
      <c r="D814" s="63"/>
      <c r="E814" s="62"/>
      <c r="F814" s="73">
        <f t="shared" si="33"/>
        <v>0</v>
      </c>
      <c r="G814" s="72">
        <f t="shared" si="34"/>
        <v>0</v>
      </c>
    </row>
    <row r="815" spans="1:7" ht="15.75" x14ac:dyDescent="0.25">
      <c r="A815" s="11">
        <v>7926</v>
      </c>
      <c r="B815" s="68">
        <v>0</v>
      </c>
      <c r="C815" s="69">
        <v>0</v>
      </c>
      <c r="D815" s="63"/>
      <c r="E815" s="62"/>
      <c r="F815" s="73">
        <f>+IF(ABS(+B815+D815)&gt;=ABS(C815+E815),+B815-C815+D815-E815,0)</f>
        <v>0</v>
      </c>
      <c r="G815" s="72">
        <f>+IF(ABS(+B815+D815)&lt;=ABS(C815+E815),-B815+C815-D815+E815,0)</f>
        <v>0</v>
      </c>
    </row>
    <row r="816" spans="1:7" ht="15.75" x14ac:dyDescent="0.25">
      <c r="A816" s="11">
        <v>7992</v>
      </c>
      <c r="B816" s="68">
        <v>0</v>
      </c>
      <c r="C816" s="69">
        <v>0</v>
      </c>
      <c r="D816" s="63"/>
      <c r="E816" s="62"/>
      <c r="F816" s="73">
        <f t="shared" si="33"/>
        <v>0</v>
      </c>
      <c r="G816" s="72">
        <f t="shared" si="34"/>
        <v>0</v>
      </c>
    </row>
    <row r="817" spans="1:7" ht="15.75" x14ac:dyDescent="0.25">
      <c r="A817" s="11">
        <v>7993</v>
      </c>
      <c r="B817" s="68">
        <v>0</v>
      </c>
      <c r="C817" s="69">
        <v>0</v>
      </c>
      <c r="D817" s="63"/>
      <c r="E817" s="62"/>
      <c r="F817" s="73">
        <f t="shared" si="33"/>
        <v>0</v>
      </c>
      <c r="G817" s="72">
        <f t="shared" si="34"/>
        <v>0</v>
      </c>
    </row>
    <row r="818" spans="1:7" ht="15.75" x14ac:dyDescent="0.25">
      <c r="A818" s="11">
        <v>7994</v>
      </c>
      <c r="B818" s="68">
        <v>0</v>
      </c>
      <c r="C818" s="69">
        <v>0</v>
      </c>
      <c r="D818" s="63"/>
      <c r="E818" s="62"/>
      <c r="F818" s="73">
        <f t="shared" si="33"/>
        <v>0</v>
      </c>
      <c r="G818" s="72">
        <f t="shared" si="34"/>
        <v>0</v>
      </c>
    </row>
    <row r="819" spans="1:7" ht="15.75" x14ac:dyDescent="0.25">
      <c r="A819" s="11">
        <v>7995</v>
      </c>
      <c r="B819" s="68">
        <v>0</v>
      </c>
      <c r="C819" s="69">
        <v>0</v>
      </c>
      <c r="D819" s="63"/>
      <c r="E819" s="62"/>
      <c r="F819" s="73">
        <f t="shared" si="33"/>
        <v>0</v>
      </c>
      <c r="G819" s="72">
        <f t="shared" si="34"/>
        <v>0</v>
      </c>
    </row>
    <row r="820" spans="1:7" ht="15.75" x14ac:dyDescent="0.25">
      <c r="A820" s="11">
        <v>7996</v>
      </c>
      <c r="B820" s="68">
        <v>0</v>
      </c>
      <c r="C820" s="69">
        <v>0</v>
      </c>
      <c r="D820" s="63"/>
      <c r="E820" s="62"/>
      <c r="F820" s="73">
        <f>+IF(ABS(+B820+D820)&gt;=ABS(C820+E820),+B820-C820+D820-E820,0)</f>
        <v>0</v>
      </c>
      <c r="G820" s="72">
        <f>+IF(ABS(+B820+D820)&lt;=ABS(C820+E820),-B820+C820-D820+E820,0)</f>
        <v>0</v>
      </c>
    </row>
    <row r="821" spans="1:7" ht="15.75" x14ac:dyDescent="0.25">
      <c r="A821" s="11">
        <v>7997</v>
      </c>
      <c r="B821" s="68">
        <v>0</v>
      </c>
      <c r="C821" s="69">
        <v>0</v>
      </c>
      <c r="D821" s="63"/>
      <c r="E821" s="62"/>
      <c r="F821" s="73">
        <f t="shared" si="33"/>
        <v>0</v>
      </c>
      <c r="G821" s="72">
        <f t="shared" si="34"/>
        <v>0</v>
      </c>
    </row>
    <row r="822" spans="1:7" ht="16.5" thickBot="1" x14ac:dyDescent="0.3">
      <c r="A822" s="11">
        <v>7998</v>
      </c>
      <c r="B822" s="68">
        <v>0</v>
      </c>
      <c r="C822" s="69">
        <v>0</v>
      </c>
      <c r="D822" s="63"/>
      <c r="E822" s="62"/>
      <c r="F822" s="73">
        <f t="shared" si="33"/>
        <v>0</v>
      </c>
      <c r="G822" s="72">
        <f t="shared" si="34"/>
        <v>0</v>
      </c>
    </row>
    <row r="823" spans="1:7" ht="16.5" thickBot="1" x14ac:dyDescent="0.3">
      <c r="A823" s="25" t="s">
        <v>18</v>
      </c>
      <c r="B823" s="123">
        <f t="shared" ref="B823:G823" si="35">+ROUND(+SUM(B8:B822),2)</f>
        <v>0</v>
      </c>
      <c r="C823" s="124">
        <f t="shared" si="35"/>
        <v>0</v>
      </c>
      <c r="D823" s="125">
        <f t="shared" si="35"/>
        <v>0</v>
      </c>
      <c r="E823" s="126">
        <f t="shared" si="35"/>
        <v>0</v>
      </c>
      <c r="F823" s="125">
        <f t="shared" si="35"/>
        <v>0</v>
      </c>
      <c r="G823" s="127" t="e">
        <f t="shared" si="35"/>
        <v>#REF!</v>
      </c>
    </row>
    <row r="824" spans="1:7" ht="16.5" thickBot="1" x14ac:dyDescent="0.3">
      <c r="A824" s="26"/>
      <c r="B824" s="128"/>
      <c r="C824" s="128"/>
      <c r="D824" s="128"/>
      <c r="E824" s="128"/>
      <c r="F824" s="128"/>
      <c r="G824" s="128"/>
    </row>
    <row r="825" spans="1:7" ht="15.75" x14ac:dyDescent="0.25">
      <c r="A825" s="27" t="s">
        <v>19</v>
      </c>
      <c r="B825" s="129"/>
      <c r="C825" s="130"/>
      <c r="D825" s="131"/>
      <c r="E825" s="130"/>
      <c r="F825" s="131"/>
      <c r="G825" s="132"/>
    </row>
    <row r="826" spans="1:7" ht="15.75" x14ac:dyDescent="0.25">
      <c r="A826" s="10">
        <v>9110</v>
      </c>
      <c r="B826" s="61"/>
      <c r="C826" s="90">
        <v>0</v>
      </c>
      <c r="D826" s="63"/>
      <c r="E826" s="62"/>
      <c r="F826" s="64">
        <f>+IF(ABS(+B826+D826)&gt;=ABS(C826+E826),+B826-C826+D826-E826,0)</f>
        <v>0</v>
      </c>
      <c r="G826" s="91">
        <v>0</v>
      </c>
    </row>
    <row r="827" spans="1:7" ht="15.75" x14ac:dyDescent="0.25">
      <c r="A827" s="11">
        <v>9120</v>
      </c>
      <c r="B827" s="66"/>
      <c r="C827" s="69">
        <v>0</v>
      </c>
      <c r="D827" s="92"/>
      <c r="E827" s="67"/>
      <c r="F827" s="73">
        <f>+IF(ABS(+B827+D827)&gt;=ABS(C827+E827),+B827-C827+D827-E827,0)</f>
        <v>0</v>
      </c>
      <c r="G827" s="71">
        <v>0</v>
      </c>
    </row>
    <row r="828" spans="1:7" ht="15.75" x14ac:dyDescent="0.25">
      <c r="A828" s="11">
        <v>9130</v>
      </c>
      <c r="B828" s="66"/>
      <c r="C828" s="69">
        <v>0</v>
      </c>
      <c r="D828" s="92"/>
      <c r="E828" s="67"/>
      <c r="F828" s="73">
        <f>+IF(ABS(+B828+D828)&gt;=ABS(C828+E828),+B828-C828+D828-E828,0)</f>
        <v>0</v>
      </c>
      <c r="G828" s="71">
        <v>0</v>
      </c>
    </row>
    <row r="829" spans="1:7" ht="15.75" x14ac:dyDescent="0.25">
      <c r="A829" s="11">
        <v>9200</v>
      </c>
      <c r="B829" s="68">
        <v>0</v>
      </c>
      <c r="C829" s="67">
        <v>0</v>
      </c>
      <c r="D829" s="92"/>
      <c r="E829" s="62"/>
      <c r="F829" s="70">
        <v>0</v>
      </c>
      <c r="G829" s="72">
        <f>+IF(ABS(+B829+D829)&lt;=ABS(C829+E829),-B829+C829-D829+E829,0)</f>
        <v>0</v>
      </c>
    </row>
    <row r="830" spans="1:7" ht="15.75" x14ac:dyDescent="0.25">
      <c r="A830" s="18">
        <v>9208</v>
      </c>
      <c r="B830" s="68">
        <v>0</v>
      </c>
      <c r="C830" s="67"/>
      <c r="D830" s="92"/>
      <c r="E830" s="62"/>
      <c r="F830" s="70">
        <v>0</v>
      </c>
      <c r="G830" s="72">
        <f>+IF(ABS(+B830+D830)&lt;=ABS(C830+E830),-B830+C830-D830+E830,0)</f>
        <v>0</v>
      </c>
    </row>
    <row r="831" spans="1:7" ht="15.75" x14ac:dyDescent="0.25">
      <c r="A831" s="11">
        <v>9211</v>
      </c>
      <c r="B831" s="66"/>
      <c r="C831" s="69">
        <v>0</v>
      </c>
      <c r="D831" s="92"/>
      <c r="E831" s="62"/>
      <c r="F831" s="73">
        <f>+IF(ABS(+B831+D831)&gt;=ABS(C831+E831),+B831-C831+D831-E831,0)</f>
        <v>0</v>
      </c>
      <c r="G831" s="71">
        <v>0</v>
      </c>
    </row>
    <row r="832" spans="1:7" ht="15.75" x14ac:dyDescent="0.25">
      <c r="A832" s="11">
        <v>9212</v>
      </c>
      <c r="B832" s="66"/>
      <c r="C832" s="69">
        <v>0</v>
      </c>
      <c r="D832" s="92"/>
      <c r="E832" s="62"/>
      <c r="F832" s="73">
        <f>+IF(ABS(+B832+D832)&gt;=ABS(C832+E832),+B832-C832+D832-E832,0)</f>
        <v>0</v>
      </c>
      <c r="G832" s="71">
        <v>0</v>
      </c>
    </row>
    <row r="833" spans="1:7" ht="15.75" x14ac:dyDescent="0.25">
      <c r="A833" s="11">
        <v>9214</v>
      </c>
      <c r="B833" s="66"/>
      <c r="C833" s="69">
        <v>0</v>
      </c>
      <c r="D833" s="92"/>
      <c r="E833" s="62"/>
      <c r="F833" s="73">
        <f>+IF(ABS(+B833+D833)&gt;=ABS(C833+E833),+B833-C833+D833-E833,0)</f>
        <v>0</v>
      </c>
      <c r="G833" s="71">
        <v>0</v>
      </c>
    </row>
    <row r="834" spans="1:7" ht="15.75" x14ac:dyDescent="0.25">
      <c r="A834" s="11">
        <v>9215</v>
      </c>
      <c r="B834" s="66"/>
      <c r="C834" s="69">
        <v>0</v>
      </c>
      <c r="D834" s="92"/>
      <c r="E834" s="62"/>
      <c r="F834" s="73">
        <f>+IF(ABS(+B834+D834)&gt;=ABS(C834+E834),+B834-C834+D834-E834,0)</f>
        <v>0</v>
      </c>
      <c r="G834" s="71">
        <v>0</v>
      </c>
    </row>
    <row r="835" spans="1:7" ht="15.75" x14ac:dyDescent="0.25">
      <c r="A835" s="11">
        <v>9216</v>
      </c>
      <c r="B835" s="66"/>
      <c r="C835" s="69">
        <v>0</v>
      </c>
      <c r="D835" s="92"/>
      <c r="E835" s="62"/>
      <c r="F835" s="73">
        <f>+IF(ABS(+B835+D835)&gt;=ABS(C835+E835),+B835-C835+D835-E835,0)</f>
        <v>0</v>
      </c>
      <c r="G835" s="71">
        <v>0</v>
      </c>
    </row>
    <row r="836" spans="1:7" ht="15.75" x14ac:dyDescent="0.25">
      <c r="A836" s="11">
        <v>9221</v>
      </c>
      <c r="B836" s="68">
        <v>0</v>
      </c>
      <c r="C836" s="67"/>
      <c r="D836" s="92"/>
      <c r="E836" s="62"/>
      <c r="F836" s="70">
        <v>0</v>
      </c>
      <c r="G836" s="72">
        <f>+IF(ABS(+B836+D836)&lt;=ABS(C836+E836),-B836+C836-D836+E836,0)</f>
        <v>0</v>
      </c>
    </row>
    <row r="837" spans="1:7" ht="15.75" x14ac:dyDescent="0.25">
      <c r="A837" s="11">
        <v>9222</v>
      </c>
      <c r="B837" s="68">
        <v>0</v>
      </c>
      <c r="C837" s="67"/>
      <c r="D837" s="92"/>
      <c r="E837" s="62"/>
      <c r="F837" s="70">
        <v>0</v>
      </c>
      <c r="G837" s="72">
        <f>+IF(ABS(+B837+D837)&lt;=ABS(C837+E837),-B837+C837-D837+E837,0)</f>
        <v>0</v>
      </c>
    </row>
    <row r="838" spans="1:7" ht="15.75" x14ac:dyDescent="0.25">
      <c r="A838" s="11">
        <v>9231</v>
      </c>
      <c r="B838" s="68">
        <v>0</v>
      </c>
      <c r="C838" s="67"/>
      <c r="D838" s="92"/>
      <c r="E838" s="62"/>
      <c r="F838" s="70">
        <v>0</v>
      </c>
      <c r="G838" s="72">
        <f>+IF(ABS(+B838+D838)&lt;=ABS(C838+E838),-B838+C838-D838+E838,0)</f>
        <v>0</v>
      </c>
    </row>
    <row r="839" spans="1:7" ht="15.75" x14ac:dyDescent="0.25">
      <c r="A839" s="11">
        <v>9233</v>
      </c>
      <c r="B839" s="68">
        <v>0</v>
      </c>
      <c r="C839" s="67"/>
      <c r="D839" s="92"/>
      <c r="E839" s="62"/>
      <c r="F839" s="70">
        <v>0</v>
      </c>
      <c r="G839" s="72">
        <f>+IF(ABS(+B839+D839)&lt;=ABS(C839+E839),-B839+C839-D839+E839,0)</f>
        <v>0</v>
      </c>
    </row>
    <row r="840" spans="1:7" ht="15.75" x14ac:dyDescent="0.25">
      <c r="A840" s="11">
        <v>9289</v>
      </c>
      <c r="B840" s="66"/>
      <c r="C840" s="69">
        <v>0</v>
      </c>
      <c r="D840" s="92"/>
      <c r="E840" s="62"/>
      <c r="F840" s="73">
        <f>+IF(ABS(+B840+D840)&gt;=ABS(C840+E840),+B840-C840+D840-E840,0)</f>
        <v>0</v>
      </c>
      <c r="G840" s="71">
        <v>0</v>
      </c>
    </row>
    <row r="841" spans="1:7" ht="15.75" x14ac:dyDescent="0.25">
      <c r="A841" s="11">
        <v>9295</v>
      </c>
      <c r="B841" s="74">
        <v>0</v>
      </c>
      <c r="C841" s="75"/>
      <c r="D841" s="133"/>
      <c r="E841" s="62"/>
      <c r="F841" s="76">
        <v>0</v>
      </c>
      <c r="G841" s="77">
        <f t="shared" ref="G841:G851" si="36">+IF(ABS(+B841+D841)&lt;=ABS(C841+E841),-B841+C841-D841+E841,0)</f>
        <v>0</v>
      </c>
    </row>
    <row r="842" spans="1:7" ht="15.75" x14ac:dyDescent="0.25">
      <c r="A842" s="11">
        <v>9299</v>
      </c>
      <c r="B842" s="68">
        <v>0</v>
      </c>
      <c r="C842" s="67"/>
      <c r="D842" s="92"/>
      <c r="E842" s="62"/>
      <c r="F842" s="70">
        <v>0</v>
      </c>
      <c r="G842" s="72">
        <f t="shared" si="36"/>
        <v>0</v>
      </c>
    </row>
    <row r="843" spans="1:7" ht="15.75" x14ac:dyDescent="0.25">
      <c r="A843" s="11">
        <v>9800</v>
      </c>
      <c r="B843" s="74">
        <v>0</v>
      </c>
      <c r="C843" s="79">
        <v>0</v>
      </c>
      <c r="D843" s="133"/>
      <c r="E843" s="75"/>
      <c r="F843" s="80">
        <f t="shared" ref="F843:F861" si="37">+IF(ABS(+B843+D843)&gt;=ABS(C843+E843),+B843-C843+D843-E843,0)</f>
        <v>0</v>
      </c>
      <c r="G843" s="77">
        <f t="shared" si="36"/>
        <v>0</v>
      </c>
    </row>
    <row r="844" spans="1:7" ht="15.75" x14ac:dyDescent="0.25">
      <c r="A844" s="11">
        <v>9801</v>
      </c>
      <c r="B844" s="74">
        <v>0</v>
      </c>
      <c r="C844" s="79">
        <v>0</v>
      </c>
      <c r="D844" s="133"/>
      <c r="E844" s="75"/>
      <c r="F844" s="80">
        <f t="shared" si="37"/>
        <v>0</v>
      </c>
      <c r="G844" s="77">
        <f t="shared" si="36"/>
        <v>0</v>
      </c>
    </row>
    <row r="845" spans="1:7" ht="15.75" x14ac:dyDescent="0.25">
      <c r="A845" s="11">
        <v>9803</v>
      </c>
      <c r="B845" s="74">
        <v>0</v>
      </c>
      <c r="C845" s="79">
        <v>0</v>
      </c>
      <c r="D845" s="133"/>
      <c r="E845" s="75"/>
      <c r="F845" s="80">
        <f t="shared" si="37"/>
        <v>0</v>
      </c>
      <c r="G845" s="77">
        <f t="shared" si="36"/>
        <v>0</v>
      </c>
    </row>
    <row r="846" spans="1:7" ht="15.75" x14ac:dyDescent="0.25">
      <c r="A846" s="11">
        <v>9804</v>
      </c>
      <c r="B846" s="74">
        <v>0</v>
      </c>
      <c r="C846" s="79">
        <v>0</v>
      </c>
      <c r="D846" s="133"/>
      <c r="E846" s="75"/>
      <c r="F846" s="80">
        <f t="shared" si="37"/>
        <v>0</v>
      </c>
      <c r="G846" s="77">
        <f t="shared" si="36"/>
        <v>0</v>
      </c>
    </row>
    <row r="847" spans="1:7" ht="15.75" x14ac:dyDescent="0.25">
      <c r="A847" s="11">
        <v>9805</v>
      </c>
      <c r="B847" s="74">
        <v>0</v>
      </c>
      <c r="C847" s="79">
        <v>0</v>
      </c>
      <c r="D847" s="133"/>
      <c r="E847" s="75"/>
      <c r="F847" s="80">
        <f t="shared" si="37"/>
        <v>0</v>
      </c>
      <c r="G847" s="77">
        <f t="shared" si="36"/>
        <v>0</v>
      </c>
    </row>
    <row r="848" spans="1:7" ht="15.75" x14ac:dyDescent="0.25">
      <c r="A848" s="11">
        <v>9806</v>
      </c>
      <c r="B848" s="74">
        <v>0</v>
      </c>
      <c r="C848" s="79">
        <v>0</v>
      </c>
      <c r="D848" s="133"/>
      <c r="E848" s="75"/>
      <c r="F848" s="80">
        <f t="shared" si="37"/>
        <v>0</v>
      </c>
      <c r="G848" s="77">
        <f t="shared" si="36"/>
        <v>0</v>
      </c>
    </row>
    <row r="849" spans="1:7" ht="15.75" x14ac:dyDescent="0.25">
      <c r="A849" s="11">
        <v>9808</v>
      </c>
      <c r="B849" s="74">
        <v>0</v>
      </c>
      <c r="C849" s="79">
        <v>0</v>
      </c>
      <c r="D849" s="133"/>
      <c r="E849" s="75"/>
      <c r="F849" s="80">
        <f t="shared" si="37"/>
        <v>0</v>
      </c>
      <c r="G849" s="77">
        <f t="shared" si="36"/>
        <v>0</v>
      </c>
    </row>
    <row r="850" spans="1:7" ht="15.75" x14ac:dyDescent="0.25">
      <c r="A850" s="11">
        <v>9809</v>
      </c>
      <c r="B850" s="74">
        <v>0</v>
      </c>
      <c r="C850" s="79">
        <v>0</v>
      </c>
      <c r="D850" s="133"/>
      <c r="E850" s="75"/>
      <c r="F850" s="80">
        <f t="shared" si="37"/>
        <v>0</v>
      </c>
      <c r="G850" s="77">
        <f t="shared" si="36"/>
        <v>0</v>
      </c>
    </row>
    <row r="851" spans="1:7" ht="15.75" x14ac:dyDescent="0.25">
      <c r="A851" s="11">
        <v>9860</v>
      </c>
      <c r="B851" s="74">
        <v>0</v>
      </c>
      <c r="C851" s="79">
        <v>0</v>
      </c>
      <c r="D851" s="133"/>
      <c r="E851" s="75"/>
      <c r="F851" s="80">
        <f t="shared" si="37"/>
        <v>0</v>
      </c>
      <c r="G851" s="77">
        <f t="shared" si="36"/>
        <v>0</v>
      </c>
    </row>
    <row r="852" spans="1:7" ht="15.75" x14ac:dyDescent="0.25">
      <c r="A852" s="11">
        <v>9909</v>
      </c>
      <c r="B852" s="66">
        <v>0</v>
      </c>
      <c r="C852" s="69">
        <v>0</v>
      </c>
      <c r="D852" s="92"/>
      <c r="E852" s="62"/>
      <c r="F852" s="73">
        <f t="shared" si="37"/>
        <v>0</v>
      </c>
      <c r="G852" s="71">
        <v>0</v>
      </c>
    </row>
    <row r="853" spans="1:7" ht="15.75" x14ac:dyDescent="0.25">
      <c r="A853" s="11">
        <v>9911</v>
      </c>
      <c r="B853" s="66"/>
      <c r="C853" s="69">
        <v>0</v>
      </c>
      <c r="D853" s="92"/>
      <c r="E853" s="62"/>
      <c r="F853" s="73">
        <f t="shared" si="37"/>
        <v>0</v>
      </c>
      <c r="G853" s="71">
        <v>0</v>
      </c>
    </row>
    <row r="854" spans="1:7" ht="15.75" x14ac:dyDescent="0.25">
      <c r="A854" s="11">
        <v>9912</v>
      </c>
      <c r="B854" s="66"/>
      <c r="C854" s="69">
        <v>0</v>
      </c>
      <c r="D854" s="92"/>
      <c r="E854" s="62"/>
      <c r="F854" s="73">
        <f t="shared" si="37"/>
        <v>0</v>
      </c>
      <c r="G854" s="71">
        <v>0</v>
      </c>
    </row>
    <row r="855" spans="1:7" ht="15.75" x14ac:dyDescent="0.25">
      <c r="A855" s="11">
        <v>9913</v>
      </c>
      <c r="B855" s="66"/>
      <c r="C855" s="69">
        <v>0</v>
      </c>
      <c r="D855" s="92"/>
      <c r="E855" s="62"/>
      <c r="F855" s="73">
        <f t="shared" si="37"/>
        <v>0</v>
      </c>
      <c r="G855" s="71">
        <v>0</v>
      </c>
    </row>
    <row r="856" spans="1:7" ht="15.75" x14ac:dyDescent="0.25">
      <c r="A856" s="11">
        <v>9914</v>
      </c>
      <c r="B856" s="66"/>
      <c r="C856" s="69">
        <v>0</v>
      </c>
      <c r="D856" s="92"/>
      <c r="E856" s="62"/>
      <c r="F856" s="73">
        <f t="shared" si="37"/>
        <v>0</v>
      </c>
      <c r="G856" s="71">
        <v>0</v>
      </c>
    </row>
    <row r="857" spans="1:7" ht="15.75" x14ac:dyDescent="0.25">
      <c r="A857" s="11">
        <v>9915</v>
      </c>
      <c r="B857" s="66">
        <v>0</v>
      </c>
      <c r="C857" s="69">
        <v>0</v>
      </c>
      <c r="D857" s="92"/>
      <c r="E857" s="62"/>
      <c r="F857" s="73">
        <f t="shared" si="37"/>
        <v>0</v>
      </c>
      <c r="G857" s="71">
        <v>0</v>
      </c>
    </row>
    <row r="858" spans="1:7" ht="15.75" x14ac:dyDescent="0.25">
      <c r="A858" s="11">
        <v>9916</v>
      </c>
      <c r="B858" s="78"/>
      <c r="C858" s="79">
        <v>0</v>
      </c>
      <c r="D858" s="133"/>
      <c r="E858" s="62"/>
      <c r="F858" s="80">
        <f t="shared" si="37"/>
        <v>0</v>
      </c>
      <c r="G858" s="81">
        <v>0</v>
      </c>
    </row>
    <row r="859" spans="1:7" ht="15.75" x14ac:dyDescent="0.25">
      <c r="A859" s="11">
        <v>9917</v>
      </c>
      <c r="B859" s="78"/>
      <c r="C859" s="79">
        <v>0</v>
      </c>
      <c r="D859" s="133"/>
      <c r="E859" s="62"/>
      <c r="F859" s="80">
        <f t="shared" si="37"/>
        <v>0</v>
      </c>
      <c r="G859" s="81">
        <v>0</v>
      </c>
    </row>
    <row r="860" spans="1:7" ht="15.75" x14ac:dyDescent="0.25">
      <c r="A860" s="11">
        <v>9918</v>
      </c>
      <c r="B860" s="66"/>
      <c r="C860" s="69">
        <v>0</v>
      </c>
      <c r="D860" s="92"/>
      <c r="E860" s="62"/>
      <c r="F860" s="73">
        <f t="shared" si="37"/>
        <v>0</v>
      </c>
      <c r="G860" s="71">
        <v>0</v>
      </c>
    </row>
    <row r="861" spans="1:7" ht="15.75" x14ac:dyDescent="0.25">
      <c r="A861" s="11">
        <v>9919</v>
      </c>
      <c r="B861" s="66">
        <v>0</v>
      </c>
      <c r="C861" s="69">
        <v>0</v>
      </c>
      <c r="D861" s="92"/>
      <c r="E861" s="62"/>
      <c r="F861" s="73">
        <f t="shared" si="37"/>
        <v>0</v>
      </c>
      <c r="G861" s="71">
        <v>0</v>
      </c>
    </row>
    <row r="862" spans="1:7" ht="15.75" x14ac:dyDescent="0.25">
      <c r="A862" s="11">
        <v>9921</v>
      </c>
      <c r="B862" s="68">
        <v>0</v>
      </c>
      <c r="C862" s="67"/>
      <c r="D862" s="92"/>
      <c r="E862" s="62"/>
      <c r="F862" s="70">
        <v>0</v>
      </c>
      <c r="G862" s="72">
        <f t="shared" ref="G862:G873" si="38">+IF(ABS(+B862+D862)&lt;=ABS(C862+E862),-B862+C862-D862+E862,0)</f>
        <v>0</v>
      </c>
    </row>
    <row r="863" spans="1:7" ht="15.75" x14ac:dyDescent="0.25">
      <c r="A863" s="11">
        <v>9922</v>
      </c>
      <c r="B863" s="68">
        <v>0</v>
      </c>
      <c r="C863" s="67"/>
      <c r="D863" s="92"/>
      <c r="E863" s="62"/>
      <c r="F863" s="70">
        <v>0</v>
      </c>
      <c r="G863" s="72">
        <f t="shared" si="38"/>
        <v>0</v>
      </c>
    </row>
    <row r="864" spans="1:7" ht="15.75" x14ac:dyDescent="0.25">
      <c r="A864" s="11">
        <v>9923</v>
      </c>
      <c r="B864" s="68">
        <v>0</v>
      </c>
      <c r="C864" s="67">
        <v>0</v>
      </c>
      <c r="D864" s="92"/>
      <c r="E864" s="62"/>
      <c r="F864" s="70">
        <v>0</v>
      </c>
      <c r="G864" s="72">
        <f t="shared" si="38"/>
        <v>0</v>
      </c>
    </row>
    <row r="865" spans="1:7" ht="15.75" x14ac:dyDescent="0.25">
      <c r="A865" s="11">
        <v>9924</v>
      </c>
      <c r="B865" s="68">
        <v>0</v>
      </c>
      <c r="C865" s="67"/>
      <c r="D865" s="92"/>
      <c r="E865" s="62"/>
      <c r="F865" s="70">
        <v>0</v>
      </c>
      <c r="G865" s="72">
        <f t="shared" si="38"/>
        <v>0</v>
      </c>
    </row>
    <row r="866" spans="1:7" ht="15.75" x14ac:dyDescent="0.25">
      <c r="A866" s="11">
        <v>9925</v>
      </c>
      <c r="B866" s="68">
        <v>0</v>
      </c>
      <c r="C866" s="67"/>
      <c r="D866" s="92"/>
      <c r="E866" s="62"/>
      <c r="F866" s="70">
        <v>0</v>
      </c>
      <c r="G866" s="72">
        <f t="shared" si="38"/>
        <v>0</v>
      </c>
    </row>
    <row r="867" spans="1:7" ht="15.75" x14ac:dyDescent="0.25">
      <c r="A867" s="11">
        <v>9926</v>
      </c>
      <c r="B867" s="74">
        <v>0</v>
      </c>
      <c r="C867" s="75"/>
      <c r="D867" s="133"/>
      <c r="E867" s="62"/>
      <c r="F867" s="76">
        <v>0</v>
      </c>
      <c r="G867" s="77">
        <f t="shared" si="38"/>
        <v>0</v>
      </c>
    </row>
    <row r="868" spans="1:7" ht="15.75" x14ac:dyDescent="0.25">
      <c r="A868" s="11">
        <v>9928</v>
      </c>
      <c r="B868" s="68">
        <v>0</v>
      </c>
      <c r="C868" s="67"/>
      <c r="D868" s="92"/>
      <c r="E868" s="62"/>
      <c r="F868" s="70">
        <v>0</v>
      </c>
      <c r="G868" s="72">
        <f t="shared" si="38"/>
        <v>0</v>
      </c>
    </row>
    <row r="869" spans="1:7" ht="15.75" x14ac:dyDescent="0.25">
      <c r="A869" s="11">
        <v>9929</v>
      </c>
      <c r="B869" s="68">
        <v>0</v>
      </c>
      <c r="C869" s="67"/>
      <c r="D869" s="92"/>
      <c r="E869" s="62"/>
      <c r="F869" s="70">
        <v>0</v>
      </c>
      <c r="G869" s="72">
        <f t="shared" si="38"/>
        <v>0</v>
      </c>
    </row>
    <row r="870" spans="1:7" ht="15.75" x14ac:dyDescent="0.25">
      <c r="A870" s="11">
        <v>9940</v>
      </c>
      <c r="B870" s="74">
        <v>0</v>
      </c>
      <c r="C870" s="79">
        <v>0</v>
      </c>
      <c r="D870" s="133"/>
      <c r="E870" s="75"/>
      <c r="F870" s="80">
        <f t="shared" ref="F870:F878" si="39">+IF(ABS(+B870+D870)&gt;=ABS(C870+E870),+B870-C870+D870-E870,0)</f>
        <v>0</v>
      </c>
      <c r="G870" s="77">
        <f t="shared" si="38"/>
        <v>0</v>
      </c>
    </row>
    <row r="871" spans="1:7" ht="15.75" x14ac:dyDescent="0.25">
      <c r="A871" s="11">
        <v>9941</v>
      </c>
      <c r="B871" s="74">
        <v>0</v>
      </c>
      <c r="C871" s="79">
        <v>0</v>
      </c>
      <c r="D871" s="133"/>
      <c r="E871" s="75"/>
      <c r="F871" s="80">
        <f t="shared" si="39"/>
        <v>0</v>
      </c>
      <c r="G871" s="77">
        <f t="shared" si="38"/>
        <v>0</v>
      </c>
    </row>
    <row r="872" spans="1:7" ht="15.75" x14ac:dyDescent="0.25">
      <c r="A872" s="11">
        <v>9944</v>
      </c>
      <c r="B872" s="74">
        <v>0</v>
      </c>
      <c r="C872" s="79">
        <v>0</v>
      </c>
      <c r="D872" s="133"/>
      <c r="E872" s="75"/>
      <c r="F872" s="80">
        <f t="shared" si="39"/>
        <v>0</v>
      </c>
      <c r="G872" s="77">
        <f t="shared" si="38"/>
        <v>0</v>
      </c>
    </row>
    <row r="873" spans="1:7" ht="15.75" x14ac:dyDescent="0.25">
      <c r="A873" s="11">
        <v>9945</v>
      </c>
      <c r="B873" s="74">
        <v>0</v>
      </c>
      <c r="C873" s="79">
        <v>0</v>
      </c>
      <c r="D873" s="133"/>
      <c r="E873" s="75"/>
      <c r="F873" s="80">
        <f t="shared" si="39"/>
        <v>0</v>
      </c>
      <c r="G873" s="77">
        <f t="shared" si="38"/>
        <v>0</v>
      </c>
    </row>
    <row r="874" spans="1:7" ht="15.75" x14ac:dyDescent="0.25">
      <c r="A874" s="11">
        <v>9946</v>
      </c>
      <c r="B874" s="74">
        <v>0</v>
      </c>
      <c r="C874" s="79">
        <v>0</v>
      </c>
      <c r="D874" s="133"/>
      <c r="E874" s="75"/>
      <c r="F874" s="80">
        <f t="shared" si="39"/>
        <v>0</v>
      </c>
      <c r="G874" s="77">
        <f>+IF(ABS(+B874+D874)&lt;=ABS(C874+E874),-B874+C874-D874+E874,0)</f>
        <v>0</v>
      </c>
    </row>
    <row r="875" spans="1:7" ht="15.75" x14ac:dyDescent="0.25">
      <c r="A875" s="11">
        <v>9947</v>
      </c>
      <c r="B875" s="74">
        <v>0</v>
      </c>
      <c r="C875" s="79">
        <v>0</v>
      </c>
      <c r="D875" s="133"/>
      <c r="E875" s="75"/>
      <c r="F875" s="80">
        <f t="shared" si="39"/>
        <v>0</v>
      </c>
      <c r="G875" s="77">
        <f>+IF(ABS(+B875+D875)&lt;=ABS(C875+E875),-B875+C875-D875+E875,0)</f>
        <v>0</v>
      </c>
    </row>
    <row r="876" spans="1:7" ht="15.75" x14ac:dyDescent="0.25">
      <c r="A876" s="11">
        <v>9948</v>
      </c>
      <c r="B876" s="74">
        <v>0</v>
      </c>
      <c r="C876" s="79">
        <v>0</v>
      </c>
      <c r="D876" s="133"/>
      <c r="E876" s="75"/>
      <c r="F876" s="80">
        <f t="shared" si="39"/>
        <v>0</v>
      </c>
      <c r="G876" s="77">
        <f>+IF(ABS(+B876+D876)&lt;=ABS(C876+E876),-B876+C876-D876+E876,0)</f>
        <v>0</v>
      </c>
    </row>
    <row r="877" spans="1:7" ht="15.75" x14ac:dyDescent="0.25">
      <c r="A877" s="11">
        <v>9949</v>
      </c>
      <c r="B877" s="74">
        <v>0</v>
      </c>
      <c r="C877" s="79">
        <v>0</v>
      </c>
      <c r="D877" s="133"/>
      <c r="E877" s="75"/>
      <c r="F877" s="80">
        <f t="shared" si="39"/>
        <v>0</v>
      </c>
      <c r="G877" s="77">
        <f>+IF(ABS(+B877+D877)&lt;=ABS(C877+E877),-B877+C877-D877+E877,0)</f>
        <v>0</v>
      </c>
    </row>
    <row r="878" spans="1:7" ht="15.75" x14ac:dyDescent="0.25">
      <c r="A878" s="11">
        <v>9978</v>
      </c>
      <c r="B878" s="66">
        <v>0</v>
      </c>
      <c r="C878" s="69">
        <v>0</v>
      </c>
      <c r="D878" s="92"/>
      <c r="E878" s="62"/>
      <c r="F878" s="73">
        <f t="shared" si="39"/>
        <v>0</v>
      </c>
      <c r="G878" s="71">
        <v>0</v>
      </c>
    </row>
    <row r="879" spans="1:7" ht="15.75" x14ac:dyDescent="0.25">
      <c r="A879" s="11">
        <v>9979</v>
      </c>
      <c r="B879" s="68">
        <v>0</v>
      </c>
      <c r="C879" s="67"/>
      <c r="D879" s="92"/>
      <c r="E879" s="62"/>
      <c r="F879" s="70">
        <v>0</v>
      </c>
      <c r="G879" s="72">
        <f>+IF(ABS(+B879+D879)&lt;=ABS(C879+E879),-B879+C879-D879+E879,0)</f>
        <v>0</v>
      </c>
    </row>
    <row r="880" spans="1:7" ht="15.75" x14ac:dyDescent="0.25">
      <c r="A880" s="11">
        <v>9981</v>
      </c>
      <c r="B880" s="68">
        <v>0</v>
      </c>
      <c r="C880" s="67">
        <v>0</v>
      </c>
      <c r="D880" s="92"/>
      <c r="E880" s="62"/>
      <c r="F880" s="70">
        <v>0</v>
      </c>
      <c r="G880" s="72">
        <f>+IF(ABS(+B880+D880)&lt;=ABS(C880+E880),-B880+C880-D880+E880,0)</f>
        <v>0</v>
      </c>
    </row>
    <row r="881" spans="1:17" ht="16.5" thickBot="1" x14ac:dyDescent="0.3">
      <c r="A881" s="28">
        <v>9989</v>
      </c>
      <c r="B881" s="96">
        <v>0</v>
      </c>
      <c r="C881" s="97">
        <v>0</v>
      </c>
      <c r="D881" s="134"/>
      <c r="E881" s="135"/>
      <c r="F881" s="73">
        <f>+IF(ABS(+B881+D881)&gt;=ABS(C881+E881),+B881-C881+D881-E881,0)</f>
        <v>0</v>
      </c>
      <c r="G881" s="71">
        <v>0</v>
      </c>
    </row>
    <row r="882" spans="1:17" ht="16.5" thickBot="1" x14ac:dyDescent="0.3">
      <c r="A882" s="7">
        <v>9</v>
      </c>
      <c r="B882" s="123">
        <f t="shared" ref="B882:G882" si="40">+ROUND(SUM(B825:B881),2)</f>
        <v>0</v>
      </c>
      <c r="C882" s="124">
        <f t="shared" si="40"/>
        <v>0</v>
      </c>
      <c r="D882" s="125">
        <f t="shared" si="40"/>
        <v>0</v>
      </c>
      <c r="E882" s="126">
        <f t="shared" si="40"/>
        <v>0</v>
      </c>
      <c r="F882" s="125">
        <f t="shared" si="40"/>
        <v>0</v>
      </c>
      <c r="G882" s="127">
        <f t="shared" si="40"/>
        <v>0</v>
      </c>
    </row>
    <row r="883" spans="1:17" ht="16.5" thickBot="1" x14ac:dyDescent="0.3">
      <c r="A883" s="8"/>
      <c r="B883" s="136"/>
      <c r="C883" s="136"/>
      <c r="D883" s="136"/>
      <c r="E883" s="136"/>
      <c r="F883" s="136"/>
      <c r="G883" s="136"/>
    </row>
    <row r="884" spans="1:17" ht="16.5" thickBot="1" x14ac:dyDescent="0.3">
      <c r="A884" s="9" t="s">
        <v>11</v>
      </c>
      <c r="B884" s="137">
        <f t="shared" ref="B884:G884" si="41">+ROUND(+B823+B882,2)</f>
        <v>0</v>
      </c>
      <c r="C884" s="138">
        <f t="shared" si="41"/>
        <v>0</v>
      </c>
      <c r="D884" s="139">
        <f t="shared" si="41"/>
        <v>0</v>
      </c>
      <c r="E884" s="140">
        <f t="shared" si="41"/>
        <v>0</v>
      </c>
      <c r="F884" s="139">
        <f t="shared" si="41"/>
        <v>0</v>
      </c>
      <c r="G884" s="141" t="e">
        <f t="shared" si="41"/>
        <v>#REF!</v>
      </c>
    </row>
    <row r="885" spans="1:17" ht="15.75" thickTop="1" x14ac:dyDescent="0.25">
      <c r="D885" s="439">
        <f>D878+D861+D860+D859+D858+D857+D856+D855+D854+D853+D852+D828+D827+D826</f>
        <v>0</v>
      </c>
      <c r="E885" s="439">
        <f>E878+E861+E860+E859+E858+E857+E856+E855+E854+E853+E852+E828+E827+E826</f>
        <v>0</v>
      </c>
      <c r="I885" t="s">
        <v>681</v>
      </c>
    </row>
    <row r="886" spans="1:17" x14ac:dyDescent="0.25">
      <c r="D886" s="439">
        <f>D877+D876+D875+D874+D873+D872+D871+D870+D864+D851</f>
        <v>0</v>
      </c>
      <c r="E886" s="439">
        <f>E877+E876+E875+E874+E873+E872+E871+E870+E864+E851</f>
        <v>0</v>
      </c>
      <c r="I886" t="s">
        <v>682</v>
      </c>
    </row>
    <row r="887" spans="1:17" x14ac:dyDescent="0.25">
      <c r="I887" s="441" t="s">
        <v>683</v>
      </c>
    </row>
    <row r="888" spans="1:17" x14ac:dyDescent="0.25">
      <c r="B888" s="437">
        <f>G845</f>
        <v>0</v>
      </c>
      <c r="D888" s="440">
        <f>D849+D843</f>
        <v>0</v>
      </c>
      <c r="E888" s="440">
        <f>E829</f>
        <v>0</v>
      </c>
      <c r="F888" s="445">
        <f>D888-E888</f>
        <v>0</v>
      </c>
      <c r="I888" s="444" t="s">
        <v>684</v>
      </c>
    </row>
    <row r="889" spans="1:17" x14ac:dyDescent="0.25">
      <c r="B889" s="437">
        <f>G851</f>
        <v>0</v>
      </c>
      <c r="D889" s="440">
        <f>D829</f>
        <v>0</v>
      </c>
      <c r="E889" s="440">
        <f>E850+E849+E848+E847+E846+E845+E843-D844</f>
        <v>0</v>
      </c>
      <c r="F889" s="445">
        <f>D889-E889</f>
        <v>0</v>
      </c>
      <c r="I889" s="444" t="s">
        <v>685</v>
      </c>
    </row>
    <row r="890" spans="1:17" x14ac:dyDescent="0.25">
      <c r="B890" s="438">
        <f>B888-B889</f>
        <v>0</v>
      </c>
      <c r="I890" s="444" t="s">
        <v>686</v>
      </c>
    </row>
    <row r="891" spans="1:17" x14ac:dyDescent="0.25">
      <c r="I891" s="446" t="s">
        <v>687</v>
      </c>
    </row>
    <row r="892" spans="1:17" x14ac:dyDescent="0.25">
      <c r="I892" s="446" t="s">
        <v>688</v>
      </c>
    </row>
    <row r="895" spans="1:17" ht="15.75" thickBot="1" x14ac:dyDescent="0.3">
      <c r="B895" s="313" t="s">
        <v>324</v>
      </c>
      <c r="I895" t="s">
        <v>673</v>
      </c>
      <c r="J895" s="500" t="s">
        <v>695</v>
      </c>
      <c r="K895" s="500" t="s">
        <v>696</v>
      </c>
      <c r="L895" s="500"/>
      <c r="M895" s="500"/>
      <c r="N895" s="500"/>
      <c r="O895" s="500"/>
      <c r="P895" s="500"/>
      <c r="Q895" s="500"/>
    </row>
    <row r="896" spans="1:17" ht="15" customHeight="1" x14ac:dyDescent="0.25">
      <c r="A896" s="678" t="s">
        <v>21</v>
      </c>
      <c r="B896" s="680" t="s">
        <v>22</v>
      </c>
      <c r="C896" s="672" t="s">
        <v>23</v>
      </c>
      <c r="D896" s="673"/>
      <c r="E896" s="667" t="s">
        <v>24</v>
      </c>
      <c r="F896" s="667"/>
      <c r="G896" s="142" t="s">
        <v>25</v>
      </c>
      <c r="H896" s="667" t="s">
        <v>26</v>
      </c>
      <c r="I896" s="668"/>
      <c r="J896" s="500"/>
      <c r="K896" s="500" t="s">
        <v>697</v>
      </c>
      <c r="L896" s="500"/>
      <c r="M896" s="500"/>
      <c r="N896" s="500"/>
      <c r="O896" s="500"/>
      <c r="P896" s="500"/>
      <c r="Q896" s="500"/>
    </row>
    <row r="897" spans="1:11" ht="15" customHeight="1" x14ac:dyDescent="0.25">
      <c r="A897" s="679"/>
      <c r="B897" s="681"/>
      <c r="C897" s="143" t="s">
        <v>27</v>
      </c>
      <c r="D897" s="144" t="s">
        <v>28</v>
      </c>
      <c r="E897" s="144" t="s">
        <v>29</v>
      </c>
      <c r="F897" s="144" t="s">
        <v>28</v>
      </c>
      <c r="G897" s="144" t="s">
        <v>30</v>
      </c>
      <c r="H897" s="143" t="s">
        <v>27</v>
      </c>
      <c r="I897" s="145" t="s">
        <v>28</v>
      </c>
      <c r="K897" s="482"/>
    </row>
    <row r="898" spans="1:11" ht="15.75" thickBot="1" x14ac:dyDescent="0.3">
      <c r="A898" s="146">
        <v>1</v>
      </c>
      <c r="B898" s="147">
        <v>2</v>
      </c>
      <c r="C898" s="147">
        <v>3</v>
      </c>
      <c r="D898" s="148">
        <v>4</v>
      </c>
      <c r="E898" s="148">
        <v>5</v>
      </c>
      <c r="F898" s="149">
        <v>6</v>
      </c>
      <c r="G898" s="148">
        <v>7</v>
      </c>
      <c r="H898" s="149">
        <v>8</v>
      </c>
      <c r="I898" s="150">
        <v>9</v>
      </c>
    </row>
    <row r="899" spans="1:11" ht="15" customHeight="1" x14ac:dyDescent="0.25">
      <c r="A899" s="151">
        <v>1</v>
      </c>
      <c r="B899" s="720" t="s">
        <v>31</v>
      </c>
      <c r="C899" s="152"/>
      <c r="D899" s="153"/>
      <c r="E899" s="154" t="s">
        <v>32</v>
      </c>
      <c r="F899" s="155">
        <v>0</v>
      </c>
      <c r="G899" s="153"/>
      <c r="H899" s="704"/>
      <c r="I899" s="705"/>
    </row>
    <row r="900" spans="1:11" x14ac:dyDescent="0.25">
      <c r="A900" s="152"/>
      <c r="B900" s="696"/>
      <c r="C900" s="152"/>
      <c r="D900" s="153"/>
      <c r="E900" s="154" t="s">
        <v>33</v>
      </c>
      <c r="F900" s="155">
        <v>0</v>
      </c>
      <c r="G900" s="153"/>
      <c r="H900" s="704"/>
      <c r="I900" s="705"/>
    </row>
    <row r="901" spans="1:11" x14ac:dyDescent="0.25">
      <c r="A901" s="152"/>
      <c r="B901" s="696"/>
      <c r="C901" s="152"/>
      <c r="D901" s="153"/>
      <c r="E901" s="154" t="s">
        <v>34</v>
      </c>
      <c r="F901" s="155">
        <v>0</v>
      </c>
      <c r="G901" s="153"/>
      <c r="H901" s="704"/>
      <c r="I901" s="705"/>
    </row>
    <row r="902" spans="1:11" x14ac:dyDescent="0.25">
      <c r="A902" s="152"/>
      <c r="B902" s="696"/>
      <c r="C902" s="152"/>
      <c r="D902" s="153"/>
      <c r="E902" s="154" t="s">
        <v>35</v>
      </c>
      <c r="F902" s="155">
        <v>0</v>
      </c>
      <c r="G902" s="153"/>
      <c r="H902" s="704"/>
      <c r="I902" s="705"/>
    </row>
    <row r="903" spans="1:11" x14ac:dyDescent="0.25">
      <c r="A903" s="152"/>
      <c r="B903" s="696"/>
      <c r="C903" s="152"/>
      <c r="D903" s="153"/>
      <c r="E903" s="154" t="s">
        <v>36</v>
      </c>
      <c r="F903" s="155">
        <v>0</v>
      </c>
      <c r="G903" s="153"/>
      <c r="H903" s="704"/>
      <c r="I903" s="705"/>
    </row>
    <row r="904" spans="1:11" x14ac:dyDescent="0.25">
      <c r="A904" s="152"/>
      <c r="B904" s="696"/>
      <c r="C904" s="152"/>
      <c r="D904" s="153"/>
      <c r="E904" s="154" t="s">
        <v>37</v>
      </c>
      <c r="F904" s="155">
        <v>0</v>
      </c>
      <c r="G904" s="153"/>
      <c r="H904" s="704"/>
      <c r="I904" s="705"/>
    </row>
    <row r="905" spans="1:11" x14ac:dyDescent="0.25">
      <c r="A905" s="152"/>
      <c r="B905" s="696"/>
      <c r="C905" s="156" t="s">
        <v>38</v>
      </c>
      <c r="D905" s="157">
        <v>0</v>
      </c>
      <c r="E905" s="154" t="s">
        <v>39</v>
      </c>
      <c r="F905" s="155">
        <v>0</v>
      </c>
      <c r="G905" s="153"/>
      <c r="H905" s="704"/>
      <c r="I905" s="705"/>
    </row>
    <row r="906" spans="1:11" x14ac:dyDescent="0.25">
      <c r="A906" s="152"/>
      <c r="B906" s="696"/>
      <c r="C906" s="152"/>
      <c r="D906" s="153"/>
      <c r="E906" s="154" t="s">
        <v>40</v>
      </c>
      <c r="F906" s="155">
        <v>0</v>
      </c>
      <c r="G906" s="153"/>
      <c r="H906" s="704"/>
      <c r="I906" s="705"/>
    </row>
    <row r="907" spans="1:11" x14ac:dyDescent="0.25">
      <c r="A907" s="152"/>
      <c r="B907" s="696"/>
      <c r="C907" s="152"/>
      <c r="D907" s="153"/>
      <c r="E907" s="154" t="s">
        <v>41</v>
      </c>
      <c r="F907" s="155">
        <v>0</v>
      </c>
      <c r="G907" s="153"/>
      <c r="H907" s="704"/>
      <c r="I907" s="705"/>
    </row>
    <row r="908" spans="1:11" x14ac:dyDescent="0.25">
      <c r="A908" s="152"/>
      <c r="B908" s="696"/>
      <c r="C908" s="152"/>
      <c r="D908" s="153"/>
      <c r="E908" s="154" t="s">
        <v>42</v>
      </c>
      <c r="F908" s="155">
        <v>0</v>
      </c>
      <c r="G908" s="153"/>
      <c r="H908" s="704"/>
      <c r="I908" s="705"/>
    </row>
    <row r="909" spans="1:11" x14ac:dyDescent="0.25">
      <c r="A909" s="152"/>
      <c r="B909" s="696"/>
      <c r="C909" s="152"/>
      <c r="D909" s="153"/>
      <c r="E909" s="154" t="s">
        <v>43</v>
      </c>
      <c r="F909" s="155">
        <v>0</v>
      </c>
      <c r="G909" s="153"/>
      <c r="H909" s="704"/>
      <c r="I909" s="705"/>
    </row>
    <row r="910" spans="1:11" x14ac:dyDescent="0.25">
      <c r="A910" s="152"/>
      <c r="B910" s="696"/>
      <c r="C910" s="152"/>
      <c r="D910" s="153"/>
      <c r="E910" s="154" t="s">
        <v>44</v>
      </c>
      <c r="F910" s="155">
        <v>0</v>
      </c>
      <c r="G910" s="153"/>
      <c r="H910" s="704"/>
      <c r="I910" s="705"/>
    </row>
    <row r="911" spans="1:11" x14ac:dyDescent="0.25">
      <c r="A911" s="152"/>
      <c r="B911" s="696"/>
      <c r="C911" s="158"/>
      <c r="D911" s="159"/>
      <c r="E911" s="160" t="s">
        <v>45</v>
      </c>
      <c r="F911" s="155">
        <v>0</v>
      </c>
      <c r="G911" s="159"/>
      <c r="H911" s="704"/>
      <c r="I911" s="705"/>
    </row>
    <row r="912" spans="1:11" ht="15.75" thickBot="1" x14ac:dyDescent="0.3">
      <c r="A912" s="161"/>
      <c r="B912" s="697"/>
      <c r="C912" s="161"/>
      <c r="D912" s="162"/>
      <c r="E912" s="163" t="s">
        <v>46</v>
      </c>
      <c r="F912" s="164">
        <f>F911+F910+F909+F908+F907+F906+F905+F904+F903+F902+F901+F900+F899</f>
        <v>0</v>
      </c>
      <c r="G912" s="165">
        <f>D905-F912</f>
        <v>0</v>
      </c>
      <c r="H912" s="455">
        <v>0</v>
      </c>
      <c r="I912" s="501">
        <f>G912-H912</f>
        <v>0</v>
      </c>
    </row>
    <row r="913" spans="1:9" ht="78" thickTop="1" thickBot="1" x14ac:dyDescent="0.3">
      <c r="A913" s="166">
        <v>2</v>
      </c>
      <c r="B913" s="167" t="s">
        <v>47</v>
      </c>
      <c r="C913" s="168" t="s">
        <v>48</v>
      </c>
      <c r="D913" s="169">
        <v>0</v>
      </c>
      <c r="E913" s="170" t="s">
        <v>49</v>
      </c>
      <c r="F913" s="171">
        <v>0</v>
      </c>
      <c r="G913" s="172">
        <f>D913-F913</f>
        <v>0</v>
      </c>
      <c r="H913" s="173"/>
      <c r="I913" s="502">
        <f>G913</f>
        <v>0</v>
      </c>
    </row>
    <row r="914" spans="1:9" ht="15.75" customHeight="1" thickTop="1" x14ac:dyDescent="0.25">
      <c r="A914" s="151">
        <v>3</v>
      </c>
      <c r="B914" s="695" t="s">
        <v>50</v>
      </c>
      <c r="C914" s="151" t="s">
        <v>51</v>
      </c>
      <c r="D914" s="174">
        <v>0</v>
      </c>
      <c r="E914" s="175"/>
      <c r="F914" s="464"/>
      <c r="G914" s="175"/>
      <c r="H914" s="176"/>
      <c r="I914" s="177" t="s">
        <v>52</v>
      </c>
    </row>
    <row r="915" spans="1:9" x14ac:dyDescent="0.25">
      <c r="A915" s="152"/>
      <c r="B915" s="706"/>
      <c r="C915" s="152" t="s">
        <v>53</v>
      </c>
      <c r="D915" s="174">
        <v>0</v>
      </c>
      <c r="E915" s="153"/>
      <c r="F915" s="465"/>
      <c r="G915" s="153"/>
      <c r="H915" s="178"/>
      <c r="I915" s="179" t="s">
        <v>54</v>
      </c>
    </row>
    <row r="916" spans="1:9" x14ac:dyDescent="0.25">
      <c r="A916" s="152"/>
      <c r="B916" s="706"/>
      <c r="C916" s="152" t="s">
        <v>55</v>
      </c>
      <c r="D916" s="174">
        <v>0</v>
      </c>
      <c r="E916" s="153"/>
      <c r="F916" s="465"/>
      <c r="G916" s="153"/>
      <c r="H916" s="178"/>
      <c r="I916" s="180" t="s">
        <v>56</v>
      </c>
    </row>
    <row r="917" spans="1:9" x14ac:dyDescent="0.25">
      <c r="A917" s="152"/>
      <c r="B917" s="706"/>
      <c r="C917" s="152" t="s">
        <v>57</v>
      </c>
      <c r="D917" s="174">
        <v>0</v>
      </c>
      <c r="E917" s="153"/>
      <c r="F917" s="465"/>
      <c r="G917" s="153"/>
      <c r="H917" s="178"/>
      <c r="I917" s="179" t="s">
        <v>58</v>
      </c>
    </row>
    <row r="918" spans="1:9" x14ac:dyDescent="0.25">
      <c r="A918" s="152"/>
      <c r="B918" s="706"/>
      <c r="C918" s="152" t="s">
        <v>59</v>
      </c>
      <c r="D918" s="174">
        <v>0</v>
      </c>
      <c r="E918" s="153"/>
      <c r="F918" s="465"/>
      <c r="G918" s="153"/>
      <c r="H918" s="178"/>
      <c r="I918" s="179" t="s">
        <v>60</v>
      </c>
    </row>
    <row r="919" spans="1:9" x14ac:dyDescent="0.25">
      <c r="A919" s="152"/>
      <c r="B919" s="706"/>
      <c r="C919" s="152" t="s">
        <v>61</v>
      </c>
      <c r="D919" s="174">
        <v>0</v>
      </c>
      <c r="E919" s="153"/>
      <c r="F919" s="465"/>
      <c r="G919" s="153"/>
      <c r="H919" s="178"/>
      <c r="I919" s="179" t="s">
        <v>62</v>
      </c>
    </row>
    <row r="920" spans="1:9" x14ac:dyDescent="0.25">
      <c r="A920" s="152"/>
      <c r="B920" s="706"/>
      <c r="C920" s="152"/>
      <c r="D920" s="174">
        <v>0</v>
      </c>
      <c r="E920" s="153"/>
      <c r="F920" s="465"/>
      <c r="G920" s="153"/>
      <c r="H920" s="178"/>
      <c r="I920" s="179" t="s">
        <v>63</v>
      </c>
    </row>
    <row r="921" spans="1:9" x14ac:dyDescent="0.25">
      <c r="A921" s="152"/>
      <c r="B921" s="706"/>
      <c r="C921" s="181" t="s">
        <v>64</v>
      </c>
      <c r="D921" s="174">
        <v>0</v>
      </c>
      <c r="E921" s="153"/>
      <c r="F921" s="465"/>
      <c r="G921" s="153"/>
      <c r="H921" s="178"/>
      <c r="I921" s="179" t="s">
        <v>65</v>
      </c>
    </row>
    <row r="922" spans="1:9" x14ac:dyDescent="0.25">
      <c r="A922" s="152"/>
      <c r="B922" s="706"/>
      <c r="C922" s="152" t="s">
        <v>66</v>
      </c>
      <c r="D922" s="174">
        <v>0</v>
      </c>
      <c r="E922" s="182" t="s">
        <v>67</v>
      </c>
      <c r="F922" s="466">
        <v>0</v>
      </c>
      <c r="G922" s="183">
        <f>D930-F922</f>
        <v>0</v>
      </c>
      <c r="H922" s="178"/>
      <c r="I922" s="179" t="s">
        <v>68</v>
      </c>
    </row>
    <row r="923" spans="1:9" x14ac:dyDescent="0.25">
      <c r="A923" s="152"/>
      <c r="B923" s="706"/>
      <c r="C923" s="152" t="s">
        <v>69</v>
      </c>
      <c r="D923" s="174">
        <v>0</v>
      </c>
      <c r="E923" s="175"/>
      <c r="F923" s="465"/>
      <c r="G923" s="153"/>
      <c r="H923" s="178"/>
      <c r="I923" s="179" t="s">
        <v>70</v>
      </c>
    </row>
    <row r="924" spans="1:9" x14ac:dyDescent="0.25">
      <c r="A924" s="152"/>
      <c r="B924" s="706"/>
      <c r="C924" s="152"/>
      <c r="D924" s="174">
        <v>0</v>
      </c>
      <c r="E924" s="153"/>
      <c r="F924" s="465"/>
      <c r="G924" s="153"/>
      <c r="H924" s="178"/>
      <c r="I924" s="179" t="s">
        <v>71</v>
      </c>
    </row>
    <row r="925" spans="1:9" x14ac:dyDescent="0.25">
      <c r="A925" s="152"/>
      <c r="B925" s="706"/>
      <c r="C925" s="184" t="s">
        <v>72</v>
      </c>
      <c r="D925" s="174">
        <v>0</v>
      </c>
      <c r="E925" s="153"/>
      <c r="F925" s="465"/>
      <c r="G925" s="153"/>
      <c r="H925" s="178"/>
      <c r="I925" s="177" t="s">
        <v>73</v>
      </c>
    </row>
    <row r="926" spans="1:9" x14ac:dyDescent="0.25">
      <c r="A926" s="152"/>
      <c r="B926" s="706"/>
      <c r="C926" s="152" t="s">
        <v>74</v>
      </c>
      <c r="D926" s="174">
        <v>0</v>
      </c>
      <c r="E926" s="153"/>
      <c r="F926" s="465"/>
      <c r="G926" s="153"/>
      <c r="H926" s="178"/>
      <c r="I926" s="177" t="s">
        <v>75</v>
      </c>
    </row>
    <row r="927" spans="1:9" x14ac:dyDescent="0.25">
      <c r="A927" s="152"/>
      <c r="B927" s="706"/>
      <c r="C927" s="152" t="s">
        <v>76</v>
      </c>
      <c r="D927" s="174">
        <v>0</v>
      </c>
      <c r="E927" s="153"/>
      <c r="F927" s="465"/>
      <c r="G927" s="153"/>
      <c r="H927" s="178"/>
      <c r="I927" s="179" t="s">
        <v>77</v>
      </c>
    </row>
    <row r="928" spans="1:9" x14ac:dyDescent="0.25">
      <c r="A928" s="152"/>
      <c r="B928" s="706"/>
      <c r="C928" s="152"/>
      <c r="D928" s="174">
        <v>0</v>
      </c>
      <c r="E928" s="153"/>
      <c r="F928" s="465"/>
      <c r="G928" s="153"/>
      <c r="H928" s="178"/>
      <c r="I928" s="179"/>
    </row>
    <row r="929" spans="1:9" x14ac:dyDescent="0.25">
      <c r="A929" s="152"/>
      <c r="B929" s="706"/>
      <c r="C929" s="158"/>
      <c r="D929" s="174">
        <v>0</v>
      </c>
      <c r="E929" s="159"/>
      <c r="F929" s="467"/>
      <c r="G929" s="159"/>
      <c r="H929" s="178"/>
      <c r="I929" s="179"/>
    </row>
    <row r="930" spans="1:9" ht="15.75" thickBot="1" x14ac:dyDescent="0.3">
      <c r="A930" s="161"/>
      <c r="B930" s="707"/>
      <c r="C930" s="161" t="s">
        <v>46</v>
      </c>
      <c r="D930" s="185">
        <f>SUM(D913:D929)</f>
        <v>0</v>
      </c>
      <c r="E930" s="162"/>
      <c r="F930" s="164"/>
      <c r="G930" s="162"/>
      <c r="H930" s="186">
        <f>H924+H923+H922+H921+H920+H919+H918+H917+H916+H915+H914+H925+H927+H926+H928+H929</f>
        <v>0</v>
      </c>
      <c r="I930" s="503">
        <f>G922-H930</f>
        <v>0</v>
      </c>
    </row>
    <row r="931" spans="1:9" ht="15.75" customHeight="1" thickTop="1" x14ac:dyDescent="0.25">
      <c r="A931" s="151">
        <v>4</v>
      </c>
      <c r="B931" s="708" t="s">
        <v>78</v>
      </c>
      <c r="C931" s="151" t="s">
        <v>79</v>
      </c>
      <c r="D931" s="174">
        <v>0</v>
      </c>
      <c r="E931" s="175"/>
      <c r="F931" s="464"/>
      <c r="G931" s="175"/>
      <c r="H931" s="176"/>
      <c r="I931" s="177" t="s">
        <v>80</v>
      </c>
    </row>
    <row r="932" spans="1:9" x14ac:dyDescent="0.25">
      <c r="A932" s="152"/>
      <c r="B932" s="709"/>
      <c r="C932" s="152" t="s">
        <v>81</v>
      </c>
      <c r="D932" s="174">
        <v>0</v>
      </c>
      <c r="E932" s="153"/>
      <c r="F932" s="465"/>
      <c r="G932" s="153"/>
      <c r="H932" s="176"/>
      <c r="I932" s="177" t="s">
        <v>82</v>
      </c>
    </row>
    <row r="933" spans="1:9" x14ac:dyDescent="0.25">
      <c r="A933" s="152"/>
      <c r="B933" s="709"/>
      <c r="C933" s="152"/>
      <c r="D933" s="174">
        <v>0</v>
      </c>
      <c r="E933" s="153"/>
      <c r="F933" s="465"/>
      <c r="G933" s="153"/>
      <c r="H933" s="176"/>
      <c r="I933" s="179" t="s">
        <v>83</v>
      </c>
    </row>
    <row r="934" spans="1:9" x14ac:dyDescent="0.25">
      <c r="A934" s="152"/>
      <c r="B934" s="709"/>
      <c r="C934" s="184" t="s">
        <v>72</v>
      </c>
      <c r="D934" s="174">
        <v>0</v>
      </c>
      <c r="E934" s="182" t="s">
        <v>84</v>
      </c>
      <c r="F934" s="466">
        <v>0</v>
      </c>
      <c r="G934" s="183">
        <f>D937-F934</f>
        <v>0</v>
      </c>
      <c r="H934" s="176"/>
      <c r="I934" s="177"/>
    </row>
    <row r="935" spans="1:9" x14ac:dyDescent="0.25">
      <c r="A935" s="152"/>
      <c r="B935" s="709"/>
      <c r="C935" s="152" t="s">
        <v>74</v>
      </c>
      <c r="D935" s="174">
        <v>0</v>
      </c>
      <c r="E935" s="153"/>
      <c r="F935" s="465"/>
      <c r="G935" s="153"/>
      <c r="H935" s="176"/>
      <c r="I935" s="177"/>
    </row>
    <row r="936" spans="1:9" x14ac:dyDescent="0.25">
      <c r="A936" s="152"/>
      <c r="B936" s="709"/>
      <c r="C936" s="158" t="s">
        <v>76</v>
      </c>
      <c r="D936" s="174">
        <v>0</v>
      </c>
      <c r="E936" s="159"/>
      <c r="F936" s="467"/>
      <c r="G936" s="159"/>
      <c r="H936" s="176"/>
      <c r="I936" s="177"/>
    </row>
    <row r="937" spans="1:9" ht="15.75" thickBot="1" x14ac:dyDescent="0.3">
      <c r="A937" s="161"/>
      <c r="B937" s="710"/>
      <c r="C937" s="161" t="s">
        <v>46</v>
      </c>
      <c r="D937" s="185">
        <f>SUM(D931:D936)</f>
        <v>0</v>
      </c>
      <c r="E937" s="162"/>
      <c r="F937" s="164"/>
      <c r="G937" s="162"/>
      <c r="H937" s="189">
        <f>H931+H933</f>
        <v>0</v>
      </c>
      <c r="I937" s="504">
        <f>G934-H937</f>
        <v>0</v>
      </c>
    </row>
    <row r="938" spans="1:9" ht="26.25" thickTop="1" x14ac:dyDescent="0.25">
      <c r="A938" s="190">
        <v>5</v>
      </c>
      <c r="B938" s="492" t="s">
        <v>85</v>
      </c>
      <c r="C938" s="190" t="s">
        <v>86</v>
      </c>
      <c r="D938" s="192">
        <v>0</v>
      </c>
      <c r="E938" s="193" t="s">
        <v>87</v>
      </c>
      <c r="F938" s="456">
        <v>0</v>
      </c>
      <c r="G938" s="194">
        <f>D938-F938</f>
        <v>0</v>
      </c>
      <c r="H938" s="176"/>
      <c r="I938" s="177" t="s">
        <v>73</v>
      </c>
    </row>
    <row r="939" spans="1:9" x14ac:dyDescent="0.25">
      <c r="A939" s="152"/>
      <c r="B939" s="493"/>
      <c r="C939" s="152"/>
      <c r="D939" s="157"/>
      <c r="E939" s="182"/>
      <c r="F939" s="457"/>
      <c r="G939" s="183"/>
      <c r="H939" s="176"/>
      <c r="I939" s="177" t="s">
        <v>88</v>
      </c>
    </row>
    <row r="940" spans="1:9" ht="15.75" thickBot="1" x14ac:dyDescent="0.3">
      <c r="A940" s="161"/>
      <c r="B940" s="494"/>
      <c r="C940" s="161"/>
      <c r="D940" s="197"/>
      <c r="E940" s="198"/>
      <c r="F940" s="458"/>
      <c r="G940" s="185"/>
      <c r="H940" s="189">
        <f>H938+H939</f>
        <v>0</v>
      </c>
      <c r="I940" s="505">
        <f>G938-H940</f>
        <v>0</v>
      </c>
    </row>
    <row r="941" spans="1:9" ht="15.75" customHeight="1" thickTop="1" x14ac:dyDescent="0.25">
      <c r="A941" s="151">
        <v>6</v>
      </c>
      <c r="B941" s="696" t="s">
        <v>89</v>
      </c>
      <c r="C941" s="151" t="s">
        <v>90</v>
      </c>
      <c r="D941" s="199">
        <v>0</v>
      </c>
      <c r="E941" s="175"/>
      <c r="F941" s="464"/>
      <c r="G941" s="175"/>
      <c r="H941" s="200">
        <v>0</v>
      </c>
      <c r="I941" s="201"/>
    </row>
    <row r="942" spans="1:9" x14ac:dyDescent="0.25">
      <c r="A942" s="152"/>
      <c r="B942" s="696"/>
      <c r="C942" s="152" t="s">
        <v>91</v>
      </c>
      <c r="D942" s="174">
        <v>0</v>
      </c>
      <c r="E942" s="182" t="s">
        <v>92</v>
      </c>
      <c r="F942" s="468">
        <v>0</v>
      </c>
      <c r="G942" s="183">
        <f>D943-F942</f>
        <v>0</v>
      </c>
      <c r="H942" s="187">
        <v>0</v>
      </c>
      <c r="I942" s="202"/>
    </row>
    <row r="943" spans="1:9" ht="15.75" thickBot="1" x14ac:dyDescent="0.3">
      <c r="A943" s="161"/>
      <c r="B943" s="697"/>
      <c r="C943" s="161" t="s">
        <v>46</v>
      </c>
      <c r="D943" s="185">
        <f>D942+D941</f>
        <v>0</v>
      </c>
      <c r="E943" s="162"/>
      <c r="F943" s="164"/>
      <c r="G943" s="162"/>
      <c r="H943" s="185">
        <f>H942+H941</f>
        <v>0</v>
      </c>
      <c r="I943" s="504">
        <f>G942-H943</f>
        <v>0</v>
      </c>
    </row>
    <row r="944" spans="1:9" ht="15.75" customHeight="1" thickTop="1" x14ac:dyDescent="0.25">
      <c r="A944" s="151">
        <v>7</v>
      </c>
      <c r="B944" s="695" t="s">
        <v>93</v>
      </c>
      <c r="C944" s="151" t="s">
        <v>94</v>
      </c>
      <c r="D944" s="174">
        <v>0</v>
      </c>
      <c r="E944" s="182" t="s">
        <v>95</v>
      </c>
      <c r="F944" s="457">
        <v>0</v>
      </c>
      <c r="G944" s="203"/>
      <c r="H944" s="200">
        <v>0</v>
      </c>
      <c r="I944" s="202" t="s">
        <v>96</v>
      </c>
    </row>
    <row r="945" spans="1:9" x14ac:dyDescent="0.25">
      <c r="A945" s="152"/>
      <c r="B945" s="696"/>
      <c r="C945" s="152" t="s">
        <v>97</v>
      </c>
      <c r="D945" s="174">
        <v>0</v>
      </c>
      <c r="E945" s="182" t="s">
        <v>98</v>
      </c>
      <c r="F945" s="468">
        <v>0</v>
      </c>
      <c r="G945" s="183"/>
      <c r="H945" s="187">
        <v>0</v>
      </c>
      <c r="I945" s="202"/>
    </row>
    <row r="946" spans="1:9" x14ac:dyDescent="0.25">
      <c r="A946" s="152"/>
      <c r="B946" s="696"/>
      <c r="C946" s="152" t="s">
        <v>99</v>
      </c>
      <c r="D946" s="174">
        <v>0</v>
      </c>
      <c r="E946" s="182" t="s">
        <v>100</v>
      </c>
      <c r="F946" s="468">
        <v>0</v>
      </c>
      <c r="G946" s="204"/>
      <c r="H946" s="188">
        <v>0</v>
      </c>
      <c r="I946" s="202"/>
    </row>
    <row r="947" spans="1:9" ht="15.75" thickBot="1" x14ac:dyDescent="0.3">
      <c r="A947" s="161"/>
      <c r="B947" s="697"/>
      <c r="C947" s="161" t="s">
        <v>46</v>
      </c>
      <c r="D947" s="185">
        <f>D946+D945+D944</f>
        <v>0</v>
      </c>
      <c r="E947" s="162" t="s">
        <v>46</v>
      </c>
      <c r="F947" s="164">
        <f>SUM(F944:F946)</f>
        <v>0</v>
      </c>
      <c r="G947" s="185">
        <f>D947-F947</f>
        <v>0</v>
      </c>
      <c r="H947" s="185">
        <f>H946+H944+H945</f>
        <v>0</v>
      </c>
      <c r="I947" s="504">
        <f>G947-H947</f>
        <v>0</v>
      </c>
    </row>
    <row r="948" spans="1:9" ht="27" thickTop="1" thickBot="1" x14ac:dyDescent="0.3">
      <c r="A948" s="166">
        <v>8</v>
      </c>
      <c r="B948" s="205" t="s">
        <v>101</v>
      </c>
      <c r="C948" s="166" t="s">
        <v>102</v>
      </c>
      <c r="D948" s="169">
        <v>0</v>
      </c>
      <c r="E948" s="206" t="s">
        <v>103</v>
      </c>
      <c r="F948" s="469">
        <v>0</v>
      </c>
      <c r="G948" s="207">
        <f>D948-F948</f>
        <v>0</v>
      </c>
      <c r="H948" s="208"/>
      <c r="I948" s="502">
        <f>G948</f>
        <v>0</v>
      </c>
    </row>
    <row r="949" spans="1:9" ht="15.75" customHeight="1" thickTop="1" x14ac:dyDescent="0.25">
      <c r="A949" s="151">
        <v>9</v>
      </c>
      <c r="B949" s="711" t="s">
        <v>104</v>
      </c>
      <c r="C949" s="151" t="s">
        <v>105</v>
      </c>
      <c r="D949" s="174">
        <v>0</v>
      </c>
      <c r="E949" s="175"/>
      <c r="F949" s="464"/>
      <c r="G949" s="175"/>
      <c r="H949" s="200">
        <v>0</v>
      </c>
      <c r="I949" s="480"/>
    </row>
    <row r="950" spans="1:9" x14ac:dyDescent="0.25">
      <c r="A950" s="152"/>
      <c r="B950" s="712"/>
      <c r="C950" s="152" t="s">
        <v>106</v>
      </c>
      <c r="D950" s="174">
        <v>0</v>
      </c>
      <c r="E950" s="182" t="s">
        <v>107</v>
      </c>
      <c r="F950" s="468">
        <v>0</v>
      </c>
      <c r="G950" s="183">
        <f>D951-F950</f>
        <v>0</v>
      </c>
      <c r="H950" s="200">
        <v>0</v>
      </c>
      <c r="I950" s="480"/>
    </row>
    <row r="951" spans="1:9" ht="15.75" thickBot="1" x14ac:dyDescent="0.3">
      <c r="A951" s="161"/>
      <c r="B951" s="713"/>
      <c r="C951" s="161" t="s">
        <v>46</v>
      </c>
      <c r="D951" s="185">
        <f>D950+D949</f>
        <v>0</v>
      </c>
      <c r="E951" s="162"/>
      <c r="F951" s="164"/>
      <c r="G951" s="162"/>
      <c r="H951" s="185">
        <f>H950+H949</f>
        <v>0</v>
      </c>
      <c r="I951" s="504">
        <f>G950-H951</f>
        <v>0</v>
      </c>
    </row>
    <row r="952" spans="1:9" ht="15.75" customHeight="1" thickTop="1" x14ac:dyDescent="0.25">
      <c r="A952" s="190">
        <v>10</v>
      </c>
      <c r="B952" s="695" t="s">
        <v>108</v>
      </c>
      <c r="C952" s="151" t="s">
        <v>109</v>
      </c>
      <c r="D952" s="174">
        <v>0</v>
      </c>
      <c r="E952" s="182"/>
      <c r="F952" s="464"/>
      <c r="G952" s="203"/>
      <c r="H952" s="200">
        <v>0</v>
      </c>
      <c r="I952" s="480"/>
    </row>
    <row r="953" spans="1:9" x14ac:dyDescent="0.25">
      <c r="A953" s="152"/>
      <c r="B953" s="696"/>
      <c r="C953" s="152" t="s">
        <v>110</v>
      </c>
      <c r="D953" s="174">
        <v>0</v>
      </c>
      <c r="E953" s="182"/>
      <c r="F953" s="465"/>
      <c r="G953" s="183"/>
      <c r="H953" s="187">
        <v>0</v>
      </c>
      <c r="I953" s="480"/>
    </row>
    <row r="954" spans="1:9" x14ac:dyDescent="0.25">
      <c r="A954" s="152"/>
      <c r="B954" s="696"/>
      <c r="C954" s="152" t="s">
        <v>111</v>
      </c>
      <c r="D954" s="174">
        <v>0</v>
      </c>
      <c r="E954" s="182" t="s">
        <v>112</v>
      </c>
      <c r="F954" s="468">
        <v>0</v>
      </c>
      <c r="G954" s="204">
        <f>D956-F954</f>
        <v>0</v>
      </c>
      <c r="H954" s="188">
        <v>0</v>
      </c>
      <c r="I954" s="480"/>
    </row>
    <row r="955" spans="1:9" x14ac:dyDescent="0.25">
      <c r="A955" s="152"/>
      <c r="B955" s="696"/>
      <c r="C955" s="152" t="s">
        <v>113</v>
      </c>
      <c r="D955" s="174">
        <v>0</v>
      </c>
      <c r="E955" s="209"/>
      <c r="F955" s="467"/>
      <c r="G955" s="204"/>
      <c r="H955" s="188">
        <v>0</v>
      </c>
      <c r="I955" s="480"/>
    </row>
    <row r="956" spans="1:9" ht="15.75" thickBot="1" x14ac:dyDescent="0.3">
      <c r="A956" s="161"/>
      <c r="B956" s="697"/>
      <c r="C956" s="161" t="s">
        <v>46</v>
      </c>
      <c r="D956" s="185">
        <f>D955+D954+D953+D952</f>
        <v>0</v>
      </c>
      <c r="E956" s="162" t="s">
        <v>46</v>
      </c>
      <c r="F956" s="164"/>
      <c r="G956" s="185"/>
      <c r="H956" s="185">
        <f>H955+H954+H953+H952</f>
        <v>0</v>
      </c>
      <c r="I956" s="504">
        <f>G954-H956</f>
        <v>0</v>
      </c>
    </row>
    <row r="957" spans="1:9" ht="15.75" customHeight="1" thickTop="1" x14ac:dyDescent="0.25">
      <c r="A957" s="151">
        <v>11</v>
      </c>
      <c r="B957" s="714" t="s">
        <v>114</v>
      </c>
      <c r="C957" s="151" t="s">
        <v>105</v>
      </c>
      <c r="D957" s="174">
        <v>0</v>
      </c>
      <c r="E957" s="210" t="s">
        <v>115</v>
      </c>
      <c r="F957" s="468">
        <v>0</v>
      </c>
      <c r="G957" s="175"/>
      <c r="H957" s="176"/>
      <c r="I957" s="177" t="s">
        <v>80</v>
      </c>
    </row>
    <row r="958" spans="1:9" x14ac:dyDescent="0.25">
      <c r="A958" s="152"/>
      <c r="B958" s="715"/>
      <c r="C958" s="152" t="s">
        <v>106</v>
      </c>
      <c r="D958" s="174">
        <v>0</v>
      </c>
      <c r="E958" s="182" t="s">
        <v>116</v>
      </c>
      <c r="F958" s="468">
        <v>0</v>
      </c>
      <c r="G958" s="153"/>
      <c r="H958" s="176"/>
      <c r="I958" s="177" t="s">
        <v>117</v>
      </c>
    </row>
    <row r="959" spans="1:9" x14ac:dyDescent="0.25">
      <c r="A959" s="152"/>
      <c r="B959" s="715"/>
      <c r="C959" s="152"/>
      <c r="D959" s="174">
        <v>0</v>
      </c>
      <c r="E959" s="182" t="s">
        <v>118</v>
      </c>
      <c r="F959" s="468">
        <v>0</v>
      </c>
      <c r="G959" s="153"/>
      <c r="H959" s="176">
        <v>0</v>
      </c>
      <c r="I959" s="177" t="s">
        <v>119</v>
      </c>
    </row>
    <row r="960" spans="1:9" x14ac:dyDescent="0.25">
      <c r="A960" s="152"/>
      <c r="B960" s="715"/>
      <c r="C960" s="152"/>
      <c r="D960" s="174">
        <v>0</v>
      </c>
      <c r="E960" s="182" t="s">
        <v>120</v>
      </c>
      <c r="F960" s="468">
        <v>0</v>
      </c>
      <c r="G960" s="153"/>
      <c r="H960" s="176"/>
      <c r="I960" s="177" t="s">
        <v>121</v>
      </c>
    </row>
    <row r="961" spans="1:9" x14ac:dyDescent="0.25">
      <c r="A961" s="152"/>
      <c r="B961" s="715"/>
      <c r="C961" s="152"/>
      <c r="D961" s="174">
        <v>0</v>
      </c>
      <c r="E961" s="182" t="s">
        <v>122</v>
      </c>
      <c r="F961" s="468">
        <v>0</v>
      </c>
      <c r="G961" s="153"/>
      <c r="H961" s="176">
        <v>0</v>
      </c>
      <c r="I961" s="177" t="s">
        <v>123</v>
      </c>
    </row>
    <row r="962" spans="1:9" x14ac:dyDescent="0.25">
      <c r="A962" s="152"/>
      <c r="B962" s="715"/>
      <c r="C962" s="152"/>
      <c r="D962" s="174">
        <v>0</v>
      </c>
      <c r="E962" s="182" t="s">
        <v>124</v>
      </c>
      <c r="F962" s="468">
        <v>0</v>
      </c>
      <c r="G962" s="153"/>
      <c r="H962" s="176"/>
      <c r="I962" s="177" t="s">
        <v>125</v>
      </c>
    </row>
    <row r="963" spans="1:9" x14ac:dyDescent="0.25">
      <c r="A963" s="152"/>
      <c r="B963" s="715"/>
      <c r="C963" s="152"/>
      <c r="D963" s="174">
        <v>0</v>
      </c>
      <c r="E963" s="182" t="s">
        <v>126</v>
      </c>
      <c r="F963" s="468">
        <v>0</v>
      </c>
      <c r="G963" s="153"/>
      <c r="H963" s="176"/>
      <c r="I963" s="177"/>
    </row>
    <row r="964" spans="1:9" x14ac:dyDescent="0.25">
      <c r="A964" s="152"/>
      <c r="B964" s="715"/>
      <c r="C964" s="181"/>
      <c r="D964" s="174">
        <v>0</v>
      </c>
      <c r="E964" s="182" t="s">
        <v>127</v>
      </c>
      <c r="F964" s="468">
        <v>0</v>
      </c>
      <c r="G964" s="153"/>
      <c r="H964" s="176"/>
      <c r="I964" s="177"/>
    </row>
    <row r="965" spans="1:9" x14ac:dyDescent="0.25">
      <c r="A965" s="152"/>
      <c r="B965" s="715"/>
      <c r="C965" s="152"/>
      <c r="D965" s="174">
        <v>0</v>
      </c>
      <c r="E965" s="182" t="s">
        <v>128</v>
      </c>
      <c r="F965" s="459">
        <v>0</v>
      </c>
      <c r="G965" s="183"/>
      <c r="H965" s="176"/>
      <c r="I965" s="177"/>
    </row>
    <row r="966" spans="1:9" x14ac:dyDescent="0.25">
      <c r="A966" s="152"/>
      <c r="B966" s="715"/>
      <c r="C966" s="152"/>
      <c r="D966" s="174">
        <v>0</v>
      </c>
      <c r="E966" s="210" t="s">
        <v>129</v>
      </c>
      <c r="F966" s="468">
        <v>0</v>
      </c>
      <c r="G966" s="153"/>
      <c r="H966" s="176"/>
      <c r="I966" s="177"/>
    </row>
    <row r="967" spans="1:9" x14ac:dyDescent="0.25">
      <c r="A967" s="152"/>
      <c r="B967" s="715"/>
      <c r="C967" s="152"/>
      <c r="D967" s="174">
        <v>0</v>
      </c>
      <c r="E967" s="182" t="s">
        <v>130</v>
      </c>
      <c r="F967" s="468">
        <v>0</v>
      </c>
      <c r="G967" s="153"/>
      <c r="H967" s="176"/>
      <c r="I967" s="177"/>
    </row>
    <row r="968" spans="1:9" x14ac:dyDescent="0.25">
      <c r="A968" s="152"/>
      <c r="B968" s="715"/>
      <c r="C968" s="184"/>
      <c r="D968" s="174">
        <v>0</v>
      </c>
      <c r="E968" s="182" t="s">
        <v>131</v>
      </c>
      <c r="F968" s="468">
        <v>0</v>
      </c>
      <c r="G968" s="153"/>
      <c r="H968" s="176"/>
      <c r="I968" s="177"/>
    </row>
    <row r="969" spans="1:9" x14ac:dyDescent="0.25">
      <c r="A969" s="152"/>
      <c r="B969" s="715"/>
      <c r="C969" s="152"/>
      <c r="D969" s="174">
        <v>0</v>
      </c>
      <c r="E969" s="182" t="s">
        <v>132</v>
      </c>
      <c r="F969" s="468">
        <v>0</v>
      </c>
      <c r="G969" s="153"/>
      <c r="H969" s="176"/>
      <c r="I969" s="177"/>
    </row>
    <row r="970" spans="1:9" x14ac:dyDescent="0.25">
      <c r="A970" s="152"/>
      <c r="B970" s="715"/>
      <c r="C970" s="152"/>
      <c r="D970" s="174">
        <v>0</v>
      </c>
      <c r="E970" s="182" t="s">
        <v>133</v>
      </c>
      <c r="F970" s="468">
        <v>0</v>
      </c>
      <c r="G970" s="153"/>
      <c r="H970" s="176"/>
      <c r="I970" s="177"/>
    </row>
    <row r="971" spans="1:9" ht="15.75" thickBot="1" x14ac:dyDescent="0.3">
      <c r="A971" s="161"/>
      <c r="B971" s="716"/>
      <c r="C971" s="161" t="s">
        <v>46</v>
      </c>
      <c r="D971" s="185">
        <f>SUM(D948:D970)</f>
        <v>0</v>
      </c>
      <c r="E971" s="162" t="s">
        <v>46</v>
      </c>
      <c r="F971" s="164">
        <f>SUM(F957:F970)</f>
        <v>0</v>
      </c>
      <c r="G971" s="185">
        <f>D971-F971</f>
        <v>0</v>
      </c>
      <c r="H971" s="189">
        <f>H959+H957+H961</f>
        <v>0</v>
      </c>
      <c r="I971" s="504">
        <f>G971-H971</f>
        <v>0</v>
      </c>
    </row>
    <row r="972" spans="1:9" ht="15.75" customHeight="1" thickTop="1" x14ac:dyDescent="0.25">
      <c r="A972" s="151">
        <v>12</v>
      </c>
      <c r="B972" s="717" t="s">
        <v>134</v>
      </c>
      <c r="C972" s="151" t="s">
        <v>135</v>
      </c>
      <c r="D972" s="174">
        <v>0</v>
      </c>
      <c r="E972" s="182"/>
      <c r="F972" s="464"/>
      <c r="G972" s="203"/>
      <c r="H972" s="175"/>
      <c r="I972" s="202"/>
    </row>
    <row r="973" spans="1:9" x14ac:dyDescent="0.25">
      <c r="A973" s="152"/>
      <c r="B973" s="718"/>
      <c r="C973" s="152" t="s">
        <v>136</v>
      </c>
      <c r="D973" s="174">
        <v>0</v>
      </c>
      <c r="E973" s="182"/>
      <c r="F973" s="465"/>
      <c r="G973" s="183"/>
      <c r="H973" s="153"/>
      <c r="I973" s="202"/>
    </row>
    <row r="974" spans="1:9" x14ac:dyDescent="0.25">
      <c r="A974" s="152"/>
      <c r="B974" s="718"/>
      <c r="C974" s="152" t="s">
        <v>137</v>
      </c>
      <c r="D974" s="174">
        <v>0</v>
      </c>
      <c r="E974" s="182" t="s">
        <v>138</v>
      </c>
      <c r="F974" s="468">
        <v>0</v>
      </c>
      <c r="G974" s="204">
        <f>D978-F974</f>
        <v>0</v>
      </c>
      <c r="H974" s="159"/>
      <c r="I974" s="202"/>
    </row>
    <row r="975" spans="1:9" x14ac:dyDescent="0.25">
      <c r="A975" s="152"/>
      <c r="B975" s="718"/>
      <c r="C975" s="152" t="s">
        <v>139</v>
      </c>
      <c r="D975" s="174">
        <v>0</v>
      </c>
      <c r="E975" s="209"/>
      <c r="F975" s="467"/>
      <c r="G975" s="204"/>
      <c r="H975" s="159"/>
      <c r="I975" s="202"/>
    </row>
    <row r="976" spans="1:9" x14ac:dyDescent="0.25">
      <c r="A976" s="152"/>
      <c r="B976" s="718"/>
      <c r="C976" s="152" t="s">
        <v>140</v>
      </c>
      <c r="D976" s="174">
        <v>0</v>
      </c>
      <c r="E976" s="209"/>
      <c r="F976" s="467"/>
      <c r="G976" s="204"/>
      <c r="H976" s="159"/>
      <c r="I976" s="202"/>
    </row>
    <row r="977" spans="1:9" x14ac:dyDescent="0.25">
      <c r="A977" s="152"/>
      <c r="B977" s="718"/>
      <c r="C977" s="152" t="s">
        <v>141</v>
      </c>
      <c r="D977" s="174">
        <v>0</v>
      </c>
      <c r="E977" s="209"/>
      <c r="F977" s="467"/>
      <c r="G977" s="204"/>
      <c r="H977" s="159"/>
      <c r="I977" s="202"/>
    </row>
    <row r="978" spans="1:9" ht="15.75" thickBot="1" x14ac:dyDescent="0.3">
      <c r="A978" s="161"/>
      <c r="B978" s="719"/>
      <c r="C978" s="161" t="s">
        <v>46</v>
      </c>
      <c r="D978" s="185">
        <f>D977+D976+D975+D974+D973+D972</f>
        <v>0</v>
      </c>
      <c r="E978" s="162"/>
      <c r="F978" s="164"/>
      <c r="G978" s="185"/>
      <c r="H978" s="185">
        <f>H977+H976+H975+H974+H973+H972</f>
        <v>0</v>
      </c>
      <c r="I978" s="504">
        <f>G974-H978</f>
        <v>0</v>
      </c>
    </row>
    <row r="979" spans="1:9" ht="15.75" customHeight="1" thickTop="1" x14ac:dyDescent="0.25">
      <c r="A979" s="151">
        <v>13</v>
      </c>
      <c r="B979" s="695" t="s">
        <v>142</v>
      </c>
      <c r="C979" s="151" t="s">
        <v>143</v>
      </c>
      <c r="D979" s="174">
        <v>0</v>
      </c>
      <c r="E979" s="182"/>
      <c r="F979" s="464"/>
      <c r="G979" s="203"/>
      <c r="H979" s="175"/>
      <c r="I979" s="202"/>
    </row>
    <row r="980" spans="1:9" x14ac:dyDescent="0.25">
      <c r="A980" s="152"/>
      <c r="B980" s="696"/>
      <c r="C980" s="152" t="s">
        <v>144</v>
      </c>
      <c r="D980" s="174">
        <v>0</v>
      </c>
      <c r="E980" s="182"/>
      <c r="F980" s="465"/>
      <c r="G980" s="183"/>
      <c r="H980" s="153"/>
      <c r="I980" s="202"/>
    </row>
    <row r="981" spans="1:9" x14ac:dyDescent="0.25">
      <c r="A981" s="152"/>
      <c r="B981" s="696"/>
      <c r="C981" s="152" t="s">
        <v>145</v>
      </c>
      <c r="D981" s="174">
        <v>0</v>
      </c>
      <c r="E981" s="182" t="s">
        <v>146</v>
      </c>
      <c r="F981" s="468">
        <v>0</v>
      </c>
      <c r="G981" s="204">
        <f>D988-F981</f>
        <v>0</v>
      </c>
      <c r="H981" s="211"/>
      <c r="I981" s="202"/>
    </row>
    <row r="982" spans="1:9" x14ac:dyDescent="0.25">
      <c r="A982" s="152"/>
      <c r="B982" s="696"/>
      <c r="C982" s="152" t="s">
        <v>147</v>
      </c>
      <c r="D982" s="174">
        <v>0</v>
      </c>
      <c r="E982" s="209"/>
      <c r="F982" s="467"/>
      <c r="G982" s="204"/>
      <c r="H982" s="159"/>
      <c r="I982" s="202"/>
    </row>
    <row r="983" spans="1:9" x14ac:dyDescent="0.25">
      <c r="A983" s="152"/>
      <c r="B983" s="696"/>
      <c r="C983" s="152" t="s">
        <v>148</v>
      </c>
      <c r="D983" s="174">
        <v>0</v>
      </c>
      <c r="E983" s="209"/>
      <c r="F983" s="467"/>
      <c r="G983" s="204"/>
      <c r="H983" s="159"/>
      <c r="I983" s="202"/>
    </row>
    <row r="984" spans="1:9" x14ac:dyDescent="0.25">
      <c r="A984" s="152"/>
      <c r="B984" s="696"/>
      <c r="C984" s="152" t="s">
        <v>149</v>
      </c>
      <c r="D984" s="174">
        <v>0</v>
      </c>
      <c r="E984" s="209"/>
      <c r="F984" s="467"/>
      <c r="G984" s="204"/>
      <c r="H984" s="159"/>
      <c r="I984" s="202"/>
    </row>
    <row r="985" spans="1:9" x14ac:dyDescent="0.25">
      <c r="A985" s="152"/>
      <c r="B985" s="696"/>
      <c r="C985" s="152" t="s">
        <v>150</v>
      </c>
      <c r="D985" s="174">
        <v>0</v>
      </c>
      <c r="E985" s="209"/>
      <c r="F985" s="467"/>
      <c r="G985" s="204"/>
      <c r="H985" s="159"/>
      <c r="I985" s="202"/>
    </row>
    <row r="986" spans="1:9" x14ac:dyDescent="0.25">
      <c r="A986" s="152"/>
      <c r="B986" s="696"/>
      <c r="C986" s="152" t="s">
        <v>151</v>
      </c>
      <c r="D986" s="174">
        <v>0</v>
      </c>
      <c r="E986" s="209"/>
      <c r="F986" s="467"/>
      <c r="G986" s="204"/>
      <c r="H986" s="159"/>
      <c r="I986" s="202"/>
    </row>
    <row r="987" spans="1:9" x14ac:dyDescent="0.25">
      <c r="A987" s="152"/>
      <c r="B987" s="696"/>
      <c r="C987" s="152" t="s">
        <v>102</v>
      </c>
      <c r="D987" s="174">
        <v>0</v>
      </c>
      <c r="E987" s="209"/>
      <c r="F987" s="467"/>
      <c r="G987" s="204"/>
      <c r="H987" s="159"/>
      <c r="I987" s="202"/>
    </row>
    <row r="988" spans="1:9" ht="15.75" thickBot="1" x14ac:dyDescent="0.3">
      <c r="A988" s="161"/>
      <c r="B988" s="697"/>
      <c r="C988" s="161" t="s">
        <v>46</v>
      </c>
      <c r="D988" s="185">
        <f>D987+D986+D985+D984+D983+D982+D981+D980+D979</f>
        <v>0</v>
      </c>
      <c r="E988" s="162"/>
      <c r="F988" s="164"/>
      <c r="G988" s="185"/>
      <c r="H988" s="185">
        <f>H987+H986+H985+H984+H983+H982+H981+H980+H979</f>
        <v>0</v>
      </c>
      <c r="I988" s="504">
        <f>G981-H988</f>
        <v>0</v>
      </c>
    </row>
    <row r="989" spans="1:9" ht="65.25" thickTop="1" thickBot="1" x14ac:dyDescent="0.3">
      <c r="A989" s="166">
        <v>14</v>
      </c>
      <c r="B989" s="205" t="s">
        <v>152</v>
      </c>
      <c r="C989" s="166" t="s">
        <v>147</v>
      </c>
      <c r="D989" s="207">
        <v>0</v>
      </c>
      <c r="E989" s="206" t="s">
        <v>153</v>
      </c>
      <c r="F989" s="469">
        <v>0</v>
      </c>
      <c r="G989" s="207">
        <f>D989-F989</f>
        <v>0</v>
      </c>
      <c r="H989" s="208"/>
      <c r="I989" s="506">
        <f>G989</f>
        <v>0</v>
      </c>
    </row>
    <row r="990" spans="1:9" ht="15.75" customHeight="1" thickTop="1" x14ac:dyDescent="0.25">
      <c r="A990" s="190">
        <v>15</v>
      </c>
      <c r="B990" s="695" t="s">
        <v>154</v>
      </c>
      <c r="C990" s="151" t="s">
        <v>155</v>
      </c>
      <c r="D990" s="199">
        <v>0</v>
      </c>
      <c r="E990" s="175"/>
      <c r="F990" s="464"/>
      <c r="G990" s="175"/>
      <c r="H990" s="175"/>
      <c r="I990" s="507"/>
    </row>
    <row r="991" spans="1:9" x14ac:dyDescent="0.25">
      <c r="A991" s="152"/>
      <c r="B991" s="696"/>
      <c r="C991" s="152" t="s">
        <v>156</v>
      </c>
      <c r="D991" s="174">
        <v>0</v>
      </c>
      <c r="E991" s="182" t="s">
        <v>157</v>
      </c>
      <c r="F991" s="459">
        <v>0</v>
      </c>
      <c r="G991" s="183">
        <f>D992-F991</f>
        <v>0</v>
      </c>
      <c r="H991" s="153"/>
      <c r="I991" s="507"/>
    </row>
    <row r="992" spans="1:9" ht="15.75" thickBot="1" x14ac:dyDescent="0.3">
      <c r="A992" s="161"/>
      <c r="B992" s="697"/>
      <c r="C992" s="161" t="s">
        <v>46</v>
      </c>
      <c r="D992" s="185">
        <f>D991+D990</f>
        <v>0</v>
      </c>
      <c r="E992" s="162"/>
      <c r="F992" s="164"/>
      <c r="G992" s="162"/>
      <c r="H992" s="185">
        <f>H991+H990</f>
        <v>0</v>
      </c>
      <c r="I992" s="504">
        <f>G991-H992</f>
        <v>0</v>
      </c>
    </row>
    <row r="993" spans="1:9" ht="52.5" thickTop="1" thickBot="1" x14ac:dyDescent="0.3">
      <c r="A993" s="166">
        <v>16</v>
      </c>
      <c r="B993" s="205" t="s">
        <v>158</v>
      </c>
      <c r="C993" s="166" t="s">
        <v>159</v>
      </c>
      <c r="D993" s="169">
        <v>0</v>
      </c>
      <c r="E993" s="206" t="s">
        <v>160</v>
      </c>
      <c r="F993" s="460">
        <v>0</v>
      </c>
      <c r="G993" s="207">
        <f>D993-F993</f>
        <v>0</v>
      </c>
      <c r="H993" s="208"/>
      <c r="I993" s="502">
        <f>G993</f>
        <v>0</v>
      </c>
    </row>
    <row r="994" spans="1:9" ht="39.75" thickTop="1" thickBot="1" x14ac:dyDescent="0.3">
      <c r="A994" s="166">
        <v>17</v>
      </c>
      <c r="B994" s="205" t="s">
        <v>161</v>
      </c>
      <c r="C994" s="166" t="s">
        <v>162</v>
      </c>
      <c r="D994" s="169">
        <v>0</v>
      </c>
      <c r="E994" s="206" t="s">
        <v>163</v>
      </c>
      <c r="F994" s="469">
        <v>0</v>
      </c>
      <c r="G994" s="212">
        <f>D994-F994</f>
        <v>0</v>
      </c>
      <c r="H994" s="208"/>
      <c r="I994" s="502">
        <f>G994</f>
        <v>0</v>
      </c>
    </row>
    <row r="995" spans="1:9" ht="39.75" thickTop="1" thickBot="1" x14ac:dyDescent="0.3">
      <c r="A995" s="166">
        <v>18</v>
      </c>
      <c r="B995" s="205" t="s">
        <v>164</v>
      </c>
      <c r="C995" s="166" t="s">
        <v>165</v>
      </c>
      <c r="D995" s="169">
        <v>0</v>
      </c>
      <c r="E995" s="206" t="s">
        <v>166</v>
      </c>
      <c r="F995" s="469">
        <v>0</v>
      </c>
      <c r="G995" s="212">
        <f>D995-F995</f>
        <v>0</v>
      </c>
      <c r="H995" s="213"/>
      <c r="I995" s="502">
        <f>G995</f>
        <v>0</v>
      </c>
    </row>
    <row r="996" spans="1:9" ht="15.75" customHeight="1" thickTop="1" x14ac:dyDescent="0.25">
      <c r="A996" s="190">
        <v>19</v>
      </c>
      <c r="B996" s="695" t="s">
        <v>167</v>
      </c>
      <c r="C996" s="151" t="s">
        <v>168</v>
      </c>
      <c r="D996" s="174">
        <v>0</v>
      </c>
      <c r="E996" s="175"/>
      <c r="F996" s="464"/>
      <c r="G996" s="175"/>
      <c r="H996" s="200">
        <v>0</v>
      </c>
      <c r="I996" s="507"/>
    </row>
    <row r="997" spans="1:9" x14ac:dyDescent="0.25">
      <c r="A997" s="152"/>
      <c r="B997" s="696"/>
      <c r="C997" s="152" t="s">
        <v>169</v>
      </c>
      <c r="D997" s="174">
        <v>0</v>
      </c>
      <c r="E997" s="182" t="s">
        <v>170</v>
      </c>
      <c r="F997" s="459">
        <v>0</v>
      </c>
      <c r="G997" s="183">
        <f>D998-F997</f>
        <v>0</v>
      </c>
      <c r="H997" s="187">
        <v>0</v>
      </c>
      <c r="I997" s="507"/>
    </row>
    <row r="998" spans="1:9" ht="15.75" thickBot="1" x14ac:dyDescent="0.3">
      <c r="A998" s="161"/>
      <c r="B998" s="697"/>
      <c r="C998" s="161" t="s">
        <v>46</v>
      </c>
      <c r="D998" s="185">
        <f>SUM(D996:D997)</f>
        <v>0</v>
      </c>
      <c r="E998" s="162"/>
      <c r="F998" s="164"/>
      <c r="G998" s="162"/>
      <c r="H998" s="185">
        <f>H997+H996</f>
        <v>0</v>
      </c>
      <c r="I998" s="504">
        <f>G997-H998</f>
        <v>0</v>
      </c>
    </row>
    <row r="999" spans="1:9" ht="15.75" thickTop="1" x14ac:dyDescent="0.25">
      <c r="A999" s="190">
        <v>20</v>
      </c>
      <c r="B999" s="214" t="s">
        <v>171</v>
      </c>
      <c r="C999" s="190" t="s">
        <v>172</v>
      </c>
      <c r="D999" s="192">
        <v>0</v>
      </c>
      <c r="E999" s="193" t="s">
        <v>173</v>
      </c>
      <c r="F999" s="461">
        <v>0</v>
      </c>
      <c r="G999" s="192">
        <f>D999-F999</f>
        <v>0</v>
      </c>
      <c r="H999" s="176">
        <v>0</v>
      </c>
      <c r="I999" s="177" t="s">
        <v>174</v>
      </c>
    </row>
    <row r="1000" spans="1:9" x14ac:dyDescent="0.25">
      <c r="A1000" s="151"/>
      <c r="B1000" s="215"/>
      <c r="C1000" s="151"/>
      <c r="D1000" s="216"/>
      <c r="E1000" s="210"/>
      <c r="F1000" s="462"/>
      <c r="G1000" s="216"/>
      <c r="H1000" s="176"/>
      <c r="I1000" s="177" t="s">
        <v>175</v>
      </c>
    </row>
    <row r="1001" spans="1:9" ht="15.75" thickBot="1" x14ac:dyDescent="0.3">
      <c r="A1001" s="168"/>
      <c r="B1001" s="217"/>
      <c r="C1001" s="168"/>
      <c r="D1001" s="218"/>
      <c r="E1001" s="170"/>
      <c r="F1001" s="171"/>
      <c r="G1001" s="218"/>
      <c r="H1001" s="189">
        <f>H999</f>
        <v>0</v>
      </c>
      <c r="I1001" s="508">
        <f>G999-H1001</f>
        <v>0</v>
      </c>
    </row>
    <row r="1002" spans="1:9" ht="78" thickTop="1" thickBot="1" x14ac:dyDescent="0.3">
      <c r="A1002" s="166">
        <v>21</v>
      </c>
      <c r="B1002" s="219" t="s">
        <v>176</v>
      </c>
      <c r="C1002" s="166" t="s">
        <v>177</v>
      </c>
      <c r="D1002" s="169">
        <v>0</v>
      </c>
      <c r="E1002" s="206" t="s">
        <v>178</v>
      </c>
      <c r="F1002" s="463">
        <v>0</v>
      </c>
      <c r="G1002" s="207">
        <f>D1002-F1002</f>
        <v>0</v>
      </c>
      <c r="H1002" s="208"/>
      <c r="I1002" s="509">
        <f>G1002</f>
        <v>0</v>
      </c>
    </row>
    <row r="1003" spans="1:9" ht="52.5" thickTop="1" thickBot="1" x14ac:dyDescent="0.3">
      <c r="A1003" s="166">
        <v>22</v>
      </c>
      <c r="B1003" s="220" t="s">
        <v>179</v>
      </c>
      <c r="C1003" s="166" t="s">
        <v>180</v>
      </c>
      <c r="D1003" s="169">
        <v>0</v>
      </c>
      <c r="E1003" s="206" t="s">
        <v>181</v>
      </c>
      <c r="F1003" s="470">
        <v>0</v>
      </c>
      <c r="G1003" s="207">
        <f>D1003-F1003</f>
        <v>0</v>
      </c>
      <c r="H1003" s="208"/>
      <c r="I1003" s="509">
        <f>G1003</f>
        <v>0</v>
      </c>
    </row>
    <row r="1004" spans="1:9" ht="15.75" customHeight="1" thickTop="1" x14ac:dyDescent="0.25">
      <c r="A1004" s="190">
        <v>23</v>
      </c>
      <c r="B1004" s="698" t="s">
        <v>182</v>
      </c>
      <c r="C1004" s="151" t="s">
        <v>183</v>
      </c>
      <c r="D1004" s="221">
        <v>0</v>
      </c>
      <c r="E1004" s="210" t="s">
        <v>184</v>
      </c>
      <c r="F1004" s="461">
        <v>0</v>
      </c>
      <c r="G1004" s="203"/>
      <c r="H1004" s="175"/>
      <c r="I1004" s="510"/>
    </row>
    <row r="1005" spans="1:9" x14ac:dyDescent="0.25">
      <c r="A1005" s="152"/>
      <c r="B1005" s="699"/>
      <c r="C1005" s="152"/>
      <c r="D1005" s="222">
        <v>0</v>
      </c>
      <c r="E1005" s="182" t="s">
        <v>185</v>
      </c>
      <c r="F1005" s="459">
        <v>0</v>
      </c>
      <c r="G1005" s="183"/>
      <c r="H1005" s="153"/>
      <c r="I1005" s="511"/>
    </row>
    <row r="1006" spans="1:9" ht="15.75" thickBot="1" x14ac:dyDescent="0.3">
      <c r="A1006" s="161"/>
      <c r="B1006" s="700"/>
      <c r="C1006" s="161" t="s">
        <v>46</v>
      </c>
      <c r="D1006" s="172">
        <f>D1005+D1004</f>
        <v>0</v>
      </c>
      <c r="E1006" s="162" t="s">
        <v>46</v>
      </c>
      <c r="F1006" s="164">
        <f>F1005+F1004</f>
        <v>0</v>
      </c>
      <c r="G1006" s="185">
        <f>D1006-F1006</f>
        <v>0</v>
      </c>
      <c r="H1006" s="162"/>
      <c r="I1006" s="512">
        <f>G1006</f>
        <v>0</v>
      </c>
    </row>
    <row r="1007" spans="1:9" ht="39.75" thickTop="1" thickBot="1" x14ac:dyDescent="0.3">
      <c r="A1007" s="166">
        <v>24</v>
      </c>
      <c r="B1007" s="220" t="s">
        <v>186</v>
      </c>
      <c r="C1007" s="166" t="s">
        <v>187</v>
      </c>
      <c r="D1007" s="169">
        <v>0</v>
      </c>
      <c r="E1007" s="206" t="s">
        <v>188</v>
      </c>
      <c r="F1007" s="460">
        <v>0</v>
      </c>
      <c r="G1007" s="207">
        <f>D1007-F1007</f>
        <v>0</v>
      </c>
      <c r="H1007" s="208"/>
      <c r="I1007" s="509">
        <f>G1007</f>
        <v>0</v>
      </c>
    </row>
    <row r="1008" spans="1:9" ht="52.5" thickTop="1" thickBot="1" x14ac:dyDescent="0.3">
      <c r="A1008" s="166">
        <v>25</v>
      </c>
      <c r="B1008" s="220" t="s">
        <v>189</v>
      </c>
      <c r="C1008" s="166" t="s">
        <v>190</v>
      </c>
      <c r="D1008" s="169">
        <v>0</v>
      </c>
      <c r="E1008" s="206" t="s">
        <v>191</v>
      </c>
      <c r="F1008" s="460">
        <v>0</v>
      </c>
      <c r="G1008" s="207">
        <f>D1008-F1008</f>
        <v>0</v>
      </c>
      <c r="H1008" s="208"/>
      <c r="I1008" s="509">
        <f>G1008</f>
        <v>0</v>
      </c>
    </row>
    <row r="1009" spans="1:9" ht="52.5" thickTop="1" thickBot="1" x14ac:dyDescent="0.3">
      <c r="A1009" s="166">
        <v>26</v>
      </c>
      <c r="B1009" s="220" t="s">
        <v>192</v>
      </c>
      <c r="C1009" s="166" t="s">
        <v>193</v>
      </c>
      <c r="D1009" s="169">
        <v>0</v>
      </c>
      <c r="E1009" s="206" t="s">
        <v>194</v>
      </c>
      <c r="F1009" s="460">
        <v>0</v>
      </c>
      <c r="G1009" s="207">
        <f>D1009-F1009</f>
        <v>0</v>
      </c>
      <c r="H1009" s="208"/>
      <c r="I1009" s="509">
        <f>G1009</f>
        <v>0</v>
      </c>
    </row>
    <row r="1010" spans="1:9" ht="52.5" thickTop="1" thickBot="1" x14ac:dyDescent="0.3">
      <c r="A1010" s="166">
        <v>27</v>
      </c>
      <c r="B1010" s="220" t="s">
        <v>195</v>
      </c>
      <c r="C1010" s="166" t="s">
        <v>196</v>
      </c>
      <c r="D1010" s="169">
        <v>0</v>
      </c>
      <c r="E1010" s="206" t="s">
        <v>197</v>
      </c>
      <c r="F1010" s="460">
        <v>0</v>
      </c>
      <c r="G1010" s="207">
        <f>D1010-F1010</f>
        <v>0</v>
      </c>
      <c r="H1010" s="208"/>
      <c r="I1010" s="509">
        <f>G1010</f>
        <v>0</v>
      </c>
    </row>
    <row r="1011" spans="1:9" ht="15.75" customHeight="1" thickTop="1" x14ac:dyDescent="0.25">
      <c r="A1011" s="190">
        <v>28</v>
      </c>
      <c r="B1011" s="698" t="s">
        <v>198</v>
      </c>
      <c r="C1011" s="151" t="s">
        <v>199</v>
      </c>
      <c r="D1011" s="200">
        <v>0</v>
      </c>
      <c r="E1011" s="175"/>
      <c r="F1011" s="471"/>
      <c r="G1011" s="175"/>
      <c r="H1011" s="200">
        <v>0</v>
      </c>
      <c r="I1011" s="513"/>
    </row>
    <row r="1012" spans="1:9" x14ac:dyDescent="0.25">
      <c r="A1012" s="152"/>
      <c r="B1012" s="699"/>
      <c r="C1012" s="152" t="s">
        <v>200</v>
      </c>
      <c r="D1012" s="187">
        <v>0</v>
      </c>
      <c r="E1012" s="182" t="s">
        <v>201</v>
      </c>
      <c r="F1012" s="459">
        <v>0</v>
      </c>
      <c r="G1012" s="183">
        <f>D1014-F1012</f>
        <v>0</v>
      </c>
      <c r="H1012" s="187">
        <v>0</v>
      </c>
      <c r="I1012" s="513"/>
    </row>
    <row r="1013" spans="1:9" x14ac:dyDescent="0.25">
      <c r="A1013" s="152"/>
      <c r="B1013" s="699"/>
      <c r="C1013" s="152" t="s">
        <v>202</v>
      </c>
      <c r="D1013" s="188">
        <v>0</v>
      </c>
      <c r="E1013" s="209"/>
      <c r="F1013" s="472"/>
      <c r="G1013" s="204"/>
      <c r="H1013" s="188">
        <v>0</v>
      </c>
      <c r="I1013" s="513"/>
    </row>
    <row r="1014" spans="1:9" ht="15.75" thickBot="1" x14ac:dyDescent="0.3">
      <c r="A1014" s="161"/>
      <c r="B1014" s="700"/>
      <c r="C1014" s="161" t="s">
        <v>46</v>
      </c>
      <c r="D1014" s="185">
        <f>D1013+D1012+D1011</f>
        <v>0</v>
      </c>
      <c r="E1014" s="162"/>
      <c r="F1014" s="164"/>
      <c r="G1014" s="162"/>
      <c r="H1014" s="185">
        <f>H1013+H1012+H1011</f>
        <v>0</v>
      </c>
      <c r="I1014" s="512">
        <f>G1012-H1014</f>
        <v>0</v>
      </c>
    </row>
    <row r="1015" spans="1:9" ht="15.75" customHeight="1" thickTop="1" x14ac:dyDescent="0.25">
      <c r="A1015" s="190">
        <v>29</v>
      </c>
      <c r="B1015" s="701" t="s">
        <v>203</v>
      </c>
      <c r="C1015" s="151" t="s">
        <v>204</v>
      </c>
      <c r="D1015" s="221">
        <v>0</v>
      </c>
      <c r="E1015" s="182" t="s">
        <v>205</v>
      </c>
      <c r="F1015" s="462">
        <v>0</v>
      </c>
      <c r="G1015" s="203"/>
      <c r="H1015" s="200"/>
      <c r="I1015" s="223"/>
    </row>
    <row r="1016" spans="1:9" x14ac:dyDescent="0.25">
      <c r="A1016" s="152"/>
      <c r="B1016" s="702"/>
      <c r="C1016" s="152"/>
      <c r="D1016" s="224">
        <v>0</v>
      </c>
      <c r="E1016" s="182" t="s">
        <v>206</v>
      </c>
      <c r="F1016" s="462">
        <v>0</v>
      </c>
      <c r="G1016" s="183"/>
      <c r="H1016" s="187"/>
      <c r="I1016" s="513"/>
    </row>
    <row r="1017" spans="1:9" ht="15.75" thickBot="1" x14ac:dyDescent="0.3">
      <c r="A1017" s="161"/>
      <c r="B1017" s="703"/>
      <c r="C1017" s="161" t="s">
        <v>46</v>
      </c>
      <c r="D1017" s="185">
        <f>D1016+D1015</f>
        <v>0</v>
      </c>
      <c r="E1017" s="162" t="s">
        <v>46</v>
      </c>
      <c r="F1017" s="164">
        <f>F1016+F1015</f>
        <v>0</v>
      </c>
      <c r="G1017" s="185">
        <v>0</v>
      </c>
      <c r="H1017" s="185">
        <f>H1016+H1015</f>
        <v>0</v>
      </c>
      <c r="I1017" s="512">
        <f>G1017-H1017</f>
        <v>0</v>
      </c>
    </row>
    <row r="1018" spans="1:9" ht="15.75" customHeight="1" thickTop="1" x14ac:dyDescent="0.25">
      <c r="A1018" s="190">
        <v>30</v>
      </c>
      <c r="B1018" s="701" t="s">
        <v>207</v>
      </c>
      <c r="C1018" s="151" t="s">
        <v>208</v>
      </c>
      <c r="D1018" s="221">
        <v>0</v>
      </c>
      <c r="E1018" s="182"/>
      <c r="F1018" s="462">
        <v>0</v>
      </c>
      <c r="G1018" s="203"/>
      <c r="H1018" s="200"/>
      <c r="I1018" s="513"/>
    </row>
    <row r="1019" spans="1:9" x14ac:dyDescent="0.25">
      <c r="A1019" s="152"/>
      <c r="B1019" s="702"/>
      <c r="C1019" s="151" t="s">
        <v>209</v>
      </c>
      <c r="D1019" s="224">
        <v>0</v>
      </c>
      <c r="E1019" s="182" t="s">
        <v>210</v>
      </c>
      <c r="F1019" s="462">
        <v>0</v>
      </c>
      <c r="G1019" s="183"/>
      <c r="H1019" s="187"/>
      <c r="I1019" s="513"/>
    </row>
    <row r="1020" spans="1:9" ht="15.75" thickBot="1" x14ac:dyDescent="0.3">
      <c r="A1020" s="161"/>
      <c r="B1020" s="703"/>
      <c r="C1020" s="161" t="s">
        <v>46</v>
      </c>
      <c r="D1020" s="185">
        <f>D1019+D1018</f>
        <v>0</v>
      </c>
      <c r="E1020" s="162" t="s">
        <v>46</v>
      </c>
      <c r="F1020" s="164">
        <f>F1019+F1018</f>
        <v>0</v>
      </c>
      <c r="G1020" s="185">
        <v>0</v>
      </c>
      <c r="H1020" s="185">
        <f>H1019+H1018</f>
        <v>0</v>
      </c>
      <c r="I1020" s="512">
        <f>G1020-H1020</f>
        <v>0</v>
      </c>
    </row>
    <row r="1021" spans="1:9" ht="15.75" customHeight="1" thickTop="1" x14ac:dyDescent="0.25">
      <c r="A1021" s="190">
        <v>31</v>
      </c>
      <c r="B1021" s="685" t="s">
        <v>211</v>
      </c>
      <c r="C1021" s="151" t="s">
        <v>212</v>
      </c>
      <c r="D1021" s="224">
        <v>0</v>
      </c>
      <c r="E1021" s="182"/>
      <c r="F1021" s="464"/>
      <c r="G1021" s="203"/>
      <c r="H1021" s="200"/>
      <c r="I1021" s="513"/>
    </row>
    <row r="1022" spans="1:9" x14ac:dyDescent="0.25">
      <c r="A1022" s="152"/>
      <c r="B1022" s="686"/>
      <c r="C1022" s="152" t="s">
        <v>213</v>
      </c>
      <c r="D1022" s="224">
        <v>0</v>
      </c>
      <c r="E1022" s="182"/>
      <c r="F1022" s="465"/>
      <c r="G1022" s="183"/>
      <c r="H1022" s="187"/>
      <c r="I1022" s="513"/>
    </row>
    <row r="1023" spans="1:9" x14ac:dyDescent="0.25">
      <c r="A1023" s="152"/>
      <c r="B1023" s="686"/>
      <c r="C1023" s="152" t="s">
        <v>214</v>
      </c>
      <c r="D1023" s="224">
        <v>0</v>
      </c>
      <c r="E1023" s="182" t="s">
        <v>215</v>
      </c>
      <c r="F1023" s="462">
        <v>0</v>
      </c>
      <c r="G1023" s="204">
        <f>D1027-F1023</f>
        <v>0</v>
      </c>
      <c r="H1023" s="188"/>
      <c r="I1023" s="513"/>
    </row>
    <row r="1024" spans="1:9" x14ac:dyDescent="0.25">
      <c r="A1024" s="152"/>
      <c r="B1024" s="686"/>
      <c r="C1024" s="152" t="s">
        <v>216</v>
      </c>
      <c r="D1024" s="224">
        <v>0</v>
      </c>
      <c r="E1024" s="209"/>
      <c r="F1024" s="467"/>
      <c r="G1024" s="204"/>
      <c r="H1024" s="188"/>
      <c r="I1024" s="513"/>
    </row>
    <row r="1025" spans="1:9" x14ac:dyDescent="0.25">
      <c r="A1025" s="152"/>
      <c r="B1025" s="686"/>
      <c r="C1025" s="152" t="s">
        <v>216</v>
      </c>
      <c r="D1025" s="224">
        <v>0</v>
      </c>
      <c r="E1025" s="209"/>
      <c r="F1025" s="467"/>
      <c r="G1025" s="204"/>
      <c r="H1025" s="188"/>
      <c r="I1025" s="513"/>
    </row>
    <row r="1026" spans="1:9" x14ac:dyDescent="0.25">
      <c r="A1026" s="158"/>
      <c r="B1026" s="686"/>
      <c r="C1026" s="152"/>
      <c r="D1026" s="188"/>
      <c r="E1026" s="209"/>
      <c r="F1026" s="467"/>
      <c r="G1026" s="204"/>
      <c r="H1026" s="188"/>
      <c r="I1026" s="513"/>
    </row>
    <row r="1027" spans="1:9" ht="15.75" thickBot="1" x14ac:dyDescent="0.3">
      <c r="A1027" s="161"/>
      <c r="B1027" s="687"/>
      <c r="C1027" s="161" t="s">
        <v>46</v>
      </c>
      <c r="D1027" s="185">
        <f>D1025+D1024+D1023+D1022+D1021</f>
        <v>0</v>
      </c>
      <c r="E1027" s="162"/>
      <c r="F1027" s="164"/>
      <c r="G1027" s="185"/>
      <c r="H1027" s="185">
        <f>H1026+H1025+H1024+H1023+H1022+H1021</f>
        <v>0</v>
      </c>
      <c r="I1027" s="512">
        <f>G1023-H1027</f>
        <v>0</v>
      </c>
    </row>
    <row r="1028" spans="1:9" ht="39.75" thickTop="1" thickBot="1" x14ac:dyDescent="0.3">
      <c r="A1028" s="166">
        <v>32</v>
      </c>
      <c r="B1028" s="225" t="s">
        <v>217</v>
      </c>
      <c r="C1028" s="166" t="s">
        <v>218</v>
      </c>
      <c r="D1028" s="169">
        <v>0</v>
      </c>
      <c r="E1028" s="206" t="s">
        <v>219</v>
      </c>
      <c r="F1028" s="460">
        <v>0</v>
      </c>
      <c r="G1028" s="207">
        <f>D1028-F1028</f>
        <v>0</v>
      </c>
      <c r="H1028" s="208"/>
      <c r="I1028" s="509">
        <f>G1028</f>
        <v>0</v>
      </c>
    </row>
    <row r="1029" spans="1:9" ht="52.5" thickTop="1" thickBot="1" x14ac:dyDescent="0.3">
      <c r="A1029" s="166">
        <v>33</v>
      </c>
      <c r="B1029" s="226" t="s">
        <v>220</v>
      </c>
      <c r="C1029" s="166" t="s">
        <v>221</v>
      </c>
      <c r="D1029" s="169">
        <v>0</v>
      </c>
      <c r="E1029" s="206" t="s">
        <v>222</v>
      </c>
      <c r="F1029" s="460">
        <v>0</v>
      </c>
      <c r="G1029" s="207">
        <f>D1029-F1029</f>
        <v>0</v>
      </c>
      <c r="H1029" s="208"/>
      <c r="I1029" s="509">
        <f>G1029</f>
        <v>0</v>
      </c>
    </row>
    <row r="1030" spans="1:9" ht="65.25" thickTop="1" thickBot="1" x14ac:dyDescent="0.3">
      <c r="A1030" s="227">
        <v>34</v>
      </c>
      <c r="B1030" s="228" t="s">
        <v>223</v>
      </c>
      <c r="C1030" s="229" t="s">
        <v>224</v>
      </c>
      <c r="D1030" s="230">
        <v>0</v>
      </c>
      <c r="E1030" s="231" t="s">
        <v>225</v>
      </c>
      <c r="F1030" s="473">
        <v>0</v>
      </c>
      <c r="G1030" s="232">
        <f>D1030-F1030</f>
        <v>0</v>
      </c>
      <c r="H1030" s="233"/>
      <c r="I1030" s="514">
        <f>G1030</f>
        <v>0</v>
      </c>
    </row>
    <row r="1033" spans="1:9" ht="15.75" thickBot="1" x14ac:dyDescent="0.3">
      <c r="B1033" s="313" t="s">
        <v>325</v>
      </c>
      <c r="C1033" s="313"/>
      <c r="D1033" s="313"/>
      <c r="I1033" t="s">
        <v>674</v>
      </c>
    </row>
    <row r="1034" spans="1:9" x14ac:dyDescent="0.25">
      <c r="A1034" s="678" t="s">
        <v>21</v>
      </c>
      <c r="B1034" s="680" t="s">
        <v>22</v>
      </c>
      <c r="C1034" s="672" t="s">
        <v>23</v>
      </c>
      <c r="D1034" s="673"/>
      <c r="E1034" s="667" t="s">
        <v>24</v>
      </c>
      <c r="F1034" s="667"/>
      <c r="G1034" s="142" t="s">
        <v>25</v>
      </c>
      <c r="H1034" s="667" t="s">
        <v>26</v>
      </c>
      <c r="I1034" s="668"/>
    </row>
    <row r="1035" spans="1:9" x14ac:dyDescent="0.25">
      <c r="A1035" s="679"/>
      <c r="B1035" s="681"/>
      <c r="C1035" s="143" t="s">
        <v>27</v>
      </c>
      <c r="D1035" s="144" t="s">
        <v>28</v>
      </c>
      <c r="E1035" s="144" t="s">
        <v>29</v>
      </c>
      <c r="F1035" s="144" t="s">
        <v>28</v>
      </c>
      <c r="G1035" s="144" t="s">
        <v>30</v>
      </c>
      <c r="H1035" s="143" t="s">
        <v>27</v>
      </c>
      <c r="I1035" s="145" t="s">
        <v>28</v>
      </c>
    </row>
    <row r="1036" spans="1:9" ht="15.75" thickBot="1" x14ac:dyDescent="0.3">
      <c r="A1036" s="146">
        <v>1</v>
      </c>
      <c r="B1036" s="147">
        <v>2</v>
      </c>
      <c r="C1036" s="147">
        <v>3</v>
      </c>
      <c r="D1036" s="148">
        <v>4</v>
      </c>
      <c r="E1036" s="148">
        <v>5</v>
      </c>
      <c r="F1036" s="149">
        <v>6</v>
      </c>
      <c r="G1036" s="148">
        <v>7</v>
      </c>
      <c r="H1036" s="149">
        <v>8</v>
      </c>
      <c r="I1036" s="150">
        <v>9</v>
      </c>
    </row>
    <row r="1037" spans="1:9" ht="91.5" thickTop="1" thickBot="1" x14ac:dyDescent="0.3">
      <c r="A1037" s="234">
        <v>1</v>
      </c>
      <c r="B1037" s="235" t="s">
        <v>226</v>
      </c>
      <c r="C1037" s="236" t="s">
        <v>227</v>
      </c>
      <c r="D1037" s="237">
        <v>0</v>
      </c>
      <c r="E1037" s="238" t="s">
        <v>228</v>
      </c>
      <c r="F1037" s="239">
        <v>0</v>
      </c>
      <c r="G1037" s="237">
        <f>D1037-F1037</f>
        <v>0</v>
      </c>
      <c r="H1037" s="240"/>
      <c r="I1037" s="514">
        <f>G1037</f>
        <v>0</v>
      </c>
    </row>
    <row r="1038" spans="1:9" ht="36.75" customHeight="1" thickTop="1" x14ac:dyDescent="0.25">
      <c r="A1038" s="241">
        <v>2</v>
      </c>
      <c r="B1038" s="688" t="s">
        <v>229</v>
      </c>
      <c r="C1038" s="242" t="s">
        <v>230</v>
      </c>
      <c r="D1038" s="243">
        <v>0</v>
      </c>
      <c r="E1038" s="244" t="s">
        <v>231</v>
      </c>
      <c r="F1038" s="319">
        <v>0</v>
      </c>
      <c r="G1038" s="246"/>
      <c r="H1038" s="247"/>
      <c r="I1038" s="515"/>
    </row>
    <row r="1039" spans="1:9" ht="36.75" customHeight="1" thickBot="1" x14ac:dyDescent="0.3">
      <c r="A1039" s="248"/>
      <c r="B1039" s="689"/>
      <c r="C1039" s="249"/>
      <c r="D1039" s="250">
        <f>D1038</f>
        <v>0</v>
      </c>
      <c r="E1039" s="251"/>
      <c r="F1039" s="252">
        <f>F1038</f>
        <v>0</v>
      </c>
      <c r="G1039" s="250">
        <f>D1039-F1039</f>
        <v>0</v>
      </c>
      <c r="H1039" s="253"/>
      <c r="I1039" s="516">
        <f>G1039</f>
        <v>0</v>
      </c>
    </row>
    <row r="1040" spans="1:9" ht="15.75" thickTop="1" x14ac:dyDescent="0.25">
      <c r="A1040" s="241">
        <v>3</v>
      </c>
      <c r="B1040" s="682" t="s">
        <v>232</v>
      </c>
      <c r="C1040" s="254" t="s">
        <v>233</v>
      </c>
      <c r="D1040" s="255">
        <v>0</v>
      </c>
      <c r="E1040" s="256" t="s">
        <v>234</v>
      </c>
      <c r="F1040" s="257">
        <v>0</v>
      </c>
      <c r="G1040" s="258"/>
      <c r="H1040" s="259"/>
      <c r="I1040" s="517"/>
    </row>
    <row r="1041" spans="1:9" x14ac:dyDescent="0.25">
      <c r="A1041" s="260"/>
      <c r="B1041" s="683"/>
      <c r="C1041" s="261" t="s">
        <v>235</v>
      </c>
      <c r="D1041" s="255">
        <v>0</v>
      </c>
      <c r="E1041" s="262" t="s">
        <v>236</v>
      </c>
      <c r="F1041" s="255">
        <v>0</v>
      </c>
      <c r="G1041" s="263"/>
      <c r="H1041" s="264"/>
      <c r="I1041" s="517"/>
    </row>
    <row r="1042" spans="1:9" x14ac:dyDescent="0.25">
      <c r="A1042" s="260"/>
      <c r="B1042" s="683"/>
      <c r="C1042" s="254" t="s">
        <v>237</v>
      </c>
      <c r="D1042" s="255">
        <v>0</v>
      </c>
      <c r="E1042" s="262" t="s">
        <v>238</v>
      </c>
      <c r="F1042" s="255">
        <v>0</v>
      </c>
      <c r="G1042" s="265"/>
      <c r="H1042" s="266"/>
      <c r="I1042" s="517"/>
    </row>
    <row r="1043" spans="1:9" x14ac:dyDescent="0.25">
      <c r="A1043" s="260"/>
      <c r="B1043" s="683"/>
      <c r="C1043" s="261" t="s">
        <v>239</v>
      </c>
      <c r="D1043" s="255">
        <v>0</v>
      </c>
      <c r="E1043" s="267" t="s">
        <v>240</v>
      </c>
      <c r="F1043" s="257">
        <v>0</v>
      </c>
      <c r="G1043" s="265"/>
      <c r="H1043" s="266"/>
      <c r="I1043" s="517"/>
    </row>
    <row r="1044" spans="1:9" x14ac:dyDescent="0.25">
      <c r="A1044" s="260"/>
      <c r="B1044" s="683"/>
      <c r="C1044" s="254" t="s">
        <v>241</v>
      </c>
      <c r="D1044" s="255">
        <v>0</v>
      </c>
      <c r="E1044" s="267"/>
      <c r="F1044" s="255">
        <v>0</v>
      </c>
      <c r="G1044" s="265"/>
      <c r="H1044" s="266"/>
      <c r="I1044" s="517"/>
    </row>
    <row r="1045" spans="1:9" x14ac:dyDescent="0.25">
      <c r="A1045" s="260"/>
      <c r="B1045" s="683"/>
      <c r="C1045" s="261" t="s">
        <v>242</v>
      </c>
      <c r="D1045" s="255">
        <v>0</v>
      </c>
      <c r="E1045" s="267"/>
      <c r="F1045" s="255">
        <v>0</v>
      </c>
      <c r="G1045" s="265"/>
      <c r="H1045" s="266"/>
      <c r="I1045" s="517"/>
    </row>
    <row r="1046" spans="1:9" x14ac:dyDescent="0.25">
      <c r="A1046" s="260"/>
      <c r="B1046" s="683"/>
      <c r="C1046" s="261" t="s">
        <v>243</v>
      </c>
      <c r="D1046" s="255">
        <v>0</v>
      </c>
      <c r="E1046" s="267" t="s">
        <v>244</v>
      </c>
      <c r="F1046" s="255">
        <v>0</v>
      </c>
      <c r="G1046" s="265"/>
      <c r="H1046" s="266"/>
      <c r="I1046" s="517"/>
    </row>
    <row r="1047" spans="1:9" x14ac:dyDescent="0.25">
      <c r="A1047" s="260"/>
      <c r="B1047" s="683"/>
      <c r="C1047" s="254" t="s">
        <v>245</v>
      </c>
      <c r="D1047" s="255">
        <v>0</v>
      </c>
      <c r="E1047" s="267"/>
      <c r="F1047" s="255">
        <v>0</v>
      </c>
      <c r="G1047" s="265"/>
      <c r="H1047" s="266"/>
      <c r="I1047" s="517"/>
    </row>
    <row r="1048" spans="1:9" x14ac:dyDescent="0.25">
      <c r="A1048" s="260"/>
      <c r="B1048" s="683"/>
      <c r="C1048" s="261"/>
      <c r="D1048" s="255">
        <v>0</v>
      </c>
      <c r="E1048" s="267"/>
      <c r="F1048" s="255">
        <v>0</v>
      </c>
      <c r="G1048" s="265"/>
      <c r="H1048" s="266"/>
      <c r="I1048" s="517"/>
    </row>
    <row r="1049" spans="1:9" ht="15.75" thickBot="1" x14ac:dyDescent="0.3">
      <c r="A1049" s="248"/>
      <c r="B1049" s="684"/>
      <c r="C1049" s="249" t="s">
        <v>46</v>
      </c>
      <c r="D1049" s="250">
        <f>D1048+D1047+D1046+D1045+D1044+D1043+D1042+D1041+D1040</f>
        <v>0</v>
      </c>
      <c r="E1049" s="268" t="s">
        <v>46</v>
      </c>
      <c r="F1049" s="250">
        <f>F1048+F1047+F1046+F1045+F1044+F1043+F1042+F1041+F1040</f>
        <v>0</v>
      </c>
      <c r="G1049" s="250">
        <f>D1049-F1049</f>
        <v>0</v>
      </c>
      <c r="H1049" s="368">
        <f>H1040+H1041+H1042+H1043+H1044+H1045+H1046+H1047+H1048</f>
        <v>0</v>
      </c>
      <c r="I1049" s="518">
        <f>G1049-H1049</f>
        <v>0</v>
      </c>
    </row>
    <row r="1050" spans="1:9" ht="15.75" thickTop="1" x14ac:dyDescent="0.25">
      <c r="A1050" s="269">
        <v>4</v>
      </c>
      <c r="B1050" s="690" t="s">
        <v>246</v>
      </c>
      <c r="C1050" s="254" t="s">
        <v>247</v>
      </c>
      <c r="D1050" s="255">
        <v>0</v>
      </c>
      <c r="E1050" s="270" t="s">
        <v>248</v>
      </c>
      <c r="F1050" s="271">
        <v>0</v>
      </c>
      <c r="G1050" s="259"/>
      <c r="H1050" s="259"/>
      <c r="I1050" s="513"/>
    </row>
    <row r="1051" spans="1:9" x14ac:dyDescent="0.25">
      <c r="A1051" s="260"/>
      <c r="B1051" s="691"/>
      <c r="C1051" s="261" t="s">
        <v>249</v>
      </c>
      <c r="D1051" s="255">
        <v>0</v>
      </c>
      <c r="E1051" s="262" t="s">
        <v>250</v>
      </c>
      <c r="F1051" s="273">
        <v>0</v>
      </c>
      <c r="G1051" s="263"/>
      <c r="H1051" s="264"/>
      <c r="I1051" s="513"/>
    </row>
    <row r="1052" spans="1:9" x14ac:dyDescent="0.25">
      <c r="A1052" s="260"/>
      <c r="B1052" s="691"/>
      <c r="C1052" s="261" t="s">
        <v>251</v>
      </c>
      <c r="D1052" s="255">
        <v>0</v>
      </c>
      <c r="E1052" s="267" t="s">
        <v>252</v>
      </c>
      <c r="F1052" s="273">
        <v>0</v>
      </c>
      <c r="G1052" s="265"/>
      <c r="H1052" s="266"/>
      <c r="I1052" s="513"/>
    </row>
    <row r="1053" spans="1:9" ht="15.75" thickBot="1" x14ac:dyDescent="0.3">
      <c r="A1053" s="248"/>
      <c r="B1053" s="692"/>
      <c r="C1053" s="249" t="s">
        <v>46</v>
      </c>
      <c r="D1053" s="250">
        <f>SUM(D1050:D1052)</f>
        <v>0</v>
      </c>
      <c r="E1053" s="268" t="s">
        <v>46</v>
      </c>
      <c r="F1053" s="250">
        <f>SUM(F1050:F1052)</f>
        <v>0</v>
      </c>
      <c r="G1053" s="250">
        <f t="shared" ref="G1053:G1063" si="42">D1053-F1053</f>
        <v>0</v>
      </c>
      <c r="H1053" s="368">
        <f>H1052+H1051+H1050</f>
        <v>0</v>
      </c>
      <c r="I1053" s="518">
        <f>G1053-H1053</f>
        <v>0</v>
      </c>
    </row>
    <row r="1054" spans="1:9" ht="76.5" thickTop="1" thickBot="1" x14ac:dyDescent="0.3">
      <c r="A1054" s="274">
        <v>5</v>
      </c>
      <c r="B1054" s="275" t="s">
        <v>253</v>
      </c>
      <c r="C1054" s="236" t="s">
        <v>254</v>
      </c>
      <c r="D1054" s="243">
        <v>0</v>
      </c>
      <c r="E1054" s="238" t="s">
        <v>255</v>
      </c>
      <c r="F1054" s="245">
        <v>0</v>
      </c>
      <c r="G1054" s="276">
        <f t="shared" si="42"/>
        <v>0</v>
      </c>
      <c r="H1054" s="240"/>
      <c r="I1054" s="514">
        <f t="shared" ref="I1054:I1063" si="43">G1054</f>
        <v>0</v>
      </c>
    </row>
    <row r="1055" spans="1:9" ht="76.5" thickTop="1" thickBot="1" x14ac:dyDescent="0.3">
      <c r="A1055" s="274">
        <v>6</v>
      </c>
      <c r="B1055" s="275" t="s">
        <v>256</v>
      </c>
      <c r="C1055" s="236" t="s">
        <v>257</v>
      </c>
      <c r="D1055" s="243">
        <v>0</v>
      </c>
      <c r="E1055" s="238" t="s">
        <v>258</v>
      </c>
      <c r="F1055" s="245">
        <v>0</v>
      </c>
      <c r="G1055" s="276">
        <f t="shared" si="42"/>
        <v>0</v>
      </c>
      <c r="H1055" s="240"/>
      <c r="I1055" s="514">
        <f t="shared" si="43"/>
        <v>0</v>
      </c>
    </row>
    <row r="1056" spans="1:9" ht="76.5" thickTop="1" thickBot="1" x14ac:dyDescent="0.3">
      <c r="A1056" s="274">
        <v>7</v>
      </c>
      <c r="B1056" s="275" t="s">
        <v>259</v>
      </c>
      <c r="C1056" s="236" t="s">
        <v>260</v>
      </c>
      <c r="D1056" s="243">
        <v>0</v>
      </c>
      <c r="E1056" s="238" t="s">
        <v>261</v>
      </c>
      <c r="F1056" s="245">
        <v>0</v>
      </c>
      <c r="G1056" s="276">
        <f t="shared" si="42"/>
        <v>0</v>
      </c>
      <c r="H1056" s="240"/>
      <c r="I1056" s="514">
        <f t="shared" si="43"/>
        <v>0</v>
      </c>
    </row>
    <row r="1057" spans="1:10" ht="76.5" thickTop="1" thickBot="1" x14ac:dyDescent="0.3">
      <c r="A1057" s="274">
        <v>8</v>
      </c>
      <c r="B1057" s="275" t="s">
        <v>262</v>
      </c>
      <c r="C1057" s="236" t="s">
        <v>263</v>
      </c>
      <c r="D1057" s="243">
        <v>0</v>
      </c>
      <c r="E1057" s="238" t="s">
        <v>264</v>
      </c>
      <c r="F1057" s="245">
        <v>0</v>
      </c>
      <c r="G1057" s="276">
        <f t="shared" si="42"/>
        <v>0</v>
      </c>
      <c r="H1057" s="240"/>
      <c r="I1057" s="514">
        <f t="shared" si="43"/>
        <v>0</v>
      </c>
      <c r="J1057" s="474"/>
    </row>
    <row r="1058" spans="1:10" ht="76.5" thickTop="1" thickBot="1" x14ac:dyDescent="0.3">
      <c r="A1058" s="274">
        <v>9</v>
      </c>
      <c r="B1058" s="275" t="s">
        <v>265</v>
      </c>
      <c r="C1058" s="236" t="s">
        <v>266</v>
      </c>
      <c r="D1058" s="243">
        <v>0</v>
      </c>
      <c r="E1058" s="238" t="s">
        <v>267</v>
      </c>
      <c r="F1058" s="245">
        <v>0</v>
      </c>
      <c r="G1058" s="276">
        <f t="shared" si="42"/>
        <v>0</v>
      </c>
      <c r="H1058" s="240"/>
      <c r="I1058" s="514">
        <f t="shared" si="43"/>
        <v>0</v>
      </c>
    </row>
    <row r="1059" spans="1:10" ht="61.5" thickTop="1" thickBot="1" x14ac:dyDescent="0.3">
      <c r="A1059" s="274">
        <v>10</v>
      </c>
      <c r="B1059" s="275" t="s">
        <v>268</v>
      </c>
      <c r="C1059" s="236" t="s">
        <v>269</v>
      </c>
      <c r="D1059" s="243">
        <v>0</v>
      </c>
      <c r="E1059" s="238" t="s">
        <v>270</v>
      </c>
      <c r="F1059" s="245">
        <v>0</v>
      </c>
      <c r="G1059" s="276">
        <f t="shared" si="42"/>
        <v>0</v>
      </c>
      <c r="H1059" s="240"/>
      <c r="I1059" s="514">
        <f t="shared" si="43"/>
        <v>0</v>
      </c>
    </row>
    <row r="1060" spans="1:10" ht="91.5" thickTop="1" thickBot="1" x14ac:dyDescent="0.3">
      <c r="A1060" s="274">
        <v>11</v>
      </c>
      <c r="B1060" s="275" t="s">
        <v>271</v>
      </c>
      <c r="C1060" s="236" t="s">
        <v>272</v>
      </c>
      <c r="D1060" s="243">
        <v>0</v>
      </c>
      <c r="E1060" s="238" t="s">
        <v>273</v>
      </c>
      <c r="F1060" s="245">
        <v>0</v>
      </c>
      <c r="G1060" s="276">
        <f t="shared" si="42"/>
        <v>0</v>
      </c>
      <c r="H1060" s="240"/>
      <c r="I1060" s="514">
        <f t="shared" si="43"/>
        <v>0</v>
      </c>
    </row>
    <row r="1061" spans="1:10" ht="121.5" thickTop="1" thickBot="1" x14ac:dyDescent="0.3">
      <c r="A1061" s="274">
        <v>12</v>
      </c>
      <c r="B1061" s="275" t="s">
        <v>274</v>
      </c>
      <c r="C1061" s="236" t="s">
        <v>275</v>
      </c>
      <c r="D1061" s="243">
        <v>0</v>
      </c>
      <c r="E1061" s="238" t="s">
        <v>276</v>
      </c>
      <c r="F1061" s="245">
        <v>0</v>
      </c>
      <c r="G1061" s="276">
        <f t="shared" si="42"/>
        <v>0</v>
      </c>
      <c r="H1061" s="240"/>
      <c r="I1061" s="514">
        <f t="shared" si="43"/>
        <v>0</v>
      </c>
    </row>
    <row r="1062" spans="1:10" ht="76.5" thickTop="1" thickBot="1" x14ac:dyDescent="0.3">
      <c r="A1062" s="274">
        <v>13</v>
      </c>
      <c r="B1062" s="275" t="s">
        <v>277</v>
      </c>
      <c r="C1062" s="236" t="s">
        <v>278</v>
      </c>
      <c r="D1062" s="243">
        <v>0</v>
      </c>
      <c r="E1062" s="238" t="s">
        <v>279</v>
      </c>
      <c r="F1062" s="245">
        <v>0</v>
      </c>
      <c r="G1062" s="276">
        <f t="shared" si="42"/>
        <v>0</v>
      </c>
      <c r="H1062" s="240"/>
      <c r="I1062" s="514">
        <f t="shared" si="43"/>
        <v>0</v>
      </c>
    </row>
    <row r="1063" spans="1:10" ht="106.5" thickTop="1" thickBot="1" x14ac:dyDescent="0.3">
      <c r="A1063" s="274">
        <v>14</v>
      </c>
      <c r="B1063" s="275" t="s">
        <v>280</v>
      </c>
      <c r="C1063" s="236" t="s">
        <v>281</v>
      </c>
      <c r="D1063" s="277">
        <v>0</v>
      </c>
      <c r="E1063" s="238" t="s">
        <v>282</v>
      </c>
      <c r="F1063" s="278">
        <v>0</v>
      </c>
      <c r="G1063" s="276">
        <f t="shared" si="42"/>
        <v>0</v>
      </c>
      <c r="H1063" s="240"/>
      <c r="I1063" s="509">
        <f t="shared" si="43"/>
        <v>0</v>
      </c>
    </row>
    <row r="1064" spans="1:10" ht="15.75" thickTop="1" x14ac:dyDescent="0.25">
      <c r="A1064" s="269">
        <v>15</v>
      </c>
      <c r="B1064" s="693" t="s">
        <v>283</v>
      </c>
      <c r="C1064" s="254" t="s">
        <v>284</v>
      </c>
      <c r="D1064" s="255">
        <v>0</v>
      </c>
      <c r="E1064" s="259"/>
      <c r="F1064" s="273"/>
      <c r="G1064" s="259"/>
      <c r="H1064" s="385">
        <v>0</v>
      </c>
      <c r="I1064" s="481"/>
    </row>
    <row r="1065" spans="1:10" x14ac:dyDescent="0.25">
      <c r="A1065" s="260"/>
      <c r="B1065" s="694"/>
      <c r="C1065" s="254" t="s">
        <v>285</v>
      </c>
      <c r="D1065" s="255">
        <v>0</v>
      </c>
      <c r="E1065" s="262" t="s">
        <v>286</v>
      </c>
      <c r="F1065" s="273">
        <v>0</v>
      </c>
      <c r="G1065" s="263">
        <f>D1066-F1065</f>
        <v>0</v>
      </c>
      <c r="H1065" s="359">
        <v>0</v>
      </c>
      <c r="I1065" s="481"/>
    </row>
    <row r="1066" spans="1:10" ht="15.75" thickBot="1" x14ac:dyDescent="0.3">
      <c r="A1066" s="248"/>
      <c r="B1066" s="676"/>
      <c r="C1066" s="249" t="s">
        <v>46</v>
      </c>
      <c r="D1066" s="250">
        <f>D1065+D1064</f>
        <v>0</v>
      </c>
      <c r="E1066" s="268"/>
      <c r="F1066" s="279"/>
      <c r="G1066" s="268"/>
      <c r="H1066" s="250">
        <f>H1065+H1064</f>
        <v>0</v>
      </c>
      <c r="I1066" s="516">
        <f>G1065-H1066</f>
        <v>0</v>
      </c>
    </row>
    <row r="1067" spans="1:10" ht="15.75" thickTop="1" x14ac:dyDescent="0.25">
      <c r="A1067" s="269">
        <v>16</v>
      </c>
      <c r="B1067" s="682" t="s">
        <v>287</v>
      </c>
      <c r="C1067" s="254" t="s">
        <v>288</v>
      </c>
      <c r="D1067" s="255">
        <v>0</v>
      </c>
      <c r="E1067" s="256"/>
      <c r="F1067" s="280"/>
      <c r="G1067" s="258"/>
      <c r="H1067" s="385">
        <v>0</v>
      </c>
      <c r="I1067" s="513"/>
    </row>
    <row r="1068" spans="1:10" x14ac:dyDescent="0.25">
      <c r="A1068" s="260"/>
      <c r="B1068" s="683"/>
      <c r="C1068" s="261" t="s">
        <v>289</v>
      </c>
      <c r="D1068" s="255">
        <v>0</v>
      </c>
      <c r="E1068" s="262"/>
      <c r="F1068" s="281"/>
      <c r="G1068" s="263"/>
      <c r="H1068" s="359">
        <v>0</v>
      </c>
      <c r="I1068" s="513"/>
    </row>
    <row r="1069" spans="1:10" x14ac:dyDescent="0.25">
      <c r="A1069" s="260"/>
      <c r="B1069" s="683"/>
      <c r="C1069" s="254" t="s">
        <v>290</v>
      </c>
      <c r="D1069" s="255">
        <v>0</v>
      </c>
      <c r="E1069" s="262"/>
      <c r="F1069" s="281"/>
      <c r="G1069" s="265"/>
      <c r="H1069" s="361">
        <v>0</v>
      </c>
      <c r="I1069" s="513"/>
    </row>
    <row r="1070" spans="1:10" x14ac:dyDescent="0.25">
      <c r="A1070" s="260"/>
      <c r="B1070" s="683"/>
      <c r="C1070" s="261" t="s">
        <v>291</v>
      </c>
      <c r="D1070" s="255">
        <v>0</v>
      </c>
      <c r="E1070" s="262" t="s">
        <v>292</v>
      </c>
      <c r="F1070" s="273">
        <v>0</v>
      </c>
      <c r="G1070" s="265"/>
      <c r="H1070" s="361">
        <v>0</v>
      </c>
      <c r="I1070" s="513"/>
    </row>
    <row r="1071" spans="1:10" x14ac:dyDescent="0.25">
      <c r="A1071" s="260"/>
      <c r="B1071" s="683"/>
      <c r="C1071" s="254" t="s">
        <v>293</v>
      </c>
      <c r="D1071" s="255">
        <v>0</v>
      </c>
      <c r="E1071" s="267"/>
      <c r="F1071" s="282"/>
      <c r="G1071" s="265"/>
      <c r="H1071" s="361">
        <v>0</v>
      </c>
      <c r="I1071" s="513"/>
    </row>
    <row r="1072" spans="1:10" x14ac:dyDescent="0.25">
      <c r="A1072" s="260"/>
      <c r="B1072" s="683"/>
      <c r="C1072" s="261" t="s">
        <v>294</v>
      </c>
      <c r="D1072" s="255">
        <v>0</v>
      </c>
      <c r="E1072" s="267"/>
      <c r="F1072" s="282"/>
      <c r="G1072" s="265"/>
      <c r="H1072" s="361">
        <v>0</v>
      </c>
      <c r="I1072" s="513"/>
    </row>
    <row r="1073" spans="1:12" x14ac:dyDescent="0.25">
      <c r="A1073" s="260"/>
      <c r="B1073" s="683"/>
      <c r="C1073" s="261"/>
      <c r="D1073" s="255">
        <v>0</v>
      </c>
      <c r="E1073" s="267"/>
      <c r="F1073" s="282"/>
      <c r="G1073" s="265"/>
      <c r="H1073" s="361">
        <v>0</v>
      </c>
      <c r="I1073" s="513"/>
    </row>
    <row r="1074" spans="1:12" ht="15.75" thickBot="1" x14ac:dyDescent="0.3">
      <c r="A1074" s="248"/>
      <c r="B1074" s="684"/>
      <c r="C1074" s="249" t="s">
        <v>46</v>
      </c>
      <c r="D1074" s="250">
        <f>D1073+D1072+D1071+D1070+D1069+D1068+D1067</f>
        <v>0</v>
      </c>
      <c r="E1074" s="268" t="s">
        <v>46</v>
      </c>
      <c r="F1074" s="283">
        <f>F1070</f>
        <v>0</v>
      </c>
      <c r="G1074" s="250">
        <f>D1074-F1074</f>
        <v>0</v>
      </c>
      <c r="H1074" s="250">
        <f>H1073+H1072+H1071+H1070+H1069+H1068+H1067</f>
        <v>0</v>
      </c>
      <c r="I1074" s="518">
        <f>G1074-H1074</f>
        <v>0</v>
      </c>
    </row>
    <row r="1075" spans="1:12" ht="15.75" thickTop="1" x14ac:dyDescent="0.25">
      <c r="A1075" s="269">
        <v>17</v>
      </c>
      <c r="B1075" s="682" t="s">
        <v>295</v>
      </c>
      <c r="C1075" s="254" t="s">
        <v>296</v>
      </c>
      <c r="D1075" s="255">
        <v>0</v>
      </c>
      <c r="E1075" s="262" t="s">
        <v>297</v>
      </c>
      <c r="F1075" s="271">
        <v>0</v>
      </c>
      <c r="G1075" s="258"/>
      <c r="H1075" s="385">
        <v>0</v>
      </c>
      <c r="I1075" s="513"/>
    </row>
    <row r="1076" spans="1:12" x14ac:dyDescent="0.25">
      <c r="A1076" s="260"/>
      <c r="B1076" s="683"/>
      <c r="C1076" s="261" t="s">
        <v>298</v>
      </c>
      <c r="D1076" s="255">
        <v>0</v>
      </c>
      <c r="E1076" s="262" t="s">
        <v>299</v>
      </c>
      <c r="F1076" s="273">
        <v>0</v>
      </c>
      <c r="G1076" s="263"/>
      <c r="H1076" s="359">
        <v>0</v>
      </c>
      <c r="I1076" s="513"/>
    </row>
    <row r="1077" spans="1:12" x14ac:dyDescent="0.25">
      <c r="A1077" s="260"/>
      <c r="B1077" s="683"/>
      <c r="C1077" s="254" t="s">
        <v>300</v>
      </c>
      <c r="D1077" s="255">
        <v>0</v>
      </c>
      <c r="E1077" s="262"/>
      <c r="F1077" s="273">
        <v>0</v>
      </c>
      <c r="G1077" s="265"/>
      <c r="H1077" s="361">
        <v>0</v>
      </c>
      <c r="I1077" s="513"/>
      <c r="J1077" s="441" t="s">
        <v>678</v>
      </c>
      <c r="K1077" s="441"/>
      <c r="L1077" s="441"/>
    </row>
    <row r="1078" spans="1:12" x14ac:dyDescent="0.25">
      <c r="A1078" s="260"/>
      <c r="B1078" s="683"/>
      <c r="C1078" s="261" t="s">
        <v>301</v>
      </c>
      <c r="D1078" s="255">
        <v>0</v>
      </c>
      <c r="E1078" s="262"/>
      <c r="F1078" s="273">
        <v>0</v>
      </c>
      <c r="G1078" s="265"/>
      <c r="H1078" s="361">
        <v>0</v>
      </c>
      <c r="I1078" s="513"/>
    </row>
    <row r="1079" spans="1:12" x14ac:dyDescent="0.25">
      <c r="A1079" s="260"/>
      <c r="B1079" s="683"/>
      <c r="C1079" s="254" t="s">
        <v>302</v>
      </c>
      <c r="D1079" s="255">
        <v>0</v>
      </c>
      <c r="E1079" s="267"/>
      <c r="F1079" s="273">
        <v>0</v>
      </c>
      <c r="G1079" s="265"/>
      <c r="H1079" s="361">
        <v>0</v>
      </c>
      <c r="I1079" s="513"/>
    </row>
    <row r="1080" spans="1:12" x14ac:dyDescent="0.25">
      <c r="A1080" s="260"/>
      <c r="B1080" s="683"/>
      <c r="C1080" s="261" t="s">
        <v>303</v>
      </c>
      <c r="D1080" s="255">
        <v>0</v>
      </c>
      <c r="E1080" s="267"/>
      <c r="F1080" s="273">
        <v>0</v>
      </c>
      <c r="G1080" s="265"/>
      <c r="H1080" s="361">
        <v>0</v>
      </c>
      <c r="I1080" s="513"/>
    </row>
    <row r="1081" spans="1:12" x14ac:dyDescent="0.25">
      <c r="A1081" s="260"/>
      <c r="B1081" s="683"/>
      <c r="C1081" s="261"/>
      <c r="D1081" s="255">
        <v>0</v>
      </c>
      <c r="E1081" s="267"/>
      <c r="F1081" s="273">
        <v>0</v>
      </c>
      <c r="G1081" s="265"/>
      <c r="H1081" s="361">
        <v>0</v>
      </c>
      <c r="I1081" s="513"/>
    </row>
    <row r="1082" spans="1:12" ht="15.75" thickBot="1" x14ac:dyDescent="0.3">
      <c r="A1082" s="248"/>
      <c r="B1082" s="684"/>
      <c r="C1082" s="249" t="s">
        <v>46</v>
      </c>
      <c r="D1082" s="250">
        <f>SUM(D1075:D1081)</f>
        <v>0</v>
      </c>
      <c r="E1082" s="268" t="s">
        <v>46</v>
      </c>
      <c r="F1082" s="250">
        <f>F1076+F1075</f>
        <v>0</v>
      </c>
      <c r="G1082" s="250">
        <f>D1082-F1082</f>
        <v>0</v>
      </c>
      <c r="H1082" s="250">
        <f>H1081+H1080+H1079+H1078+H1077+H1076+H1075</f>
        <v>0</v>
      </c>
      <c r="I1082" s="518">
        <f>G1082-H1082</f>
        <v>0</v>
      </c>
    </row>
    <row r="1083" spans="1:12" ht="15.75" thickTop="1" x14ac:dyDescent="0.25">
      <c r="A1083" s="269">
        <v>18</v>
      </c>
      <c r="B1083" s="674" t="s">
        <v>304</v>
      </c>
      <c r="C1083" s="242" t="s">
        <v>305</v>
      </c>
      <c r="D1083" s="284">
        <v>0</v>
      </c>
      <c r="E1083" s="285"/>
      <c r="F1083" s="286"/>
      <c r="G1083" s="285"/>
      <c r="H1083" s="475">
        <v>0</v>
      </c>
      <c r="I1083" s="510"/>
    </row>
    <row r="1084" spans="1:12" x14ac:dyDescent="0.25">
      <c r="A1084" s="260"/>
      <c r="B1084" s="675"/>
      <c r="C1084" s="254" t="s">
        <v>306</v>
      </c>
      <c r="D1084" s="255">
        <v>0</v>
      </c>
      <c r="E1084" s="262" t="s">
        <v>307</v>
      </c>
      <c r="F1084" s="300">
        <v>0</v>
      </c>
      <c r="G1084" s="263">
        <f>D1085-F1084</f>
        <v>0</v>
      </c>
      <c r="H1084" s="359">
        <v>0</v>
      </c>
      <c r="I1084" s="513"/>
    </row>
    <row r="1085" spans="1:12" ht="15.75" thickBot="1" x14ac:dyDescent="0.3">
      <c r="A1085" s="248"/>
      <c r="B1085" s="676"/>
      <c r="C1085" s="249" t="s">
        <v>46</v>
      </c>
      <c r="D1085" s="479">
        <f>D1084+D1083</f>
        <v>0</v>
      </c>
      <c r="E1085" s="268" t="s">
        <v>46</v>
      </c>
      <c r="F1085" s="252"/>
      <c r="G1085" s="268"/>
      <c r="H1085" s="250">
        <f>H1084+H1083</f>
        <v>0</v>
      </c>
      <c r="I1085" s="518">
        <f>G1084-H1085</f>
        <v>0</v>
      </c>
    </row>
    <row r="1086" spans="1:12" ht="15.75" thickTop="1" x14ac:dyDescent="0.25">
      <c r="A1086" s="269">
        <v>19</v>
      </c>
      <c r="B1086" s="674" t="s">
        <v>308</v>
      </c>
      <c r="C1086" s="242"/>
      <c r="D1086" s="284">
        <v>0</v>
      </c>
      <c r="E1086" s="285"/>
      <c r="F1086" s="286"/>
      <c r="G1086" s="285"/>
      <c r="H1086" s="288">
        <v>0</v>
      </c>
      <c r="I1086" s="289" t="s">
        <v>309</v>
      </c>
    </row>
    <row r="1087" spans="1:12" ht="15.75" thickBot="1" x14ac:dyDescent="0.3">
      <c r="A1087" s="260"/>
      <c r="B1087" s="675"/>
      <c r="C1087" s="290">
        <v>4679</v>
      </c>
      <c r="D1087" s="255">
        <v>0</v>
      </c>
      <c r="E1087" s="262" t="s">
        <v>310</v>
      </c>
      <c r="F1087" s="291">
        <v>0</v>
      </c>
      <c r="G1087" s="263">
        <f>D1087-F1087</f>
        <v>0</v>
      </c>
      <c r="H1087" s="292">
        <v>0</v>
      </c>
      <c r="I1087" s="177" t="s">
        <v>311</v>
      </c>
    </row>
    <row r="1088" spans="1:12" x14ac:dyDescent="0.25">
      <c r="A1088" s="260"/>
      <c r="B1088" s="677"/>
      <c r="C1088" s="261" t="s">
        <v>46</v>
      </c>
      <c r="D1088" s="263">
        <f>D1087+D1086</f>
        <v>0</v>
      </c>
      <c r="E1088" s="264" t="s">
        <v>46</v>
      </c>
      <c r="F1088" s="281"/>
      <c r="G1088" s="264"/>
      <c r="H1088" s="293">
        <f>H1087+H1086</f>
        <v>0</v>
      </c>
      <c r="I1088" s="519">
        <f>G1087-H1088</f>
        <v>0</v>
      </c>
    </row>
    <row r="1089" spans="1:12" ht="15.75" thickBot="1" x14ac:dyDescent="0.3">
      <c r="A1089" s="248"/>
      <c r="B1089" s="294"/>
      <c r="C1089" s="249"/>
      <c r="D1089" s="250"/>
      <c r="E1089" s="268"/>
      <c r="F1089" s="252"/>
      <c r="G1089" s="268"/>
      <c r="H1089" s="189"/>
      <c r="I1089" s="287"/>
    </row>
    <row r="1090" spans="1:12" ht="61.5" thickTop="1" thickBot="1" x14ac:dyDescent="0.3">
      <c r="A1090" s="295">
        <v>20</v>
      </c>
      <c r="B1090" s="296" t="s">
        <v>312</v>
      </c>
      <c r="C1090" s="297" t="s">
        <v>313</v>
      </c>
      <c r="D1090" s="298">
        <f>0</f>
        <v>0</v>
      </c>
      <c r="E1090" s="299" t="s">
        <v>314</v>
      </c>
      <c r="F1090" s="300">
        <v>0</v>
      </c>
      <c r="G1090" s="301">
        <v>0</v>
      </c>
      <c r="H1090" s="476"/>
      <c r="I1090" s="520">
        <f>G1090</f>
        <v>0</v>
      </c>
      <c r="J1090" s="442"/>
      <c r="K1090" s="442"/>
      <c r="L1090" s="443"/>
    </row>
    <row r="1091" spans="1:12" ht="76.5" thickTop="1" thickBot="1" x14ac:dyDescent="0.3">
      <c r="A1091" s="274">
        <v>21</v>
      </c>
      <c r="B1091" s="302" t="s">
        <v>315</v>
      </c>
      <c r="C1091" s="236" t="s">
        <v>316</v>
      </c>
      <c r="D1091" s="243">
        <v>0</v>
      </c>
      <c r="E1091" s="238" t="s">
        <v>317</v>
      </c>
      <c r="F1091" s="303">
        <v>0</v>
      </c>
      <c r="G1091" s="276">
        <f>D1091-F1091</f>
        <v>0</v>
      </c>
      <c r="H1091" s="477"/>
      <c r="I1091" s="520">
        <f>G1091</f>
        <v>0</v>
      </c>
    </row>
    <row r="1092" spans="1:12" ht="61.5" thickTop="1" thickBot="1" x14ac:dyDescent="0.3">
      <c r="A1092" s="274">
        <v>22</v>
      </c>
      <c r="B1092" s="304" t="s">
        <v>318</v>
      </c>
      <c r="C1092" s="236" t="s">
        <v>319</v>
      </c>
      <c r="D1092" s="277">
        <v>0</v>
      </c>
      <c r="E1092" s="238" t="s">
        <v>320</v>
      </c>
      <c r="F1092" s="305">
        <v>0</v>
      </c>
      <c r="G1092" s="276">
        <f>D1092-F1092</f>
        <v>0</v>
      </c>
      <c r="H1092" s="477"/>
      <c r="I1092" s="520">
        <f>G1092</f>
        <v>0</v>
      </c>
    </row>
    <row r="1093" spans="1:12" ht="61.5" thickTop="1" thickBot="1" x14ac:dyDescent="0.3">
      <c r="A1093" s="306">
        <v>23</v>
      </c>
      <c r="B1093" s="307" t="s">
        <v>321</v>
      </c>
      <c r="C1093" s="308" t="s">
        <v>322</v>
      </c>
      <c r="D1093" s="309">
        <v>0</v>
      </c>
      <c r="E1093" s="310" t="s">
        <v>323</v>
      </c>
      <c r="F1093" s="311">
        <v>0</v>
      </c>
      <c r="G1093" s="312">
        <f>D1093-F1093</f>
        <v>0</v>
      </c>
      <c r="H1093" s="478"/>
      <c r="I1093" s="520">
        <f>G1093</f>
        <v>0</v>
      </c>
    </row>
    <row r="1097" spans="1:12" ht="15.75" thickBot="1" x14ac:dyDescent="0.3">
      <c r="B1097" s="313" t="s">
        <v>675</v>
      </c>
      <c r="I1097" t="s">
        <v>676</v>
      </c>
    </row>
    <row r="1098" spans="1:12" x14ac:dyDescent="0.25">
      <c r="A1098" s="678" t="s">
        <v>21</v>
      </c>
      <c r="B1098" s="680" t="s">
        <v>22</v>
      </c>
      <c r="C1098" s="672" t="s">
        <v>23</v>
      </c>
      <c r="D1098" s="673"/>
      <c r="E1098" s="667" t="s">
        <v>24</v>
      </c>
      <c r="F1098" s="667"/>
      <c r="G1098" s="142" t="s">
        <v>25</v>
      </c>
      <c r="H1098" s="667" t="s">
        <v>26</v>
      </c>
      <c r="I1098" s="668"/>
    </row>
    <row r="1099" spans="1:12" x14ac:dyDescent="0.25">
      <c r="A1099" s="679"/>
      <c r="B1099" s="681"/>
      <c r="C1099" s="143" t="s">
        <v>27</v>
      </c>
      <c r="D1099" s="144" t="s">
        <v>28</v>
      </c>
      <c r="E1099" s="144" t="s">
        <v>29</v>
      </c>
      <c r="F1099" s="144" t="s">
        <v>28</v>
      </c>
      <c r="G1099" s="144" t="s">
        <v>30</v>
      </c>
      <c r="H1099" s="143" t="s">
        <v>27</v>
      </c>
      <c r="I1099" s="145" t="s">
        <v>28</v>
      </c>
    </row>
    <row r="1100" spans="1:12" ht="15.75" thickBot="1" x14ac:dyDescent="0.3">
      <c r="A1100" s="314">
        <v>1</v>
      </c>
      <c r="B1100" s="315">
        <v>2</v>
      </c>
      <c r="C1100" s="147">
        <v>3</v>
      </c>
      <c r="D1100" s="148">
        <v>4</v>
      </c>
      <c r="E1100" s="148">
        <v>5</v>
      </c>
      <c r="F1100" s="149">
        <v>6</v>
      </c>
      <c r="G1100" s="148">
        <v>7</v>
      </c>
      <c r="H1100" s="149">
        <v>8</v>
      </c>
      <c r="I1100" s="150">
        <v>9</v>
      </c>
    </row>
    <row r="1101" spans="1:12" x14ac:dyDescent="0.25">
      <c r="A1101" s="260">
        <v>1</v>
      </c>
      <c r="B1101" s="669" t="s">
        <v>326</v>
      </c>
      <c r="C1101" s="254" t="s">
        <v>327</v>
      </c>
      <c r="D1101" s="255"/>
      <c r="E1101" s="256" t="s">
        <v>328</v>
      </c>
      <c r="F1101" s="273">
        <v>0</v>
      </c>
      <c r="G1101" s="259"/>
      <c r="H1101" s="176">
        <v>0</v>
      </c>
      <c r="I1101" s="177" t="s">
        <v>329</v>
      </c>
    </row>
    <row r="1102" spans="1:12" x14ac:dyDescent="0.25">
      <c r="A1102" s="260"/>
      <c r="B1102" s="670"/>
      <c r="C1102" s="254" t="s">
        <v>330</v>
      </c>
      <c r="D1102" s="255">
        <v>0</v>
      </c>
      <c r="E1102" s="262" t="s">
        <v>331</v>
      </c>
      <c r="F1102" s="273"/>
      <c r="G1102" s="264"/>
      <c r="H1102" s="176">
        <v>0</v>
      </c>
      <c r="I1102" s="177" t="s">
        <v>332</v>
      </c>
    </row>
    <row r="1103" spans="1:12" x14ac:dyDescent="0.25">
      <c r="A1103" s="260"/>
      <c r="B1103" s="670"/>
      <c r="C1103" s="254" t="s">
        <v>333</v>
      </c>
      <c r="D1103" s="255">
        <v>0</v>
      </c>
      <c r="E1103" s="262" t="s">
        <v>334</v>
      </c>
      <c r="F1103" s="273"/>
      <c r="G1103" s="264"/>
      <c r="H1103" s="176">
        <v>0</v>
      </c>
      <c r="I1103" s="177" t="s">
        <v>335</v>
      </c>
    </row>
    <row r="1104" spans="1:12" x14ac:dyDescent="0.25">
      <c r="A1104" s="260"/>
      <c r="B1104" s="670"/>
      <c r="C1104" s="254" t="s">
        <v>336</v>
      </c>
      <c r="D1104" s="255">
        <v>0</v>
      </c>
      <c r="E1104" s="262" t="s">
        <v>337</v>
      </c>
      <c r="F1104" s="273">
        <v>0</v>
      </c>
      <c r="G1104" s="264"/>
      <c r="H1104" s="176">
        <v>0</v>
      </c>
      <c r="I1104" s="177" t="s">
        <v>338</v>
      </c>
    </row>
    <row r="1105" spans="1:9" x14ac:dyDescent="0.25">
      <c r="A1105" s="260"/>
      <c r="B1105" s="670"/>
      <c r="C1105" s="254" t="s">
        <v>339</v>
      </c>
      <c r="D1105" s="255"/>
      <c r="E1105" s="262" t="s">
        <v>340</v>
      </c>
      <c r="F1105" s="273">
        <v>0</v>
      </c>
      <c r="G1105" s="264"/>
      <c r="H1105" s="176">
        <v>0</v>
      </c>
      <c r="I1105" s="177" t="s">
        <v>341</v>
      </c>
    </row>
    <row r="1106" spans="1:9" x14ac:dyDescent="0.25">
      <c r="A1106" s="260"/>
      <c r="B1106" s="670"/>
      <c r="C1106" s="261"/>
      <c r="D1106" s="255"/>
      <c r="E1106" s="262"/>
      <c r="F1106" s="273">
        <v>0</v>
      </c>
      <c r="G1106" s="264"/>
      <c r="H1106" s="176">
        <v>0</v>
      </c>
      <c r="I1106" s="177" t="s">
        <v>342</v>
      </c>
    </row>
    <row r="1107" spans="1:9" x14ac:dyDescent="0.25">
      <c r="A1107" s="260"/>
      <c r="B1107" s="670"/>
      <c r="C1107" s="261"/>
      <c r="D1107" s="255"/>
      <c r="E1107" s="262"/>
      <c r="F1107" s="273"/>
      <c r="G1107" s="264"/>
      <c r="H1107" s="176"/>
      <c r="I1107" s="177" t="s">
        <v>343</v>
      </c>
    </row>
    <row r="1108" spans="1:9" x14ac:dyDescent="0.25">
      <c r="A1108" s="260"/>
      <c r="B1108" s="670"/>
      <c r="C1108" s="316"/>
      <c r="D1108" s="255"/>
      <c r="E1108" s="262" t="s">
        <v>344</v>
      </c>
      <c r="F1108" s="273">
        <v>0</v>
      </c>
      <c r="G1108" s="264"/>
      <c r="H1108" s="176"/>
      <c r="I1108" s="177"/>
    </row>
    <row r="1109" spans="1:9" x14ac:dyDescent="0.25">
      <c r="A1109" s="260"/>
      <c r="B1109" s="670"/>
      <c r="C1109" s="261" t="s">
        <v>345</v>
      </c>
      <c r="D1109" s="255">
        <v>0</v>
      </c>
      <c r="E1109" s="262" t="s">
        <v>346</v>
      </c>
      <c r="F1109" s="273">
        <v>0</v>
      </c>
      <c r="G1109" s="263"/>
      <c r="H1109" s="176"/>
      <c r="I1109" s="177"/>
    </row>
    <row r="1110" spans="1:9" x14ac:dyDescent="0.25">
      <c r="A1110" s="260"/>
      <c r="B1110" s="670"/>
      <c r="C1110" s="261" t="s">
        <v>347</v>
      </c>
      <c r="D1110" s="255"/>
      <c r="E1110" s="256"/>
      <c r="F1110" s="273">
        <v>0</v>
      </c>
      <c r="G1110" s="264"/>
      <c r="H1110" s="176"/>
      <c r="I1110" s="177"/>
    </row>
    <row r="1111" spans="1:9" x14ac:dyDescent="0.25">
      <c r="A1111" s="260"/>
      <c r="B1111" s="670"/>
      <c r="C1111" s="261" t="s">
        <v>348</v>
      </c>
      <c r="D1111" s="255">
        <v>0</v>
      </c>
      <c r="E1111" s="262"/>
      <c r="F1111" s="273">
        <v>0</v>
      </c>
      <c r="G1111" s="264"/>
      <c r="H1111" s="176"/>
      <c r="I1111" s="177"/>
    </row>
    <row r="1112" spans="1:9" x14ac:dyDescent="0.25">
      <c r="A1112" s="260"/>
      <c r="B1112" s="670"/>
      <c r="C1112" s="317" t="s">
        <v>349</v>
      </c>
      <c r="D1112" s="255">
        <v>0</v>
      </c>
      <c r="E1112" s="262"/>
      <c r="F1112" s="273">
        <v>0</v>
      </c>
      <c r="G1112" s="264"/>
      <c r="H1112" s="176"/>
      <c r="I1112" s="177"/>
    </row>
    <row r="1113" spans="1:9" x14ac:dyDescent="0.25">
      <c r="A1113" s="260"/>
      <c r="B1113" s="670"/>
      <c r="C1113" s="261"/>
      <c r="D1113" s="255">
        <v>0</v>
      </c>
      <c r="E1113" s="262"/>
      <c r="F1113" s="273">
        <v>0</v>
      </c>
      <c r="G1113" s="264"/>
      <c r="H1113" s="176"/>
      <c r="I1113" s="177"/>
    </row>
    <row r="1114" spans="1:9" x14ac:dyDescent="0.25">
      <c r="A1114" s="260"/>
      <c r="B1114" s="670"/>
      <c r="C1114" s="261"/>
      <c r="D1114" s="255">
        <v>0</v>
      </c>
      <c r="E1114" s="262"/>
      <c r="F1114" s="273">
        <v>0</v>
      </c>
      <c r="G1114" s="264"/>
      <c r="H1114" s="176"/>
      <c r="I1114" s="177"/>
    </row>
    <row r="1115" spans="1:9" ht="15.75" thickBot="1" x14ac:dyDescent="0.3">
      <c r="A1115" s="248"/>
      <c r="B1115" s="671"/>
      <c r="C1115" s="249" t="s">
        <v>46</v>
      </c>
      <c r="D1115" s="250">
        <f>SUM(D1101:D1114)</f>
        <v>0</v>
      </c>
      <c r="E1115" s="268" t="s">
        <v>46</v>
      </c>
      <c r="F1115" s="283">
        <f>SUM(F1101:F1114)</f>
        <v>0</v>
      </c>
      <c r="G1115" s="250">
        <f>D1115-F1115</f>
        <v>0</v>
      </c>
      <c r="H1115" s="189">
        <f>H1106+H1105+H1104+H1103+H1102+H1101+H1107+H1108+H1109+H1110+H1111+H1112+H1113+H1114</f>
        <v>0</v>
      </c>
      <c r="I1115" s="521">
        <f>G1115-H1115</f>
        <v>0</v>
      </c>
    </row>
    <row r="1116" spans="1:9" ht="15.75" thickTop="1" x14ac:dyDescent="0.25">
      <c r="A1116" s="269">
        <v>2</v>
      </c>
      <c r="B1116" s="636" t="s">
        <v>350</v>
      </c>
      <c r="C1116" s="254" t="s">
        <v>351</v>
      </c>
      <c r="D1116" s="255">
        <v>0</v>
      </c>
      <c r="E1116" s="262" t="s">
        <v>352</v>
      </c>
      <c r="F1116" s="273">
        <v>0</v>
      </c>
      <c r="G1116" s="258"/>
      <c r="H1116" s="176">
        <v>0</v>
      </c>
      <c r="I1116" s="177" t="s">
        <v>353</v>
      </c>
    </row>
    <row r="1117" spans="1:9" x14ac:dyDescent="0.25">
      <c r="A1117" s="260"/>
      <c r="B1117" s="643"/>
      <c r="C1117" s="261"/>
      <c r="D1117" s="255">
        <v>0</v>
      </c>
      <c r="E1117" s="262" t="s">
        <v>354</v>
      </c>
      <c r="F1117" s="273">
        <v>0</v>
      </c>
      <c r="G1117" s="263"/>
      <c r="H1117" s="176"/>
      <c r="I1117" s="177" t="s">
        <v>355</v>
      </c>
    </row>
    <row r="1118" spans="1:9" ht="15.75" thickBot="1" x14ac:dyDescent="0.3">
      <c r="A1118" s="248"/>
      <c r="B1118" s="644"/>
      <c r="C1118" s="249" t="s">
        <v>46</v>
      </c>
      <c r="D1118" s="250">
        <f>D1116+D1117</f>
        <v>0</v>
      </c>
      <c r="E1118" s="268" t="s">
        <v>46</v>
      </c>
      <c r="F1118" s="283">
        <f>F1117+F1116</f>
        <v>0</v>
      </c>
      <c r="G1118" s="250">
        <f>D1118-F1118</f>
        <v>0</v>
      </c>
      <c r="H1118" s="189">
        <f>H1116+H1117</f>
        <v>0</v>
      </c>
      <c r="I1118" s="521">
        <f>G1118-H1118</f>
        <v>0</v>
      </c>
    </row>
    <row r="1119" spans="1:9" ht="39" thickTop="1" x14ac:dyDescent="0.25">
      <c r="A1119" s="269">
        <v>3</v>
      </c>
      <c r="B1119" s="488" t="s">
        <v>356</v>
      </c>
      <c r="C1119" s="242" t="s">
        <v>357</v>
      </c>
      <c r="D1119" s="243">
        <v>0</v>
      </c>
      <c r="E1119" s="244" t="s">
        <v>358</v>
      </c>
      <c r="F1119" s="319">
        <v>0</v>
      </c>
      <c r="G1119" s="246">
        <f>D1119-F1119</f>
        <v>0</v>
      </c>
      <c r="H1119" s="176">
        <v>0</v>
      </c>
      <c r="I1119" s="177" t="s">
        <v>359</v>
      </c>
    </row>
    <row r="1120" spans="1:9" x14ac:dyDescent="0.25">
      <c r="A1120" s="260"/>
      <c r="B1120" s="489"/>
      <c r="C1120" s="261"/>
      <c r="D1120" s="321"/>
      <c r="E1120" s="262"/>
      <c r="F1120" s="322"/>
      <c r="G1120" s="263"/>
      <c r="H1120" s="176"/>
      <c r="I1120" s="177" t="s">
        <v>355</v>
      </c>
    </row>
    <row r="1121" spans="1:9" ht="15.75" thickBot="1" x14ac:dyDescent="0.3">
      <c r="A1121" s="295"/>
      <c r="B1121" s="490"/>
      <c r="C1121" s="297"/>
      <c r="D1121" s="324"/>
      <c r="E1121" s="299"/>
      <c r="F1121" s="325"/>
      <c r="G1121" s="301"/>
      <c r="H1121" s="189">
        <f>H1119+H1120</f>
        <v>0</v>
      </c>
      <c r="I1121" s="521">
        <f>G1119-H1121</f>
        <v>0</v>
      </c>
    </row>
    <row r="1122" spans="1:9" ht="64.5" thickTop="1" x14ac:dyDescent="0.25">
      <c r="A1122" s="269">
        <v>4</v>
      </c>
      <c r="B1122" s="488" t="s">
        <v>360</v>
      </c>
      <c r="C1122" s="242" t="s">
        <v>361</v>
      </c>
      <c r="D1122" s="243">
        <v>0</v>
      </c>
      <c r="E1122" s="244" t="s">
        <v>362</v>
      </c>
      <c r="F1122" s="319">
        <v>0</v>
      </c>
      <c r="G1122" s="246">
        <f>D1122-F1122</f>
        <v>0</v>
      </c>
      <c r="H1122" s="176">
        <v>0</v>
      </c>
      <c r="I1122" s="177" t="s">
        <v>363</v>
      </c>
    </row>
    <row r="1123" spans="1:9" x14ac:dyDescent="0.25">
      <c r="A1123" s="241"/>
      <c r="B1123" s="491"/>
      <c r="C1123" s="254"/>
      <c r="D1123" s="298"/>
      <c r="E1123" s="256"/>
      <c r="F1123" s="300"/>
      <c r="G1123" s="258"/>
      <c r="H1123" s="176"/>
      <c r="I1123" s="177" t="s">
        <v>355</v>
      </c>
    </row>
    <row r="1124" spans="1:9" ht="15.75" thickBot="1" x14ac:dyDescent="0.3">
      <c r="A1124" s="295"/>
      <c r="B1124" s="490"/>
      <c r="C1124" s="297"/>
      <c r="D1124" s="324"/>
      <c r="E1124" s="299"/>
      <c r="F1124" s="325"/>
      <c r="G1124" s="301"/>
      <c r="H1124" s="186">
        <f>H1122</f>
        <v>0</v>
      </c>
      <c r="I1124" s="521">
        <f>G1122-H1124</f>
        <v>0</v>
      </c>
    </row>
    <row r="1125" spans="1:9" ht="90.75" thickTop="1" thickBot="1" x14ac:dyDescent="0.3">
      <c r="A1125" s="274">
        <v>5</v>
      </c>
      <c r="B1125" s="327" t="s">
        <v>364</v>
      </c>
      <c r="C1125" s="236" t="s">
        <v>365</v>
      </c>
      <c r="D1125" s="277">
        <v>0</v>
      </c>
      <c r="E1125" s="238" t="s">
        <v>366</v>
      </c>
      <c r="F1125" s="328">
        <v>0</v>
      </c>
      <c r="G1125" s="276">
        <f>D1125-F1125</f>
        <v>0</v>
      </c>
      <c r="H1125" s="240"/>
      <c r="I1125" s="509">
        <f>G1125</f>
        <v>0</v>
      </c>
    </row>
    <row r="1126" spans="1:9" ht="27" thickTop="1" x14ac:dyDescent="0.25">
      <c r="A1126" s="269">
        <v>6</v>
      </c>
      <c r="B1126" s="633" t="s">
        <v>367</v>
      </c>
      <c r="C1126" s="254" t="s">
        <v>368</v>
      </c>
      <c r="D1126" s="255">
        <v>0</v>
      </c>
      <c r="E1126" s="256" t="s">
        <v>369</v>
      </c>
      <c r="F1126" s="273">
        <v>0</v>
      </c>
      <c r="G1126" s="259"/>
      <c r="H1126" s="329">
        <v>0</v>
      </c>
      <c r="I1126" s="330" t="s">
        <v>370</v>
      </c>
    </row>
    <row r="1127" spans="1:9" ht="25.5" x14ac:dyDescent="0.25">
      <c r="A1127" s="260"/>
      <c r="B1127" s="634"/>
      <c r="C1127" s="254" t="s">
        <v>371</v>
      </c>
      <c r="D1127" s="255">
        <v>0</v>
      </c>
      <c r="E1127" s="262" t="s">
        <v>372</v>
      </c>
      <c r="F1127" s="273">
        <v>0</v>
      </c>
      <c r="G1127" s="264"/>
      <c r="H1127" s="329">
        <v>0</v>
      </c>
      <c r="I1127" s="331" t="s">
        <v>373</v>
      </c>
    </row>
    <row r="1128" spans="1:9" ht="25.5" x14ac:dyDescent="0.25">
      <c r="A1128" s="260"/>
      <c r="B1128" s="634"/>
      <c r="C1128" s="254" t="s">
        <v>374</v>
      </c>
      <c r="D1128" s="255">
        <v>0</v>
      </c>
      <c r="E1128" s="262" t="s">
        <v>375</v>
      </c>
      <c r="F1128" s="273">
        <v>0</v>
      </c>
      <c r="G1128" s="264"/>
      <c r="H1128" s="329">
        <v>0</v>
      </c>
      <c r="I1128" s="331" t="s">
        <v>376</v>
      </c>
    </row>
    <row r="1129" spans="1:9" ht="51.75" x14ac:dyDescent="0.25">
      <c r="A1129" s="260"/>
      <c r="B1129" s="634"/>
      <c r="C1129" s="254" t="s">
        <v>377</v>
      </c>
      <c r="D1129" s="224">
        <v>0</v>
      </c>
      <c r="E1129" s="262" t="s">
        <v>378</v>
      </c>
      <c r="F1129" s="273">
        <v>0</v>
      </c>
      <c r="G1129" s="264"/>
      <c r="H1129" s="332">
        <v>0</v>
      </c>
      <c r="I1129" s="333" t="s">
        <v>658</v>
      </c>
    </row>
    <row r="1130" spans="1:9" ht="26.25" x14ac:dyDescent="0.25">
      <c r="A1130" s="260"/>
      <c r="B1130" s="634"/>
      <c r="C1130" s="254" t="s">
        <v>379</v>
      </c>
      <c r="D1130" s="255">
        <v>0</v>
      </c>
      <c r="E1130" s="262" t="s">
        <v>380</v>
      </c>
      <c r="F1130" s="273">
        <v>0</v>
      </c>
      <c r="G1130" s="264"/>
      <c r="H1130" s="334">
        <v>0</v>
      </c>
      <c r="I1130" s="335" t="s">
        <v>659</v>
      </c>
    </row>
    <row r="1131" spans="1:9" ht="26.25" x14ac:dyDescent="0.25">
      <c r="A1131" s="260"/>
      <c r="B1131" s="634"/>
      <c r="C1131" s="254" t="s">
        <v>381</v>
      </c>
      <c r="D1131" s="255">
        <v>0</v>
      </c>
      <c r="E1131" s="262" t="s">
        <v>382</v>
      </c>
      <c r="F1131" s="273">
        <v>0</v>
      </c>
      <c r="G1131" s="264"/>
      <c r="H1131" s="334">
        <v>0</v>
      </c>
      <c r="I1131" s="336" t="s">
        <v>660</v>
      </c>
    </row>
    <row r="1132" spans="1:9" x14ac:dyDescent="0.25">
      <c r="A1132" s="260"/>
      <c r="B1132" s="634"/>
      <c r="C1132" s="254" t="s">
        <v>383</v>
      </c>
      <c r="D1132" s="255">
        <v>0</v>
      </c>
      <c r="E1132" s="262"/>
      <c r="F1132" s="273">
        <v>0</v>
      </c>
      <c r="G1132" s="264"/>
      <c r="H1132" s="334">
        <v>0</v>
      </c>
      <c r="I1132" s="337" t="s">
        <v>661</v>
      </c>
    </row>
    <row r="1133" spans="1:9" ht="26.25" x14ac:dyDescent="0.25">
      <c r="A1133" s="260"/>
      <c r="B1133" s="634"/>
      <c r="C1133" s="254" t="s">
        <v>384</v>
      </c>
      <c r="D1133" s="255">
        <v>0</v>
      </c>
      <c r="E1133" s="262"/>
      <c r="F1133" s="273">
        <v>0</v>
      </c>
      <c r="G1133" s="264"/>
      <c r="H1133" s="338">
        <v>0</v>
      </c>
      <c r="I1133" s="339" t="s">
        <v>385</v>
      </c>
    </row>
    <row r="1134" spans="1:9" ht="26.25" x14ac:dyDescent="0.25">
      <c r="A1134" s="260"/>
      <c r="B1134" s="634"/>
      <c r="C1134" s="254" t="s">
        <v>386</v>
      </c>
      <c r="D1134" s="255">
        <v>0</v>
      </c>
      <c r="E1134" s="262"/>
      <c r="F1134" s="273">
        <v>0</v>
      </c>
      <c r="G1134" s="263"/>
      <c r="H1134" s="338">
        <v>0</v>
      </c>
      <c r="I1134" s="336" t="s">
        <v>387</v>
      </c>
    </row>
    <row r="1135" spans="1:9" x14ac:dyDescent="0.25">
      <c r="A1135" s="260"/>
      <c r="B1135" s="634"/>
      <c r="C1135" s="254" t="s">
        <v>388</v>
      </c>
      <c r="D1135" s="255">
        <v>0</v>
      </c>
      <c r="E1135" s="256"/>
      <c r="F1135" s="273">
        <v>0</v>
      </c>
      <c r="G1135" s="264"/>
      <c r="H1135" s="338">
        <v>0</v>
      </c>
      <c r="I1135" s="337" t="s">
        <v>389</v>
      </c>
    </row>
    <row r="1136" spans="1:9" ht="39" x14ac:dyDescent="0.25">
      <c r="A1136" s="260"/>
      <c r="B1136" s="634"/>
      <c r="C1136" s="254" t="s">
        <v>390</v>
      </c>
      <c r="D1136" s="255"/>
      <c r="E1136" s="262"/>
      <c r="F1136" s="273">
        <v>0</v>
      </c>
      <c r="G1136" s="264"/>
      <c r="H1136" s="338">
        <v>0</v>
      </c>
      <c r="I1136" s="340" t="s">
        <v>391</v>
      </c>
    </row>
    <row r="1137" spans="1:9" ht="26.25" x14ac:dyDescent="0.25">
      <c r="A1137" s="260"/>
      <c r="B1137" s="634"/>
      <c r="C1137" s="254" t="s">
        <v>392</v>
      </c>
      <c r="D1137" s="255">
        <v>0</v>
      </c>
      <c r="E1137" s="262"/>
      <c r="F1137" s="273">
        <v>0</v>
      </c>
      <c r="G1137" s="264"/>
      <c r="H1137" s="338">
        <v>0</v>
      </c>
      <c r="I1137" s="339" t="s">
        <v>393</v>
      </c>
    </row>
    <row r="1138" spans="1:9" x14ac:dyDescent="0.25">
      <c r="A1138" s="260"/>
      <c r="B1138" s="634"/>
      <c r="C1138" s="261" t="s">
        <v>394</v>
      </c>
      <c r="D1138" s="255">
        <v>0</v>
      </c>
      <c r="E1138" s="262"/>
      <c r="F1138" s="273">
        <v>0</v>
      </c>
      <c r="G1138" s="264"/>
      <c r="H1138" s="338">
        <v>0</v>
      </c>
      <c r="I1138" s="339" t="s">
        <v>395</v>
      </c>
    </row>
    <row r="1139" spans="1:9" ht="38.25" x14ac:dyDescent="0.25">
      <c r="A1139" s="260"/>
      <c r="B1139" s="634"/>
      <c r="C1139" s="261" t="s">
        <v>396</v>
      </c>
      <c r="D1139" s="255">
        <v>0</v>
      </c>
      <c r="E1139" s="262"/>
      <c r="F1139" s="273">
        <v>0</v>
      </c>
      <c r="G1139" s="264"/>
      <c r="H1139" s="341">
        <v>0</v>
      </c>
      <c r="I1139" s="342" t="s">
        <v>397</v>
      </c>
    </row>
    <row r="1140" spans="1:9" x14ac:dyDescent="0.25">
      <c r="A1140" s="343"/>
      <c r="B1140" s="634"/>
      <c r="C1140" s="261"/>
      <c r="D1140" s="255"/>
      <c r="E1140" s="262"/>
      <c r="F1140" s="273"/>
      <c r="G1140" s="264"/>
      <c r="H1140" s="341"/>
      <c r="I1140" s="344" t="s">
        <v>398</v>
      </c>
    </row>
    <row r="1141" spans="1:9" ht="25.5" x14ac:dyDescent="0.25">
      <c r="A1141" s="343"/>
      <c r="B1141" s="634"/>
      <c r="C1141" s="261"/>
      <c r="D1141" s="345"/>
      <c r="E1141" s="262"/>
      <c r="F1141" s="346"/>
      <c r="G1141" s="264"/>
      <c r="H1141" s="341">
        <v>0</v>
      </c>
      <c r="I1141" s="344" t="s">
        <v>399</v>
      </c>
    </row>
    <row r="1142" spans="1:9" ht="39" x14ac:dyDescent="0.25">
      <c r="A1142" s="343"/>
      <c r="B1142" s="634"/>
      <c r="C1142" s="347"/>
      <c r="D1142" s="348"/>
      <c r="E1142" s="267"/>
      <c r="F1142" s="349"/>
      <c r="G1142" s="266"/>
      <c r="H1142" s="350">
        <v>0</v>
      </c>
      <c r="I1142" s="337" t="s">
        <v>662</v>
      </c>
    </row>
    <row r="1143" spans="1:9" x14ac:dyDescent="0.25">
      <c r="A1143" s="343"/>
      <c r="B1143" s="634"/>
      <c r="C1143" s="347"/>
      <c r="D1143" s="348"/>
      <c r="E1143" s="267"/>
      <c r="F1143" s="349"/>
      <c r="G1143" s="266"/>
      <c r="H1143" s="350">
        <v>0</v>
      </c>
      <c r="I1143" s="351"/>
    </row>
    <row r="1144" spans="1:9" ht="15.75" thickBot="1" x14ac:dyDescent="0.3">
      <c r="A1144" s="248"/>
      <c r="B1144" s="635"/>
      <c r="C1144" s="249" t="s">
        <v>46</v>
      </c>
      <c r="D1144" s="250">
        <f>SUM(D1125:D1139)</f>
        <v>0</v>
      </c>
      <c r="E1144" s="268" t="s">
        <v>46</v>
      </c>
      <c r="F1144" s="250">
        <f>SUM(F1125:F1139)</f>
        <v>0</v>
      </c>
      <c r="G1144" s="250">
        <f>D1144-F1144</f>
        <v>0</v>
      </c>
      <c r="H1144" s="352">
        <f>SUM(H1126:H1143)</f>
        <v>0</v>
      </c>
      <c r="I1144" s="518">
        <f>G1144-H1144</f>
        <v>0</v>
      </c>
    </row>
    <row r="1145" spans="1:9" ht="27" thickTop="1" x14ac:dyDescent="0.25">
      <c r="A1145" s="269">
        <v>7</v>
      </c>
      <c r="B1145" s="633" t="s">
        <v>400</v>
      </c>
      <c r="C1145" s="254" t="s">
        <v>401</v>
      </c>
      <c r="D1145" s="255">
        <v>0</v>
      </c>
      <c r="E1145" s="256"/>
      <c r="F1145" s="280"/>
      <c r="G1145" s="259"/>
      <c r="H1145" s="353">
        <v>0</v>
      </c>
      <c r="I1145" s="333" t="s">
        <v>663</v>
      </c>
    </row>
    <row r="1146" spans="1:9" ht="26.25" x14ac:dyDescent="0.25">
      <c r="A1146" s="260"/>
      <c r="B1146" s="634"/>
      <c r="C1146" s="254" t="s">
        <v>402</v>
      </c>
      <c r="D1146" s="255">
        <v>0</v>
      </c>
      <c r="E1146" s="262"/>
      <c r="F1146" s="281"/>
      <c r="G1146" s="264"/>
      <c r="H1146" s="353">
        <v>0</v>
      </c>
      <c r="I1146" s="335" t="s">
        <v>659</v>
      </c>
    </row>
    <row r="1147" spans="1:9" ht="26.25" x14ac:dyDescent="0.25">
      <c r="A1147" s="260"/>
      <c r="B1147" s="634"/>
      <c r="C1147" s="254" t="s">
        <v>403</v>
      </c>
      <c r="D1147" s="255">
        <v>0</v>
      </c>
      <c r="E1147" s="262"/>
      <c r="F1147" s="281"/>
      <c r="G1147" s="264"/>
      <c r="H1147" s="353">
        <v>0</v>
      </c>
      <c r="I1147" s="336" t="s">
        <v>660</v>
      </c>
    </row>
    <row r="1148" spans="1:9" x14ac:dyDescent="0.25">
      <c r="A1148" s="260"/>
      <c r="B1148" s="634"/>
      <c r="C1148" s="254" t="s">
        <v>404</v>
      </c>
      <c r="D1148" s="255">
        <v>0</v>
      </c>
      <c r="E1148" s="262"/>
      <c r="F1148" s="281"/>
      <c r="G1148" s="264"/>
      <c r="H1148" s="353">
        <v>0</v>
      </c>
      <c r="I1148" s="337" t="s">
        <v>661</v>
      </c>
    </row>
    <row r="1149" spans="1:9" ht="25.5" x14ac:dyDescent="0.25">
      <c r="A1149" s="260"/>
      <c r="B1149" s="634"/>
      <c r="C1149" s="254" t="s">
        <v>405</v>
      </c>
      <c r="D1149" s="255">
        <v>0</v>
      </c>
      <c r="E1149" s="262"/>
      <c r="F1149" s="281"/>
      <c r="G1149" s="264"/>
      <c r="H1149" s="354">
        <v>0</v>
      </c>
      <c r="I1149" s="331" t="s">
        <v>406</v>
      </c>
    </row>
    <row r="1150" spans="1:9" ht="25.5" x14ac:dyDescent="0.25">
      <c r="A1150" s="260"/>
      <c r="B1150" s="634"/>
      <c r="C1150" s="254" t="s">
        <v>407</v>
      </c>
      <c r="D1150" s="255">
        <v>0</v>
      </c>
      <c r="E1150" s="262"/>
      <c r="F1150" s="281"/>
      <c r="G1150" s="264"/>
      <c r="H1150" s="354">
        <v>0</v>
      </c>
      <c r="I1150" s="355" t="s">
        <v>408</v>
      </c>
    </row>
    <row r="1151" spans="1:9" ht="26.25" x14ac:dyDescent="0.25">
      <c r="A1151" s="260"/>
      <c r="B1151" s="634"/>
      <c r="C1151" s="254" t="s">
        <v>409</v>
      </c>
      <c r="D1151" s="255">
        <v>0</v>
      </c>
      <c r="E1151" s="262" t="s">
        <v>410</v>
      </c>
      <c r="F1151" s="356">
        <v>0</v>
      </c>
      <c r="G1151" s="264"/>
      <c r="H1151" s="354">
        <v>0</v>
      </c>
      <c r="I1151" s="336" t="s">
        <v>387</v>
      </c>
    </row>
    <row r="1152" spans="1:9" x14ac:dyDescent="0.25">
      <c r="A1152" s="260"/>
      <c r="B1152" s="634"/>
      <c r="C1152" s="254" t="s">
        <v>411</v>
      </c>
      <c r="D1152" s="255">
        <v>0</v>
      </c>
      <c r="E1152" s="262"/>
      <c r="F1152" s="281"/>
      <c r="G1152" s="264"/>
      <c r="H1152" s="354">
        <v>0</v>
      </c>
      <c r="I1152" s="339" t="s">
        <v>395</v>
      </c>
    </row>
    <row r="1153" spans="1:9" ht="26.25" x14ac:dyDescent="0.25">
      <c r="A1153" s="260"/>
      <c r="B1153" s="634"/>
      <c r="C1153" s="254" t="s">
        <v>412</v>
      </c>
      <c r="D1153" s="255">
        <v>0</v>
      </c>
      <c r="E1153" s="262"/>
      <c r="F1153" s="281"/>
      <c r="G1153" s="263"/>
      <c r="H1153" s="354">
        <v>0</v>
      </c>
      <c r="I1153" s="339" t="s">
        <v>413</v>
      </c>
    </row>
    <row r="1154" spans="1:9" ht="26.25" x14ac:dyDescent="0.25">
      <c r="A1154" s="260"/>
      <c r="B1154" s="634"/>
      <c r="C1154" s="254" t="s">
        <v>414</v>
      </c>
      <c r="D1154" s="255">
        <v>0</v>
      </c>
      <c r="E1154" s="256"/>
      <c r="F1154" s="281"/>
      <c r="G1154" s="264"/>
      <c r="H1154" s="354"/>
      <c r="I1154" s="335" t="s">
        <v>664</v>
      </c>
    </row>
    <row r="1155" spans="1:9" x14ac:dyDescent="0.25">
      <c r="A1155" s="260"/>
      <c r="B1155" s="634"/>
      <c r="C1155" s="254" t="s">
        <v>415</v>
      </c>
      <c r="D1155" s="255">
        <v>0</v>
      </c>
      <c r="E1155" s="262"/>
      <c r="F1155" s="281"/>
      <c r="G1155" s="264"/>
      <c r="H1155" s="354"/>
      <c r="I1155" s="272"/>
    </row>
    <row r="1156" spans="1:9" x14ac:dyDescent="0.25">
      <c r="A1156" s="260"/>
      <c r="B1156" s="634"/>
      <c r="C1156" s="254"/>
      <c r="D1156" s="255">
        <v>0</v>
      </c>
      <c r="E1156" s="262"/>
      <c r="F1156" s="281"/>
      <c r="G1156" s="264"/>
      <c r="H1156" s="354"/>
      <c r="I1156" s="272"/>
    </row>
    <row r="1157" spans="1:9" x14ac:dyDescent="0.25">
      <c r="A1157" s="260"/>
      <c r="B1157" s="634"/>
      <c r="C1157" s="261"/>
      <c r="D1157" s="255">
        <v>0</v>
      </c>
      <c r="E1157" s="262"/>
      <c r="F1157" s="281"/>
      <c r="G1157" s="264"/>
      <c r="H1157" s="354"/>
      <c r="I1157" s="272"/>
    </row>
    <row r="1158" spans="1:9" x14ac:dyDescent="0.25">
      <c r="A1158" s="260"/>
      <c r="B1158" s="634"/>
      <c r="C1158" s="261"/>
      <c r="D1158" s="255">
        <v>0</v>
      </c>
      <c r="E1158" s="262"/>
      <c r="F1158" s="281"/>
      <c r="G1158" s="264"/>
      <c r="H1158" s="354"/>
      <c r="I1158" s="272"/>
    </row>
    <row r="1159" spans="1:9" ht="15.75" thickBot="1" x14ac:dyDescent="0.3">
      <c r="A1159" s="248"/>
      <c r="B1159" s="635"/>
      <c r="C1159" s="249" t="s">
        <v>46</v>
      </c>
      <c r="D1159" s="250">
        <f>SUM(D1145:D1158)</f>
        <v>0</v>
      </c>
      <c r="E1159" s="268" t="s">
        <v>46</v>
      </c>
      <c r="F1159" s="283">
        <f>F1151</f>
        <v>0</v>
      </c>
      <c r="G1159" s="250">
        <f>D1159-F1159</f>
        <v>0</v>
      </c>
      <c r="H1159" s="357">
        <f>H1145+H1146+H1147+H1148+H1149+H1150+H1151+H1152+H1153</f>
        <v>0</v>
      </c>
      <c r="I1159" s="518">
        <f>G1159-H1159</f>
        <v>0</v>
      </c>
    </row>
    <row r="1160" spans="1:9" ht="27" thickTop="1" x14ac:dyDescent="0.25">
      <c r="A1160" s="269">
        <v>8</v>
      </c>
      <c r="B1160" s="633" t="s">
        <v>416</v>
      </c>
      <c r="C1160" s="254" t="s">
        <v>417</v>
      </c>
      <c r="D1160" s="255">
        <v>0</v>
      </c>
      <c r="E1160" s="262"/>
      <c r="F1160" s="280"/>
      <c r="G1160" s="258"/>
      <c r="H1160" s="358">
        <v>0</v>
      </c>
      <c r="I1160" s="333" t="s">
        <v>665</v>
      </c>
    </row>
    <row r="1161" spans="1:9" ht="26.25" x14ac:dyDescent="0.25">
      <c r="A1161" s="260"/>
      <c r="B1161" s="634"/>
      <c r="C1161" s="261"/>
      <c r="D1161" s="359"/>
      <c r="E1161" s="262"/>
      <c r="F1161" s="281"/>
      <c r="G1161" s="263"/>
      <c r="H1161" s="360">
        <v>0</v>
      </c>
      <c r="I1161" s="335" t="s">
        <v>659</v>
      </c>
    </row>
    <row r="1162" spans="1:9" ht="26.25" x14ac:dyDescent="0.25">
      <c r="A1162" s="260"/>
      <c r="B1162" s="634"/>
      <c r="C1162" s="254"/>
      <c r="D1162" s="361"/>
      <c r="E1162" s="262"/>
      <c r="F1162" s="281"/>
      <c r="G1162" s="265"/>
      <c r="H1162" s="358">
        <v>0</v>
      </c>
      <c r="I1162" s="336" t="s">
        <v>660</v>
      </c>
    </row>
    <row r="1163" spans="1:9" x14ac:dyDescent="0.25">
      <c r="A1163" s="260"/>
      <c r="B1163" s="634"/>
      <c r="C1163" s="261"/>
      <c r="D1163" s="359"/>
      <c r="E1163" s="262" t="s">
        <v>418</v>
      </c>
      <c r="F1163" s="356">
        <v>0</v>
      </c>
      <c r="G1163" s="265"/>
      <c r="H1163" s="360">
        <v>0</v>
      </c>
      <c r="I1163" s="337" t="s">
        <v>661</v>
      </c>
    </row>
    <row r="1164" spans="1:9" x14ac:dyDescent="0.25">
      <c r="A1164" s="260"/>
      <c r="B1164" s="634"/>
      <c r="C1164" s="254"/>
      <c r="D1164" s="361"/>
      <c r="E1164" s="267"/>
      <c r="F1164" s="282"/>
      <c r="G1164" s="265"/>
      <c r="H1164" s="362"/>
      <c r="I1164" s="272"/>
    </row>
    <row r="1165" spans="1:9" x14ac:dyDescent="0.25">
      <c r="A1165" s="260"/>
      <c r="B1165" s="634"/>
      <c r="C1165" s="261"/>
      <c r="D1165" s="359"/>
      <c r="E1165" s="267"/>
      <c r="F1165" s="282"/>
      <c r="G1165" s="265"/>
      <c r="H1165" s="362"/>
      <c r="I1165" s="272"/>
    </row>
    <row r="1166" spans="1:9" x14ac:dyDescent="0.25">
      <c r="A1166" s="260"/>
      <c r="B1166" s="634"/>
      <c r="C1166" s="261"/>
      <c r="D1166" s="361"/>
      <c r="E1166" s="267"/>
      <c r="F1166" s="282"/>
      <c r="G1166" s="265"/>
      <c r="H1166" s="362"/>
      <c r="I1166" s="272"/>
    </row>
    <row r="1167" spans="1:9" ht="15.75" thickBot="1" x14ac:dyDescent="0.3">
      <c r="A1167" s="248"/>
      <c r="B1167" s="635"/>
      <c r="C1167" s="249" t="s">
        <v>46</v>
      </c>
      <c r="D1167" s="250">
        <f>D1160</f>
        <v>0</v>
      </c>
      <c r="E1167" s="268" t="s">
        <v>46</v>
      </c>
      <c r="F1167" s="283">
        <f>F1163</f>
        <v>0</v>
      </c>
      <c r="G1167" s="250">
        <f>D1167-F1167</f>
        <v>0</v>
      </c>
      <c r="H1167" s="352">
        <f>H1161+H1160+H1162</f>
        <v>0</v>
      </c>
      <c r="I1167" s="518">
        <f>G1167-H1167</f>
        <v>0</v>
      </c>
    </row>
    <row r="1168" spans="1:9" ht="15.75" thickTop="1" x14ac:dyDescent="0.25">
      <c r="A1168" s="269">
        <v>9</v>
      </c>
      <c r="B1168" s="645" t="s">
        <v>419</v>
      </c>
      <c r="C1168" s="190" t="s">
        <v>420</v>
      </c>
      <c r="D1168" s="192">
        <v>0</v>
      </c>
      <c r="E1168" s="244" t="s">
        <v>421</v>
      </c>
      <c r="F1168" s="319">
        <v>0</v>
      </c>
      <c r="G1168" s="246">
        <f>D1168-F1168</f>
        <v>0</v>
      </c>
      <c r="H1168" s="363">
        <v>0</v>
      </c>
      <c r="I1168" s="339" t="s">
        <v>395</v>
      </c>
    </row>
    <row r="1169" spans="1:9" x14ac:dyDescent="0.25">
      <c r="A1169" s="260"/>
      <c r="B1169" s="660"/>
      <c r="C1169" s="254"/>
      <c r="D1169" s="298"/>
      <c r="E1169" s="256"/>
      <c r="F1169" s="300"/>
      <c r="G1169" s="258"/>
      <c r="H1169" s="485">
        <v>0</v>
      </c>
      <c r="I1169" s="364"/>
    </row>
    <row r="1170" spans="1:9" ht="15.75" thickBot="1" x14ac:dyDescent="0.3">
      <c r="A1170" s="295"/>
      <c r="B1170" s="661"/>
      <c r="C1170" s="297"/>
      <c r="D1170" s="324"/>
      <c r="E1170" s="299"/>
      <c r="F1170" s="325"/>
      <c r="G1170" s="301">
        <f>G1168</f>
        <v>0</v>
      </c>
      <c r="H1170" s="365">
        <f>H1169+H1168</f>
        <v>0</v>
      </c>
      <c r="I1170" s="521">
        <f>G1170-H1170</f>
        <v>0</v>
      </c>
    </row>
    <row r="1171" spans="1:9" ht="27" thickTop="1" x14ac:dyDescent="0.25">
      <c r="A1171" s="241">
        <v>10</v>
      </c>
      <c r="B1171" s="662" t="s">
        <v>422</v>
      </c>
      <c r="C1171" s="254" t="s">
        <v>423</v>
      </c>
      <c r="D1171" s="255">
        <v>0</v>
      </c>
      <c r="E1171" s="262" t="s">
        <v>424</v>
      </c>
      <c r="F1171" s="273">
        <v>0</v>
      </c>
      <c r="G1171" s="258"/>
      <c r="H1171" s="366">
        <v>0</v>
      </c>
      <c r="I1171" s="336" t="s">
        <v>387</v>
      </c>
    </row>
    <row r="1172" spans="1:9" x14ac:dyDescent="0.25">
      <c r="A1172" s="260"/>
      <c r="B1172" s="643"/>
      <c r="C1172" s="261"/>
      <c r="D1172" s="255">
        <v>0</v>
      </c>
      <c r="E1172" s="262" t="s">
        <v>425</v>
      </c>
      <c r="F1172" s="273">
        <v>0</v>
      </c>
      <c r="G1172" s="263"/>
      <c r="H1172" s="264">
        <v>0</v>
      </c>
      <c r="I1172" s="367"/>
    </row>
    <row r="1173" spans="1:9" ht="15.75" thickBot="1" x14ac:dyDescent="0.3">
      <c r="A1173" s="248"/>
      <c r="B1173" s="644"/>
      <c r="C1173" s="249" t="s">
        <v>46</v>
      </c>
      <c r="D1173" s="250">
        <f>D1172+D1171</f>
        <v>0</v>
      </c>
      <c r="E1173" s="268" t="s">
        <v>46</v>
      </c>
      <c r="F1173" s="283">
        <f>F1172+F1171</f>
        <v>0</v>
      </c>
      <c r="G1173" s="250">
        <f>D1173-F1173</f>
        <v>0</v>
      </c>
      <c r="H1173" s="368">
        <f>H1172+H1171</f>
        <v>0</v>
      </c>
      <c r="I1173" s="521">
        <f>G1173-H1173</f>
        <v>0</v>
      </c>
    </row>
    <row r="1174" spans="1:9" ht="27" thickTop="1" x14ac:dyDescent="0.25">
      <c r="A1174" s="269">
        <v>11</v>
      </c>
      <c r="B1174" s="369" t="s">
        <v>426</v>
      </c>
      <c r="C1174" s="242" t="s">
        <v>427</v>
      </c>
      <c r="D1174" s="243">
        <v>0</v>
      </c>
      <c r="E1174" s="244" t="s">
        <v>428</v>
      </c>
      <c r="F1174" s="319">
        <v>0</v>
      </c>
      <c r="G1174" s="246">
        <f>D1174-F1174</f>
        <v>0</v>
      </c>
      <c r="H1174" s="370"/>
      <c r="I1174" s="333" t="s">
        <v>663</v>
      </c>
    </row>
    <row r="1175" spans="1:9" ht="26.25" x14ac:dyDescent="0.25">
      <c r="A1175" s="260"/>
      <c r="B1175" s="371"/>
      <c r="C1175" s="261"/>
      <c r="D1175" s="321"/>
      <c r="E1175" s="262"/>
      <c r="F1175" s="322"/>
      <c r="G1175" s="263"/>
      <c r="H1175" s="358"/>
      <c r="I1175" s="335" t="s">
        <v>659</v>
      </c>
    </row>
    <row r="1176" spans="1:9" ht="26.25" x14ac:dyDescent="0.25">
      <c r="A1176" s="343"/>
      <c r="B1176" s="372"/>
      <c r="C1176" s="347"/>
      <c r="D1176" s="373"/>
      <c r="E1176" s="267"/>
      <c r="F1176" s="374"/>
      <c r="G1176" s="265"/>
      <c r="H1176" s="353">
        <v>0</v>
      </c>
      <c r="I1176" s="336" t="s">
        <v>660</v>
      </c>
    </row>
    <row r="1177" spans="1:9" x14ac:dyDescent="0.25">
      <c r="A1177" s="343"/>
      <c r="B1177" s="372"/>
      <c r="C1177" s="347"/>
      <c r="D1177" s="373"/>
      <c r="E1177" s="267"/>
      <c r="F1177" s="374"/>
      <c r="G1177" s="265"/>
      <c r="H1177" s="358">
        <v>0</v>
      </c>
      <c r="I1177" s="337" t="s">
        <v>661</v>
      </c>
    </row>
    <row r="1178" spans="1:9" ht="15.75" thickBot="1" x14ac:dyDescent="0.3">
      <c r="A1178" s="248"/>
      <c r="B1178" s="375"/>
      <c r="C1178" s="249"/>
      <c r="D1178" s="376"/>
      <c r="E1178" s="251"/>
      <c r="F1178" s="377"/>
      <c r="G1178" s="250"/>
      <c r="H1178" s="378">
        <f>H1176+H1174+H1175+H1177</f>
        <v>0</v>
      </c>
      <c r="I1178" s="516">
        <f>G1174-H1178</f>
        <v>0</v>
      </c>
    </row>
    <row r="1179" spans="1:9" ht="15.75" thickTop="1" x14ac:dyDescent="0.25">
      <c r="A1179" s="241">
        <v>12</v>
      </c>
      <c r="B1179" s="646" t="s">
        <v>429</v>
      </c>
      <c r="C1179" s="254" t="s">
        <v>430</v>
      </c>
      <c r="D1179" s="255">
        <v>0</v>
      </c>
      <c r="E1179" s="256" t="s">
        <v>431</v>
      </c>
      <c r="F1179" s="273">
        <v>0</v>
      </c>
      <c r="G1179" s="259"/>
      <c r="H1179" s="259">
        <v>0</v>
      </c>
      <c r="I1179" s="272"/>
    </row>
    <row r="1180" spans="1:9" x14ac:dyDescent="0.25">
      <c r="A1180" s="260"/>
      <c r="B1180" s="663"/>
      <c r="C1180" s="261" t="s">
        <v>432</v>
      </c>
      <c r="D1180" s="255">
        <v>0</v>
      </c>
      <c r="E1180" s="262" t="s">
        <v>433</v>
      </c>
      <c r="F1180" s="273">
        <v>0</v>
      </c>
      <c r="G1180" s="263"/>
      <c r="H1180" s="264">
        <v>0</v>
      </c>
      <c r="I1180" s="272"/>
    </row>
    <row r="1181" spans="1:9" x14ac:dyDescent="0.25">
      <c r="A1181" s="260"/>
      <c r="B1181" s="663"/>
      <c r="C1181" s="261" t="s">
        <v>434</v>
      </c>
      <c r="D1181" s="255">
        <v>0</v>
      </c>
      <c r="E1181" s="267"/>
      <c r="F1181" s="273">
        <v>0</v>
      </c>
      <c r="G1181" s="265"/>
      <c r="H1181" s="266">
        <v>0</v>
      </c>
      <c r="I1181" s="272"/>
    </row>
    <row r="1182" spans="1:9" ht="15.75" thickBot="1" x14ac:dyDescent="0.3">
      <c r="A1182" s="248"/>
      <c r="B1182" s="664"/>
      <c r="C1182" s="249" t="s">
        <v>46</v>
      </c>
      <c r="D1182" s="250">
        <f>SUM(D1179:D1181)</f>
        <v>0</v>
      </c>
      <c r="E1182" s="268" t="s">
        <v>46</v>
      </c>
      <c r="F1182" s="283">
        <f>F1181+F1180+F1179</f>
        <v>0</v>
      </c>
      <c r="G1182" s="250">
        <f>D1182-F1182</f>
        <v>0</v>
      </c>
      <c r="H1182" s="368">
        <f>H1181+H1180+H1179</f>
        <v>0</v>
      </c>
      <c r="I1182" s="518">
        <f>G1182-H1182</f>
        <v>0</v>
      </c>
    </row>
    <row r="1183" spans="1:9" ht="15.75" thickTop="1" x14ac:dyDescent="0.25">
      <c r="A1183" s="269">
        <v>13</v>
      </c>
      <c r="B1183" s="645" t="s">
        <v>435</v>
      </c>
      <c r="C1183" s="254" t="s">
        <v>409</v>
      </c>
      <c r="D1183" s="255">
        <v>0</v>
      </c>
      <c r="E1183" s="262"/>
      <c r="F1183" s="273">
        <v>0</v>
      </c>
      <c r="G1183" s="258"/>
      <c r="H1183" s="386">
        <v>0</v>
      </c>
      <c r="I1183" s="272"/>
    </row>
    <row r="1184" spans="1:9" x14ac:dyDescent="0.25">
      <c r="A1184" s="260"/>
      <c r="B1184" s="646"/>
      <c r="C1184" s="261" t="s">
        <v>436</v>
      </c>
      <c r="D1184" s="255">
        <v>0</v>
      </c>
      <c r="E1184" s="262" t="s">
        <v>437</v>
      </c>
      <c r="F1184" s="273">
        <v>0</v>
      </c>
      <c r="G1184" s="263"/>
      <c r="H1184" s="264">
        <v>0</v>
      </c>
      <c r="I1184" s="272"/>
    </row>
    <row r="1185" spans="1:9" ht="15.75" thickBot="1" x14ac:dyDescent="0.3">
      <c r="A1185" s="260"/>
      <c r="B1185" s="662"/>
      <c r="C1185" s="249" t="s">
        <v>46</v>
      </c>
      <c r="D1185" s="250">
        <f>SUM(D1183:D1184)</f>
        <v>0</v>
      </c>
      <c r="E1185" s="268" t="s">
        <v>46</v>
      </c>
      <c r="F1185" s="283">
        <f>F1184+F1183</f>
        <v>0</v>
      </c>
      <c r="G1185" s="250">
        <f>D1185-F1185</f>
        <v>0</v>
      </c>
      <c r="H1185" s="368">
        <f>H1184+H1183</f>
        <v>0</v>
      </c>
      <c r="I1185" s="518">
        <f>G1185-H11887</f>
        <v>0</v>
      </c>
    </row>
    <row r="1186" spans="1:9" ht="27" thickTop="1" x14ac:dyDescent="0.25">
      <c r="A1186" s="241"/>
      <c r="B1186" s="665" t="s">
        <v>438</v>
      </c>
      <c r="C1186" s="254" t="s">
        <v>439</v>
      </c>
      <c r="D1186" s="255">
        <v>0</v>
      </c>
      <c r="E1186" s="262"/>
      <c r="F1186" s="280"/>
      <c r="G1186" s="259"/>
      <c r="H1186" s="353">
        <v>0</v>
      </c>
      <c r="I1186" s="333" t="s">
        <v>666</v>
      </c>
    </row>
    <row r="1187" spans="1:9" ht="26.25" x14ac:dyDescent="0.25">
      <c r="A1187" s="260">
        <v>14</v>
      </c>
      <c r="B1187" s="665"/>
      <c r="C1187" s="261" t="s">
        <v>440</v>
      </c>
      <c r="D1187" s="255"/>
      <c r="E1187" s="262"/>
      <c r="F1187" s="281"/>
      <c r="G1187" s="263"/>
      <c r="H1187" s="358">
        <v>0</v>
      </c>
      <c r="I1187" s="335" t="s">
        <v>659</v>
      </c>
    </row>
    <row r="1188" spans="1:9" ht="25.5" x14ac:dyDescent="0.25">
      <c r="A1188" s="260"/>
      <c r="B1188" s="665"/>
      <c r="C1188" s="261" t="s">
        <v>441</v>
      </c>
      <c r="D1188" s="255">
        <v>0</v>
      </c>
      <c r="E1188" s="262" t="s">
        <v>442</v>
      </c>
      <c r="F1188" s="273">
        <v>0</v>
      </c>
      <c r="G1188" s="265"/>
      <c r="H1188" s="362">
        <v>0</v>
      </c>
      <c r="I1188" s="331" t="s">
        <v>376</v>
      </c>
    </row>
    <row r="1189" spans="1:9" ht="26.25" x14ac:dyDescent="0.25">
      <c r="A1189" s="260"/>
      <c r="B1189" s="665"/>
      <c r="C1189" s="261" t="s">
        <v>443</v>
      </c>
      <c r="D1189" s="255">
        <v>0</v>
      </c>
      <c r="E1189" s="267"/>
      <c r="F1189" s="282"/>
      <c r="G1189" s="265"/>
      <c r="H1189" s="362"/>
      <c r="I1189" s="339" t="s">
        <v>444</v>
      </c>
    </row>
    <row r="1190" spans="1:9" ht="15.75" thickBot="1" x14ac:dyDescent="0.3">
      <c r="A1190" s="248"/>
      <c r="B1190" s="666"/>
      <c r="C1190" s="249" t="s">
        <v>46</v>
      </c>
      <c r="D1190" s="250">
        <f>SUM(D1186:D1189)</f>
        <v>0</v>
      </c>
      <c r="E1190" s="268" t="s">
        <v>46</v>
      </c>
      <c r="F1190" s="283">
        <f>SUM(F1188:F1189)</f>
        <v>0</v>
      </c>
      <c r="G1190" s="250">
        <f>D1190-F1190</f>
        <v>0</v>
      </c>
      <c r="H1190" s="368">
        <f>H1189+H1188+H1187+H1186</f>
        <v>0</v>
      </c>
      <c r="I1190" s="518">
        <f>G1190-H1190</f>
        <v>0</v>
      </c>
    </row>
    <row r="1191" spans="1:9" ht="30.75" thickTop="1" x14ac:dyDescent="0.25">
      <c r="A1191" s="269">
        <v>15</v>
      </c>
      <c r="B1191" s="636" t="s">
        <v>445</v>
      </c>
      <c r="C1191" s="254" t="s">
        <v>446</v>
      </c>
      <c r="D1191" s="255">
        <v>0</v>
      </c>
      <c r="E1191" s="262"/>
      <c r="F1191" s="273">
        <v>0</v>
      </c>
      <c r="G1191" s="258"/>
      <c r="H1191" s="379">
        <v>0</v>
      </c>
      <c r="I1191" s="380" t="s">
        <v>447</v>
      </c>
    </row>
    <row r="1192" spans="1:9" ht="26.25" x14ac:dyDescent="0.25">
      <c r="A1192" s="260"/>
      <c r="B1192" s="643"/>
      <c r="C1192" s="261" t="s">
        <v>448</v>
      </c>
      <c r="D1192" s="255">
        <v>0</v>
      </c>
      <c r="E1192" s="262" t="s">
        <v>449</v>
      </c>
      <c r="F1192" s="273">
        <v>0</v>
      </c>
      <c r="G1192" s="263"/>
      <c r="H1192" s="381"/>
      <c r="I1192" s="335" t="s">
        <v>667</v>
      </c>
    </row>
    <row r="1193" spans="1:9" ht="15.75" thickBot="1" x14ac:dyDescent="0.3">
      <c r="A1193" s="248"/>
      <c r="B1193" s="644"/>
      <c r="C1193" s="249" t="s">
        <v>46</v>
      </c>
      <c r="D1193" s="250">
        <f>SUM(D1191:D1192)</f>
        <v>0</v>
      </c>
      <c r="E1193" s="268" t="s">
        <v>46</v>
      </c>
      <c r="F1193" s="283">
        <f>SUM(F1191:F1192)</f>
        <v>0</v>
      </c>
      <c r="G1193" s="250">
        <f>D1193-F1193</f>
        <v>0</v>
      </c>
      <c r="H1193" s="357">
        <f>H1192+H1191</f>
        <v>0</v>
      </c>
      <c r="I1193" s="518">
        <f>G1193-H1193</f>
        <v>0</v>
      </c>
    </row>
    <row r="1194" spans="1:9" ht="27" thickTop="1" x14ac:dyDescent="0.25">
      <c r="A1194" s="269">
        <v>16</v>
      </c>
      <c r="B1194" s="633" t="s">
        <v>450</v>
      </c>
      <c r="C1194" s="261" t="s">
        <v>451</v>
      </c>
      <c r="D1194" s="255">
        <v>0</v>
      </c>
      <c r="E1194" s="262"/>
      <c r="F1194" s="273">
        <v>0</v>
      </c>
      <c r="G1194" s="259"/>
      <c r="H1194" s="379">
        <v>0</v>
      </c>
      <c r="I1194" s="333" t="s">
        <v>668</v>
      </c>
    </row>
    <row r="1195" spans="1:9" x14ac:dyDescent="0.25">
      <c r="A1195" s="260"/>
      <c r="B1195" s="631"/>
      <c r="C1195" s="261" t="s">
        <v>452</v>
      </c>
      <c r="D1195" s="255">
        <v>0</v>
      </c>
      <c r="E1195" s="262"/>
      <c r="F1195" s="273">
        <v>0</v>
      </c>
      <c r="G1195" s="263"/>
      <c r="H1195" s="381">
        <v>0</v>
      </c>
      <c r="I1195" s="642" t="s">
        <v>667</v>
      </c>
    </row>
    <row r="1196" spans="1:9" x14ac:dyDescent="0.25">
      <c r="A1196" s="260"/>
      <c r="B1196" s="631"/>
      <c r="C1196" s="261" t="s">
        <v>453</v>
      </c>
      <c r="D1196" s="255">
        <v>0</v>
      </c>
      <c r="E1196" s="262" t="s">
        <v>454</v>
      </c>
      <c r="F1196" s="273">
        <v>0</v>
      </c>
      <c r="G1196" s="265"/>
      <c r="H1196" s="382">
        <v>0</v>
      </c>
      <c r="I1196" s="642"/>
    </row>
    <row r="1197" spans="1:9" x14ac:dyDescent="0.25">
      <c r="A1197" s="260"/>
      <c r="B1197" s="631"/>
      <c r="C1197" s="261" t="s">
        <v>441</v>
      </c>
      <c r="D1197" s="255">
        <v>0</v>
      </c>
      <c r="E1197" s="267"/>
      <c r="F1197" s="273">
        <v>0</v>
      </c>
      <c r="G1197" s="265"/>
      <c r="H1197" s="381">
        <v>0</v>
      </c>
      <c r="I1197" s="642" t="s">
        <v>669</v>
      </c>
    </row>
    <row r="1198" spans="1:9" x14ac:dyDescent="0.25">
      <c r="A1198" s="260"/>
      <c r="B1198" s="631"/>
      <c r="C1198" s="347" t="s">
        <v>455</v>
      </c>
      <c r="D1198" s="255">
        <v>0</v>
      </c>
      <c r="E1198" s="267"/>
      <c r="F1198" s="273">
        <v>0</v>
      </c>
      <c r="G1198" s="265"/>
      <c r="H1198" s="382">
        <v>0</v>
      </c>
      <c r="I1198" s="642"/>
    </row>
    <row r="1199" spans="1:9" x14ac:dyDescent="0.25">
      <c r="A1199" s="260"/>
      <c r="B1199" s="631"/>
      <c r="C1199" s="347" t="s">
        <v>456</v>
      </c>
      <c r="D1199" s="255">
        <v>0</v>
      </c>
      <c r="E1199" s="267"/>
      <c r="F1199" s="273">
        <v>0</v>
      </c>
      <c r="G1199" s="265"/>
      <c r="H1199" s="382">
        <v>0</v>
      </c>
      <c r="I1199" s="272"/>
    </row>
    <row r="1200" spans="1:9" ht="15.75" thickBot="1" x14ac:dyDescent="0.3">
      <c r="A1200" s="248"/>
      <c r="B1200" s="632"/>
      <c r="C1200" s="249" t="s">
        <v>46</v>
      </c>
      <c r="D1200" s="250">
        <f>SUM(D1194:D1199)</f>
        <v>0</v>
      </c>
      <c r="E1200" s="268" t="s">
        <v>46</v>
      </c>
      <c r="F1200" s="283">
        <f>SUM(F1194:F1199)</f>
        <v>0</v>
      </c>
      <c r="G1200" s="250">
        <f>D1200-F1200</f>
        <v>0</v>
      </c>
      <c r="H1200" s="357">
        <f>H1199+H1198+H1197+H1196+H1195+H1194</f>
        <v>0</v>
      </c>
      <c r="I1200" s="518">
        <f>G1200-H1200</f>
        <v>0</v>
      </c>
    </row>
    <row r="1201" spans="1:9" ht="15.75" thickTop="1" x14ac:dyDescent="0.25">
      <c r="A1201" s="269">
        <v>17</v>
      </c>
      <c r="B1201" s="636" t="s">
        <v>457</v>
      </c>
      <c r="C1201" s="261" t="s">
        <v>458</v>
      </c>
      <c r="D1201" s="255">
        <v>0</v>
      </c>
      <c r="E1201" s="262"/>
      <c r="F1201" s="356">
        <v>0</v>
      </c>
      <c r="G1201" s="259"/>
      <c r="H1201" s="379">
        <v>0</v>
      </c>
      <c r="I1201" s="272"/>
    </row>
    <row r="1202" spans="1:9" x14ac:dyDescent="0.25">
      <c r="A1202" s="260"/>
      <c r="B1202" s="643"/>
      <c r="C1202" s="261" t="s">
        <v>459</v>
      </c>
      <c r="D1202" s="255">
        <v>0</v>
      </c>
      <c r="E1202" s="262"/>
      <c r="F1202" s="356">
        <v>0</v>
      </c>
      <c r="G1202" s="263"/>
      <c r="H1202" s="381">
        <v>0</v>
      </c>
      <c r="I1202" s="272"/>
    </row>
    <row r="1203" spans="1:9" x14ac:dyDescent="0.25">
      <c r="A1203" s="260"/>
      <c r="B1203" s="643"/>
      <c r="C1203" s="261" t="s">
        <v>441</v>
      </c>
      <c r="D1203" s="255">
        <v>0</v>
      </c>
      <c r="E1203" s="262" t="s">
        <v>460</v>
      </c>
      <c r="F1203" s="356">
        <v>0</v>
      </c>
      <c r="G1203" s="265"/>
      <c r="H1203" s="361">
        <v>0</v>
      </c>
      <c r="I1203" s="272"/>
    </row>
    <row r="1204" spans="1:9" x14ac:dyDescent="0.25">
      <c r="A1204" s="260"/>
      <c r="B1204" s="643"/>
      <c r="C1204" s="261" t="s">
        <v>461</v>
      </c>
      <c r="D1204" s="255">
        <v>0</v>
      </c>
      <c r="E1204" s="267"/>
      <c r="F1204" s="273">
        <v>0</v>
      </c>
      <c r="G1204" s="265"/>
      <c r="H1204" s="361">
        <v>0</v>
      </c>
      <c r="I1204" s="272"/>
    </row>
    <row r="1205" spans="1:9" ht="15.75" thickBot="1" x14ac:dyDescent="0.3">
      <c r="A1205" s="248"/>
      <c r="B1205" s="644"/>
      <c r="C1205" s="249" t="s">
        <v>46</v>
      </c>
      <c r="D1205" s="250">
        <f>SUM(D1201:D1204)</f>
        <v>0</v>
      </c>
      <c r="E1205" s="268" t="s">
        <v>46</v>
      </c>
      <c r="F1205" s="283">
        <f>SUM(F1201:F1204)</f>
        <v>0</v>
      </c>
      <c r="G1205" s="250">
        <f>D1205-F1205</f>
        <v>0</v>
      </c>
      <c r="H1205" s="250">
        <f>H1204+H1203+H1202+H1201</f>
        <v>0</v>
      </c>
      <c r="I1205" s="518">
        <f>G1205-H1205</f>
        <v>0</v>
      </c>
    </row>
    <row r="1206" spans="1:9" ht="15.75" thickTop="1" x14ac:dyDescent="0.25">
      <c r="A1206" s="269">
        <v>18</v>
      </c>
      <c r="B1206" s="636" t="s">
        <v>462</v>
      </c>
      <c r="C1206" s="261" t="s">
        <v>463</v>
      </c>
      <c r="D1206" s="255">
        <v>0</v>
      </c>
      <c r="E1206" s="262"/>
      <c r="F1206" s="273">
        <v>0</v>
      </c>
      <c r="G1206" s="259"/>
      <c r="H1206" s="379">
        <v>0</v>
      </c>
      <c r="I1206" s="272"/>
    </row>
    <row r="1207" spans="1:9" x14ac:dyDescent="0.25">
      <c r="A1207" s="260"/>
      <c r="B1207" s="643"/>
      <c r="C1207" s="261" t="s">
        <v>464</v>
      </c>
      <c r="D1207" s="255">
        <v>0</v>
      </c>
      <c r="E1207" s="262"/>
      <c r="F1207" s="273">
        <v>0</v>
      </c>
      <c r="G1207" s="263"/>
      <c r="H1207" s="381">
        <v>0</v>
      </c>
      <c r="I1207" s="272"/>
    </row>
    <row r="1208" spans="1:9" x14ac:dyDescent="0.25">
      <c r="A1208" s="260"/>
      <c r="B1208" s="643"/>
      <c r="C1208" s="261" t="s">
        <v>465</v>
      </c>
      <c r="D1208" s="255">
        <v>0</v>
      </c>
      <c r="E1208" s="262" t="s">
        <v>466</v>
      </c>
      <c r="F1208" s="273">
        <v>0</v>
      </c>
      <c r="G1208" s="265"/>
      <c r="H1208" s="361">
        <v>0</v>
      </c>
      <c r="I1208" s="272"/>
    </row>
    <row r="1209" spans="1:9" x14ac:dyDescent="0.25">
      <c r="A1209" s="260"/>
      <c r="B1209" s="643"/>
      <c r="C1209" s="261" t="s">
        <v>441</v>
      </c>
      <c r="D1209" s="255">
        <v>0</v>
      </c>
      <c r="E1209" s="267"/>
      <c r="F1209" s="273">
        <v>0</v>
      </c>
      <c r="G1209" s="265"/>
      <c r="H1209" s="361">
        <v>0</v>
      </c>
      <c r="I1209" s="272"/>
    </row>
    <row r="1210" spans="1:9" x14ac:dyDescent="0.25">
      <c r="A1210" s="260"/>
      <c r="B1210" s="643"/>
      <c r="C1210" s="261" t="s">
        <v>467</v>
      </c>
      <c r="D1210" s="255">
        <v>0</v>
      </c>
      <c r="E1210" s="267"/>
      <c r="F1210" s="273">
        <v>0</v>
      </c>
      <c r="G1210" s="265"/>
      <c r="H1210" s="361">
        <v>0</v>
      </c>
      <c r="I1210" s="272"/>
    </row>
    <row r="1211" spans="1:9" ht="15.75" thickBot="1" x14ac:dyDescent="0.3">
      <c r="A1211" s="248"/>
      <c r="B1211" s="644"/>
      <c r="C1211" s="249" t="s">
        <v>46</v>
      </c>
      <c r="D1211" s="250">
        <f>D1210+D1209+D1208+D1207+D1206</f>
        <v>0</v>
      </c>
      <c r="E1211" s="268" t="s">
        <v>46</v>
      </c>
      <c r="F1211" s="283">
        <f>F1210+F1209+F1208+F1207+F1206</f>
        <v>0</v>
      </c>
      <c r="G1211" s="250">
        <f>D1211-F1211</f>
        <v>0</v>
      </c>
      <c r="H1211" s="250">
        <f>H1210+H1209+H1208+H1207+H1206</f>
        <v>0</v>
      </c>
      <c r="I1211" s="518">
        <f>G1211-H1211</f>
        <v>0</v>
      </c>
    </row>
    <row r="1212" spans="1:9" ht="15.75" thickTop="1" x14ac:dyDescent="0.25">
      <c r="A1212" s="269">
        <v>19</v>
      </c>
      <c r="B1212" s="657" t="s">
        <v>468</v>
      </c>
      <c r="C1212" s="261" t="s">
        <v>469</v>
      </c>
      <c r="D1212" s="255">
        <v>0</v>
      </c>
      <c r="E1212" s="262" t="s">
        <v>470</v>
      </c>
      <c r="F1212" s="273">
        <v>0</v>
      </c>
      <c r="G1212" s="259"/>
      <c r="H1212" s="379">
        <v>0</v>
      </c>
      <c r="I1212" s="272"/>
    </row>
    <row r="1213" spans="1:9" x14ac:dyDescent="0.25">
      <c r="A1213" s="260"/>
      <c r="B1213" s="658"/>
      <c r="C1213" s="261" t="s">
        <v>471</v>
      </c>
      <c r="D1213" s="255">
        <v>0</v>
      </c>
      <c r="E1213" s="262" t="s">
        <v>472</v>
      </c>
      <c r="F1213" s="273">
        <v>0</v>
      </c>
      <c r="G1213" s="263"/>
      <c r="H1213" s="381">
        <v>0</v>
      </c>
      <c r="I1213" s="272"/>
    </row>
    <row r="1214" spans="1:9" x14ac:dyDescent="0.25">
      <c r="A1214" s="260"/>
      <c r="B1214" s="658"/>
      <c r="C1214" s="261" t="s">
        <v>473</v>
      </c>
      <c r="D1214" s="255">
        <v>0</v>
      </c>
      <c r="E1214" s="262"/>
      <c r="F1214" s="273">
        <v>0</v>
      </c>
      <c r="G1214" s="265"/>
      <c r="H1214" s="361">
        <v>0</v>
      </c>
      <c r="I1214" s="272"/>
    </row>
    <row r="1215" spans="1:9" x14ac:dyDescent="0.25">
      <c r="A1215" s="260"/>
      <c r="B1215" s="658"/>
      <c r="C1215" s="261" t="s">
        <v>474</v>
      </c>
      <c r="D1215" s="255">
        <v>0</v>
      </c>
      <c r="E1215" s="267"/>
      <c r="F1215" s="273">
        <v>0</v>
      </c>
      <c r="G1215" s="265"/>
      <c r="H1215" s="361">
        <v>0</v>
      </c>
      <c r="I1215" s="272"/>
    </row>
    <row r="1216" spans="1:9" x14ac:dyDescent="0.25">
      <c r="A1216" s="260"/>
      <c r="B1216" s="658"/>
      <c r="C1216" s="261" t="s">
        <v>475</v>
      </c>
      <c r="D1216" s="255">
        <v>0</v>
      </c>
      <c r="E1216" s="267"/>
      <c r="F1216" s="273">
        <v>0</v>
      </c>
      <c r="G1216" s="265"/>
      <c r="H1216" s="361">
        <v>0</v>
      </c>
      <c r="I1216" s="272"/>
    </row>
    <row r="1217" spans="1:9" x14ac:dyDescent="0.25">
      <c r="A1217" s="260"/>
      <c r="B1217" s="658"/>
      <c r="C1217" s="347" t="s">
        <v>476</v>
      </c>
      <c r="D1217" s="255">
        <v>0</v>
      </c>
      <c r="E1217" s="267"/>
      <c r="F1217" s="273">
        <v>0</v>
      </c>
      <c r="G1217" s="265"/>
      <c r="H1217" s="361">
        <v>0</v>
      </c>
      <c r="I1217" s="272"/>
    </row>
    <row r="1218" spans="1:9" ht="15.75" thickBot="1" x14ac:dyDescent="0.3">
      <c r="A1218" s="248"/>
      <c r="B1218" s="659"/>
      <c r="C1218" s="249" t="s">
        <v>46</v>
      </c>
      <c r="D1218" s="250">
        <f>D1217+D1216+D1215+D1214+D1213+D1212</f>
        <v>0</v>
      </c>
      <c r="E1218" s="268" t="s">
        <v>46</v>
      </c>
      <c r="F1218" s="283">
        <f>F1217+F1216+F1215+F1214+F1213+F1212</f>
        <v>0</v>
      </c>
      <c r="G1218" s="250">
        <f>D1218-F1218</f>
        <v>0</v>
      </c>
      <c r="H1218" s="250">
        <f>H1217+H1216+H1215+H1214+H1213+H1212</f>
        <v>0</v>
      </c>
      <c r="I1218" s="518">
        <f>G1218-H1218</f>
        <v>0</v>
      </c>
    </row>
    <row r="1219" spans="1:9" ht="15.75" thickTop="1" x14ac:dyDescent="0.25">
      <c r="A1219" s="269">
        <v>20</v>
      </c>
      <c r="B1219" s="648" t="s">
        <v>477</v>
      </c>
      <c r="C1219" s="254" t="s">
        <v>478</v>
      </c>
      <c r="D1219" s="255">
        <v>0</v>
      </c>
      <c r="E1219" s="262"/>
      <c r="F1219" s="273">
        <v>0</v>
      </c>
      <c r="G1219" s="258"/>
      <c r="H1219" s="379">
        <v>0</v>
      </c>
      <c r="I1219" s="272"/>
    </row>
    <row r="1220" spans="1:9" x14ac:dyDescent="0.25">
      <c r="A1220" s="260"/>
      <c r="B1220" s="649"/>
      <c r="C1220" s="261" t="s">
        <v>479</v>
      </c>
      <c r="D1220" s="255">
        <v>0</v>
      </c>
      <c r="E1220" s="262" t="s">
        <v>480</v>
      </c>
      <c r="F1220" s="273">
        <v>0</v>
      </c>
      <c r="G1220" s="263"/>
      <c r="H1220" s="359">
        <v>0</v>
      </c>
      <c r="I1220" s="272"/>
    </row>
    <row r="1221" spans="1:9" x14ac:dyDescent="0.25">
      <c r="A1221" s="260"/>
      <c r="B1221" s="649"/>
      <c r="C1221" s="261" t="s">
        <v>481</v>
      </c>
      <c r="D1221" s="255">
        <v>0</v>
      </c>
      <c r="E1221" s="267"/>
      <c r="F1221" s="273">
        <v>0</v>
      </c>
      <c r="G1221" s="263"/>
      <c r="H1221" s="361">
        <v>0</v>
      </c>
      <c r="I1221" s="272"/>
    </row>
    <row r="1222" spans="1:9" ht="15.75" thickBot="1" x14ac:dyDescent="0.3">
      <c r="A1222" s="248"/>
      <c r="B1222" s="650"/>
      <c r="C1222" s="249" t="s">
        <v>46</v>
      </c>
      <c r="D1222" s="250">
        <f>D1221+D1220+D1219</f>
        <v>0</v>
      </c>
      <c r="E1222" s="268" t="s">
        <v>46</v>
      </c>
      <c r="F1222" s="283">
        <f>F1221+F1220+F1219</f>
        <v>0</v>
      </c>
      <c r="G1222" s="250">
        <v>0</v>
      </c>
      <c r="H1222" s="250">
        <f>H1221+H1220+H1219</f>
        <v>0</v>
      </c>
      <c r="I1222" s="518">
        <f>G1222-H1222</f>
        <v>0</v>
      </c>
    </row>
    <row r="1223" spans="1:9" ht="39.75" thickTop="1" thickBot="1" x14ac:dyDescent="0.3">
      <c r="A1223" s="274">
        <v>21</v>
      </c>
      <c r="B1223" s="383" t="s">
        <v>482</v>
      </c>
      <c r="C1223" s="236" t="s">
        <v>483</v>
      </c>
      <c r="D1223" s="277">
        <v>0</v>
      </c>
      <c r="E1223" s="299" t="s">
        <v>484</v>
      </c>
      <c r="F1223" s="328">
        <v>0</v>
      </c>
      <c r="G1223" s="301">
        <f>D1223-F1223</f>
        <v>0</v>
      </c>
      <c r="H1223" s="476"/>
      <c r="I1223" s="509">
        <f>G1223</f>
        <v>0</v>
      </c>
    </row>
    <row r="1224" spans="1:9" ht="15.75" thickTop="1" x14ac:dyDescent="0.25">
      <c r="A1224" s="269">
        <v>22</v>
      </c>
      <c r="B1224" s="645" t="s">
        <v>485</v>
      </c>
      <c r="C1224" s="254" t="s">
        <v>486</v>
      </c>
      <c r="D1224" s="255">
        <v>0</v>
      </c>
      <c r="E1224" s="262"/>
      <c r="F1224" s="273">
        <v>0</v>
      </c>
      <c r="G1224" s="258"/>
      <c r="H1224" s="379">
        <v>0</v>
      </c>
      <c r="I1224" s="272"/>
    </row>
    <row r="1225" spans="1:9" x14ac:dyDescent="0.25">
      <c r="A1225" s="260"/>
      <c r="B1225" s="646"/>
      <c r="C1225" s="261" t="s">
        <v>487</v>
      </c>
      <c r="D1225" s="255">
        <v>0</v>
      </c>
      <c r="E1225" s="262" t="s">
        <v>488</v>
      </c>
      <c r="F1225" s="273">
        <v>0</v>
      </c>
      <c r="G1225" s="263"/>
      <c r="H1225" s="359">
        <v>0</v>
      </c>
      <c r="I1225" s="272"/>
    </row>
    <row r="1226" spans="1:9" x14ac:dyDescent="0.25">
      <c r="A1226" s="260"/>
      <c r="B1226" s="646"/>
      <c r="C1226" s="261" t="s">
        <v>489</v>
      </c>
      <c r="D1226" s="255">
        <v>0</v>
      </c>
      <c r="E1226" s="267"/>
      <c r="F1226" s="273">
        <v>0</v>
      </c>
      <c r="G1226" s="263"/>
      <c r="H1226" s="361">
        <v>0</v>
      </c>
      <c r="I1226" s="272"/>
    </row>
    <row r="1227" spans="1:9" ht="15.75" thickBot="1" x14ac:dyDescent="0.3">
      <c r="A1227" s="248"/>
      <c r="B1227" s="647"/>
      <c r="C1227" s="249" t="s">
        <v>46</v>
      </c>
      <c r="D1227" s="250">
        <f>D1226+D1225+D1224</f>
        <v>0</v>
      </c>
      <c r="E1227" s="268" t="s">
        <v>46</v>
      </c>
      <c r="F1227" s="283">
        <f>F1226+F1225+F1224</f>
        <v>0</v>
      </c>
      <c r="G1227" s="250">
        <v>0</v>
      </c>
      <c r="H1227" s="250">
        <f>H1226+H1225+H1224</f>
        <v>0</v>
      </c>
      <c r="I1227" s="518">
        <f>G1227-H1227</f>
        <v>0</v>
      </c>
    </row>
    <row r="1228" spans="1:9" ht="15.75" thickTop="1" x14ac:dyDescent="0.25">
      <c r="A1228" s="269">
        <v>23</v>
      </c>
      <c r="B1228" s="651" t="s">
        <v>490</v>
      </c>
      <c r="C1228" s="254" t="s">
        <v>491</v>
      </c>
      <c r="D1228" s="255">
        <v>0</v>
      </c>
      <c r="E1228" s="262"/>
      <c r="F1228" s="273">
        <v>0</v>
      </c>
      <c r="G1228" s="258"/>
      <c r="H1228" s="379">
        <v>0</v>
      </c>
      <c r="I1228" s="272"/>
    </row>
    <row r="1229" spans="1:9" x14ac:dyDescent="0.25">
      <c r="A1229" s="260"/>
      <c r="B1229" s="652"/>
      <c r="C1229" s="261" t="s">
        <v>492</v>
      </c>
      <c r="D1229" s="255">
        <v>0</v>
      </c>
      <c r="E1229" s="262" t="s">
        <v>115</v>
      </c>
      <c r="F1229" s="273">
        <v>0</v>
      </c>
      <c r="G1229" s="263"/>
      <c r="H1229" s="359">
        <v>0</v>
      </c>
      <c r="I1229" s="272"/>
    </row>
    <row r="1230" spans="1:9" x14ac:dyDescent="0.25">
      <c r="A1230" s="260"/>
      <c r="B1230" s="652"/>
      <c r="C1230" s="261" t="s">
        <v>493</v>
      </c>
      <c r="D1230" s="255">
        <v>0</v>
      </c>
      <c r="E1230" s="267"/>
      <c r="F1230" s="273">
        <v>0</v>
      </c>
      <c r="G1230" s="263"/>
      <c r="H1230" s="361">
        <v>0</v>
      </c>
      <c r="I1230" s="272"/>
    </row>
    <row r="1231" spans="1:9" ht="15.75" thickBot="1" x14ac:dyDescent="0.3">
      <c r="A1231" s="248"/>
      <c r="B1231" s="653"/>
      <c r="C1231" s="249" t="s">
        <v>46</v>
      </c>
      <c r="D1231" s="250">
        <f>D1230+D1229+D1228</f>
        <v>0</v>
      </c>
      <c r="E1231" s="268" t="s">
        <v>46</v>
      </c>
      <c r="F1231" s="283">
        <f>F1230+F1229+F1228</f>
        <v>0</v>
      </c>
      <c r="G1231" s="250">
        <v>0</v>
      </c>
      <c r="H1231" s="250">
        <f>H1230+H1229+H1228</f>
        <v>0</v>
      </c>
      <c r="I1231" s="518">
        <f>G1231-H1231</f>
        <v>0</v>
      </c>
    </row>
    <row r="1232" spans="1:9" ht="15.75" thickTop="1" x14ac:dyDescent="0.25">
      <c r="A1232" s="241">
        <v>24</v>
      </c>
      <c r="B1232" s="654" t="s">
        <v>494</v>
      </c>
      <c r="C1232" s="254" t="s">
        <v>495</v>
      </c>
      <c r="D1232" s="255">
        <v>0</v>
      </c>
      <c r="E1232" s="262"/>
      <c r="F1232" s="273">
        <v>0</v>
      </c>
      <c r="G1232" s="258"/>
      <c r="H1232" s="379">
        <v>0</v>
      </c>
      <c r="I1232" s="272"/>
    </row>
    <row r="1233" spans="1:9" x14ac:dyDescent="0.25">
      <c r="A1233" s="260"/>
      <c r="B1233" s="655"/>
      <c r="C1233" s="261" t="s">
        <v>496</v>
      </c>
      <c r="D1233" s="255">
        <v>0</v>
      </c>
      <c r="E1233" s="262" t="s">
        <v>497</v>
      </c>
      <c r="F1233" s="273">
        <v>0</v>
      </c>
      <c r="G1233" s="263"/>
      <c r="H1233" s="359">
        <v>0</v>
      </c>
      <c r="I1233" s="272"/>
    </row>
    <row r="1234" spans="1:9" x14ac:dyDescent="0.25">
      <c r="A1234" s="260"/>
      <c r="B1234" s="655"/>
      <c r="C1234" s="261" t="s">
        <v>498</v>
      </c>
      <c r="D1234" s="255">
        <v>0</v>
      </c>
      <c r="E1234" s="267"/>
      <c r="F1234" s="273">
        <v>0</v>
      </c>
      <c r="G1234" s="263"/>
      <c r="H1234" s="361">
        <v>0</v>
      </c>
      <c r="I1234" s="272"/>
    </row>
    <row r="1235" spans="1:9" ht="15.75" thickBot="1" x14ac:dyDescent="0.3">
      <c r="A1235" s="248"/>
      <c r="B1235" s="656"/>
      <c r="C1235" s="249" t="s">
        <v>46</v>
      </c>
      <c r="D1235" s="250">
        <f>D1234+D1233+D1232</f>
        <v>0</v>
      </c>
      <c r="E1235" s="268" t="s">
        <v>46</v>
      </c>
      <c r="F1235" s="283">
        <f>F1234+F1233+F1232</f>
        <v>0</v>
      </c>
      <c r="G1235" s="250">
        <v>0</v>
      </c>
      <c r="H1235" s="250">
        <f>H1234+H1233+H1232</f>
        <v>0</v>
      </c>
      <c r="I1235" s="518">
        <f>G1235-H1235</f>
        <v>0</v>
      </c>
    </row>
    <row r="1236" spans="1:9" ht="15.75" thickTop="1" x14ac:dyDescent="0.25">
      <c r="A1236" s="269">
        <v>25</v>
      </c>
      <c r="B1236" s="633" t="s">
        <v>499</v>
      </c>
      <c r="C1236" s="254" t="s">
        <v>500</v>
      </c>
      <c r="D1236" s="255">
        <v>0</v>
      </c>
      <c r="E1236" s="262" t="s">
        <v>501</v>
      </c>
      <c r="F1236" s="273">
        <v>0</v>
      </c>
      <c r="G1236" s="258"/>
      <c r="H1236" s="255">
        <v>0</v>
      </c>
      <c r="I1236" s="272"/>
    </row>
    <row r="1237" spans="1:9" x14ac:dyDescent="0.25">
      <c r="A1237" s="260"/>
      <c r="B1237" s="634"/>
      <c r="C1237" s="254" t="s">
        <v>502</v>
      </c>
      <c r="D1237" s="255">
        <v>0</v>
      </c>
      <c r="E1237" s="264"/>
      <c r="F1237" s="384"/>
      <c r="G1237" s="263"/>
      <c r="H1237" s="255">
        <v>0</v>
      </c>
      <c r="I1237" s="272"/>
    </row>
    <row r="1238" spans="1:9" x14ac:dyDescent="0.25">
      <c r="A1238" s="260"/>
      <c r="B1238" s="634"/>
      <c r="C1238" s="254" t="s">
        <v>503</v>
      </c>
      <c r="D1238" s="255">
        <v>0</v>
      </c>
      <c r="E1238" s="264"/>
      <c r="F1238" s="384"/>
      <c r="G1238" s="263"/>
      <c r="H1238" s="255">
        <v>0</v>
      </c>
      <c r="I1238" s="272"/>
    </row>
    <row r="1239" spans="1:9" x14ac:dyDescent="0.25">
      <c r="A1239" s="260"/>
      <c r="B1239" s="634"/>
      <c r="C1239" s="254" t="s">
        <v>504</v>
      </c>
      <c r="D1239" s="255">
        <v>0</v>
      </c>
      <c r="E1239" s="262"/>
      <c r="F1239" s="281"/>
      <c r="G1239" s="264"/>
      <c r="H1239" s="255">
        <v>0</v>
      </c>
      <c r="I1239" s="272"/>
    </row>
    <row r="1240" spans="1:9" x14ac:dyDescent="0.25">
      <c r="A1240" s="260"/>
      <c r="B1240" s="634"/>
      <c r="C1240" s="254" t="s">
        <v>505</v>
      </c>
      <c r="D1240" s="255">
        <v>0</v>
      </c>
      <c r="E1240" s="262"/>
      <c r="F1240" s="281"/>
      <c r="G1240" s="264"/>
      <c r="H1240" s="255">
        <v>0</v>
      </c>
      <c r="I1240" s="272"/>
    </row>
    <row r="1241" spans="1:9" x14ac:dyDescent="0.25">
      <c r="A1241" s="260"/>
      <c r="B1241" s="634"/>
      <c r="C1241" s="254" t="s">
        <v>506</v>
      </c>
      <c r="D1241" s="255">
        <v>0</v>
      </c>
      <c r="E1241" s="262"/>
      <c r="F1241" s="281"/>
      <c r="G1241" s="264"/>
      <c r="H1241" s="255">
        <v>0</v>
      </c>
      <c r="I1241" s="272"/>
    </row>
    <row r="1242" spans="1:9" x14ac:dyDescent="0.25">
      <c r="A1242" s="260"/>
      <c r="B1242" s="634"/>
      <c r="C1242" s="254" t="s">
        <v>507</v>
      </c>
      <c r="D1242" s="255">
        <v>0</v>
      </c>
      <c r="E1242" s="262"/>
      <c r="F1242" s="281"/>
      <c r="G1242" s="264"/>
      <c r="H1242" s="255">
        <v>0</v>
      </c>
      <c r="I1242" s="272"/>
    </row>
    <row r="1243" spans="1:9" x14ac:dyDescent="0.25">
      <c r="A1243" s="260"/>
      <c r="B1243" s="634"/>
      <c r="C1243" s="254" t="s">
        <v>508</v>
      </c>
      <c r="D1243" s="255">
        <v>0</v>
      </c>
      <c r="E1243" s="262"/>
      <c r="F1243" s="281"/>
      <c r="G1243" s="264"/>
      <c r="H1243" s="255">
        <v>0</v>
      </c>
      <c r="I1243" s="272"/>
    </row>
    <row r="1244" spans="1:9" x14ac:dyDescent="0.25">
      <c r="A1244" s="260"/>
      <c r="B1244" s="634"/>
      <c r="C1244" s="254" t="s">
        <v>509</v>
      </c>
      <c r="D1244" s="255">
        <v>0</v>
      </c>
      <c r="E1244" s="262"/>
      <c r="F1244" s="281"/>
      <c r="G1244" s="264"/>
      <c r="H1244" s="255">
        <v>0</v>
      </c>
      <c r="I1244" s="272"/>
    </row>
    <row r="1245" spans="1:9" x14ac:dyDescent="0.25">
      <c r="A1245" s="260"/>
      <c r="B1245" s="634"/>
      <c r="C1245" s="254" t="s">
        <v>510</v>
      </c>
      <c r="D1245" s="255">
        <v>0</v>
      </c>
      <c r="E1245" s="262"/>
      <c r="F1245" s="281"/>
      <c r="G1245" s="264"/>
      <c r="H1245" s="255">
        <v>0</v>
      </c>
      <c r="I1245" s="272"/>
    </row>
    <row r="1246" spans="1:9" x14ac:dyDescent="0.25">
      <c r="A1246" s="260"/>
      <c r="B1246" s="634"/>
      <c r="C1246" s="254" t="s">
        <v>511</v>
      </c>
      <c r="D1246" s="255">
        <v>0</v>
      </c>
      <c r="E1246" s="262"/>
      <c r="F1246" s="281"/>
      <c r="G1246" s="264"/>
      <c r="H1246" s="255">
        <v>0</v>
      </c>
      <c r="I1246" s="272"/>
    </row>
    <row r="1247" spans="1:9" x14ac:dyDescent="0.25">
      <c r="A1247" s="260"/>
      <c r="B1247" s="634"/>
      <c r="C1247" s="254" t="s">
        <v>512</v>
      </c>
      <c r="D1247" s="255">
        <v>0</v>
      </c>
      <c r="E1247" s="262"/>
      <c r="F1247" s="281"/>
      <c r="G1247" s="263"/>
      <c r="H1247" s="255">
        <v>0</v>
      </c>
      <c r="I1247" s="272"/>
    </row>
    <row r="1248" spans="1:9" x14ac:dyDescent="0.25">
      <c r="A1248" s="260"/>
      <c r="B1248" s="634"/>
      <c r="C1248" s="254" t="s">
        <v>513</v>
      </c>
      <c r="D1248" s="255">
        <v>0</v>
      </c>
      <c r="E1248" s="256"/>
      <c r="F1248" s="281"/>
      <c r="G1248" s="264"/>
      <c r="H1248" s="255">
        <v>0</v>
      </c>
      <c r="I1248" s="272"/>
    </row>
    <row r="1249" spans="1:9" x14ac:dyDescent="0.25">
      <c r="A1249" s="260"/>
      <c r="B1249" s="634"/>
      <c r="C1249" s="254" t="s">
        <v>514</v>
      </c>
      <c r="D1249" s="255">
        <v>0</v>
      </c>
      <c r="E1249" s="262"/>
      <c r="F1249" s="281"/>
      <c r="G1249" s="264"/>
      <c r="H1249" s="255">
        <v>0</v>
      </c>
      <c r="I1249" s="272"/>
    </row>
    <row r="1250" spans="1:9" x14ac:dyDescent="0.25">
      <c r="A1250" s="260"/>
      <c r="B1250" s="634"/>
      <c r="C1250" s="254" t="s">
        <v>515</v>
      </c>
      <c r="D1250" s="255">
        <v>0</v>
      </c>
      <c r="E1250" s="262"/>
      <c r="F1250" s="281"/>
      <c r="G1250" s="264"/>
      <c r="H1250" s="255">
        <v>0</v>
      </c>
      <c r="I1250" s="272"/>
    </row>
    <row r="1251" spans="1:9" x14ac:dyDescent="0.25">
      <c r="A1251" s="260"/>
      <c r="B1251" s="634"/>
      <c r="C1251" s="261" t="s">
        <v>516</v>
      </c>
      <c r="D1251" s="255">
        <v>0</v>
      </c>
      <c r="E1251" s="262"/>
      <c r="F1251" s="281"/>
      <c r="G1251" s="264"/>
      <c r="H1251" s="255">
        <v>0</v>
      </c>
      <c r="I1251" s="272"/>
    </row>
    <row r="1252" spans="1:9" x14ac:dyDescent="0.25">
      <c r="A1252" s="260"/>
      <c r="B1252" s="634"/>
      <c r="C1252" s="261"/>
      <c r="D1252" s="255">
        <v>0</v>
      </c>
      <c r="E1252" s="262"/>
      <c r="F1252" s="281"/>
      <c r="G1252" s="264"/>
      <c r="H1252" s="255">
        <v>0</v>
      </c>
      <c r="I1252" s="272"/>
    </row>
    <row r="1253" spans="1:9" ht="15.75" thickBot="1" x14ac:dyDescent="0.3">
      <c r="A1253" s="248"/>
      <c r="B1253" s="635"/>
      <c r="C1253" s="249" t="s">
        <v>46</v>
      </c>
      <c r="D1253" s="250">
        <f>SUM(D1236:D1252)</f>
        <v>0</v>
      </c>
      <c r="E1253" s="268" t="s">
        <v>46</v>
      </c>
      <c r="F1253" s="283">
        <f>F1236</f>
        <v>0</v>
      </c>
      <c r="G1253" s="250">
        <f>D1253-F1253</f>
        <v>0</v>
      </c>
      <c r="H1253" s="250">
        <f>SUM(H1236:H1252)</f>
        <v>0</v>
      </c>
      <c r="I1253" s="518">
        <f>G1253-H1253</f>
        <v>0</v>
      </c>
    </row>
    <row r="1254" spans="1:9" ht="39.75" thickTop="1" thickBot="1" x14ac:dyDescent="0.3">
      <c r="A1254" s="274">
        <v>26</v>
      </c>
      <c r="B1254" s="327" t="s">
        <v>517</v>
      </c>
      <c r="C1254" s="236" t="s">
        <v>518</v>
      </c>
      <c r="D1254" s="277">
        <v>0</v>
      </c>
      <c r="E1254" s="238" t="s">
        <v>519</v>
      </c>
      <c r="F1254" s="278">
        <v>0</v>
      </c>
      <c r="G1254" s="276">
        <f>D1254-F1254</f>
        <v>0</v>
      </c>
      <c r="H1254" s="477"/>
      <c r="I1254" s="509">
        <f>G1254</f>
        <v>0</v>
      </c>
    </row>
    <row r="1255" spans="1:9" ht="15.75" thickTop="1" x14ac:dyDescent="0.25">
      <c r="A1255" s="269">
        <v>27</v>
      </c>
      <c r="B1255" s="636" t="s">
        <v>520</v>
      </c>
      <c r="C1255" s="254" t="s">
        <v>521</v>
      </c>
      <c r="D1255" s="255">
        <v>0</v>
      </c>
      <c r="E1255" s="256"/>
      <c r="F1255" s="273">
        <v>0</v>
      </c>
      <c r="G1255" s="258"/>
      <c r="H1255" s="379">
        <v>0</v>
      </c>
      <c r="I1255" s="272"/>
    </row>
    <row r="1256" spans="1:9" x14ac:dyDescent="0.25">
      <c r="A1256" s="260"/>
      <c r="B1256" s="643"/>
      <c r="C1256" s="254" t="s">
        <v>522</v>
      </c>
      <c r="D1256" s="255">
        <v>0</v>
      </c>
      <c r="E1256" s="262" t="s">
        <v>523</v>
      </c>
      <c r="F1256" s="273">
        <v>0</v>
      </c>
      <c r="G1256" s="263"/>
      <c r="H1256" s="359">
        <v>0</v>
      </c>
      <c r="I1256" s="272"/>
    </row>
    <row r="1257" spans="1:9" x14ac:dyDescent="0.25">
      <c r="A1257" s="260"/>
      <c r="B1257" s="643"/>
      <c r="C1257" s="254" t="s">
        <v>524</v>
      </c>
      <c r="D1257" s="255">
        <v>0</v>
      </c>
      <c r="E1257" s="267"/>
      <c r="F1257" s="273">
        <v>0</v>
      </c>
      <c r="G1257" s="263"/>
      <c r="H1257" s="361">
        <v>0</v>
      </c>
      <c r="I1257" s="272"/>
    </row>
    <row r="1258" spans="1:9" ht="15.75" thickBot="1" x14ac:dyDescent="0.3">
      <c r="A1258" s="248"/>
      <c r="B1258" s="644"/>
      <c r="C1258" s="249" t="s">
        <v>46</v>
      </c>
      <c r="D1258" s="250">
        <f>D1257+D1256+D1255</f>
        <v>0</v>
      </c>
      <c r="E1258" s="268" t="s">
        <v>46</v>
      </c>
      <c r="F1258" s="283">
        <f>F1257+F1256+F1255</f>
        <v>0</v>
      </c>
      <c r="G1258" s="250">
        <v>0</v>
      </c>
      <c r="H1258" s="250">
        <f>H1257+H1256+H1255</f>
        <v>0</v>
      </c>
      <c r="I1258" s="518">
        <f>G1258-H1258</f>
        <v>0</v>
      </c>
    </row>
    <row r="1259" spans="1:9" ht="15.75" thickTop="1" x14ac:dyDescent="0.25">
      <c r="A1259" s="269">
        <v>28</v>
      </c>
      <c r="B1259" s="633" t="s">
        <v>525</v>
      </c>
      <c r="C1259" s="254" t="s">
        <v>526</v>
      </c>
      <c r="D1259" s="255">
        <v>0</v>
      </c>
      <c r="E1259" s="262" t="s">
        <v>527</v>
      </c>
      <c r="F1259" s="273">
        <v>0</v>
      </c>
      <c r="G1259" s="385">
        <f>D1259-F1259</f>
        <v>0</v>
      </c>
      <c r="H1259" s="255">
        <v>0</v>
      </c>
      <c r="I1259" s="272" t="s">
        <v>670</v>
      </c>
    </row>
    <row r="1260" spans="1:9" x14ac:dyDescent="0.25">
      <c r="A1260" s="260"/>
      <c r="B1260" s="634"/>
      <c r="C1260" s="254" t="s">
        <v>528</v>
      </c>
      <c r="D1260" s="255">
        <v>0</v>
      </c>
      <c r="E1260" s="264"/>
      <c r="F1260" s="273">
        <v>0</v>
      </c>
      <c r="G1260" s="263"/>
      <c r="H1260" s="255">
        <v>0</v>
      </c>
      <c r="I1260" s="272" t="s">
        <v>529</v>
      </c>
    </row>
    <row r="1261" spans="1:9" x14ac:dyDescent="0.25">
      <c r="A1261" s="260"/>
      <c r="B1261" s="634"/>
      <c r="C1261" s="254" t="s">
        <v>530</v>
      </c>
      <c r="D1261" s="255">
        <v>0</v>
      </c>
      <c r="E1261" s="264"/>
      <c r="F1261" s="273">
        <v>0</v>
      </c>
      <c r="G1261" s="263"/>
      <c r="H1261" s="255">
        <v>0</v>
      </c>
      <c r="I1261" s="272"/>
    </row>
    <row r="1262" spans="1:9" x14ac:dyDescent="0.25">
      <c r="A1262" s="260"/>
      <c r="B1262" s="634"/>
      <c r="C1262" s="254" t="s">
        <v>531</v>
      </c>
      <c r="D1262" s="255">
        <v>0</v>
      </c>
      <c r="E1262" s="262"/>
      <c r="F1262" s="273">
        <v>0</v>
      </c>
      <c r="G1262" s="264"/>
      <c r="H1262" s="255">
        <v>0</v>
      </c>
      <c r="I1262" s="272"/>
    </row>
    <row r="1263" spans="1:9" x14ac:dyDescent="0.25">
      <c r="A1263" s="260"/>
      <c r="B1263" s="634"/>
      <c r="C1263" s="254" t="s">
        <v>532</v>
      </c>
      <c r="D1263" s="255">
        <v>0</v>
      </c>
      <c r="E1263" s="262"/>
      <c r="F1263" s="273">
        <v>0</v>
      </c>
      <c r="G1263" s="264"/>
      <c r="H1263" s="255">
        <v>0</v>
      </c>
      <c r="I1263" s="272"/>
    </row>
    <row r="1264" spans="1:9" x14ac:dyDescent="0.25">
      <c r="A1264" s="260"/>
      <c r="B1264" s="634"/>
      <c r="C1264" s="254" t="s">
        <v>533</v>
      </c>
      <c r="D1264" s="255">
        <v>0</v>
      </c>
      <c r="E1264" s="262"/>
      <c r="F1264" s="273">
        <v>0</v>
      </c>
      <c r="G1264" s="264"/>
      <c r="H1264" s="255">
        <v>0</v>
      </c>
      <c r="I1264" s="272"/>
    </row>
    <row r="1265" spans="1:9" x14ac:dyDescent="0.25">
      <c r="A1265" s="260"/>
      <c r="B1265" s="634"/>
      <c r="C1265" s="254" t="s">
        <v>534</v>
      </c>
      <c r="D1265" s="255">
        <v>0</v>
      </c>
      <c r="E1265" s="262"/>
      <c r="F1265" s="273">
        <v>0</v>
      </c>
      <c r="G1265" s="264"/>
      <c r="H1265" s="255">
        <v>0</v>
      </c>
      <c r="I1265" s="272"/>
    </row>
    <row r="1266" spans="1:9" x14ac:dyDescent="0.25">
      <c r="A1266" s="260"/>
      <c r="B1266" s="634"/>
      <c r="C1266" s="254" t="s">
        <v>535</v>
      </c>
      <c r="D1266" s="255">
        <v>0</v>
      </c>
      <c r="E1266" s="262"/>
      <c r="F1266" s="273">
        <v>0</v>
      </c>
      <c r="G1266" s="264"/>
      <c r="H1266" s="255">
        <v>0</v>
      </c>
      <c r="I1266" s="272"/>
    </row>
    <row r="1267" spans="1:9" x14ac:dyDescent="0.25">
      <c r="A1267" s="260"/>
      <c r="B1267" s="634"/>
      <c r="C1267" s="254" t="s">
        <v>536</v>
      </c>
      <c r="D1267" s="255">
        <v>0</v>
      </c>
      <c r="E1267" s="262"/>
      <c r="F1267" s="273">
        <v>0</v>
      </c>
      <c r="G1267" s="264"/>
      <c r="H1267" s="255">
        <v>0</v>
      </c>
      <c r="I1267" s="272"/>
    </row>
    <row r="1268" spans="1:9" x14ac:dyDescent="0.25">
      <c r="A1268" s="260"/>
      <c r="B1268" s="634"/>
      <c r="C1268" s="254" t="s">
        <v>537</v>
      </c>
      <c r="D1268" s="255">
        <v>0</v>
      </c>
      <c r="E1268" s="262"/>
      <c r="F1268" s="273">
        <v>0</v>
      </c>
      <c r="G1268" s="264"/>
      <c r="H1268" s="255">
        <v>0</v>
      </c>
      <c r="I1268" s="272"/>
    </row>
    <row r="1269" spans="1:9" x14ac:dyDescent="0.25">
      <c r="A1269" s="260"/>
      <c r="B1269" s="634"/>
      <c r="C1269" s="254"/>
      <c r="D1269" s="255">
        <v>0</v>
      </c>
      <c r="E1269" s="262"/>
      <c r="F1269" s="273">
        <v>0</v>
      </c>
      <c r="G1269" s="264"/>
      <c r="H1269" s="255">
        <v>0</v>
      </c>
      <c r="I1269" s="272"/>
    </row>
    <row r="1270" spans="1:9" x14ac:dyDescent="0.25">
      <c r="A1270" s="260"/>
      <c r="B1270" s="634"/>
      <c r="C1270" s="254"/>
      <c r="D1270" s="255">
        <v>0</v>
      </c>
      <c r="E1270" s="262"/>
      <c r="F1270" s="273">
        <v>0</v>
      </c>
      <c r="G1270" s="263"/>
      <c r="H1270" s="255">
        <v>0</v>
      </c>
      <c r="I1270" s="272"/>
    </row>
    <row r="1271" spans="1:9" x14ac:dyDescent="0.25">
      <c r="A1271" s="260"/>
      <c r="B1271" s="634"/>
      <c r="C1271" s="254"/>
      <c r="D1271" s="255">
        <v>0</v>
      </c>
      <c r="E1271" s="256"/>
      <c r="F1271" s="273">
        <v>0</v>
      </c>
      <c r="G1271" s="264"/>
      <c r="H1271" s="255">
        <v>0</v>
      </c>
      <c r="I1271" s="272"/>
    </row>
    <row r="1272" spans="1:9" x14ac:dyDescent="0.25">
      <c r="A1272" s="260"/>
      <c r="B1272" s="634"/>
      <c r="C1272" s="254"/>
      <c r="D1272" s="255">
        <v>0</v>
      </c>
      <c r="E1272" s="262"/>
      <c r="F1272" s="273">
        <v>0</v>
      </c>
      <c r="G1272" s="264"/>
      <c r="H1272" s="255">
        <v>0</v>
      </c>
      <c r="I1272" s="272"/>
    </row>
    <row r="1273" spans="1:9" x14ac:dyDescent="0.25">
      <c r="A1273" s="260"/>
      <c r="B1273" s="634"/>
      <c r="C1273" s="254"/>
      <c r="D1273" s="255">
        <v>0</v>
      </c>
      <c r="E1273" s="262"/>
      <c r="F1273" s="273">
        <v>0</v>
      </c>
      <c r="G1273" s="264"/>
      <c r="H1273" s="255">
        <v>0</v>
      </c>
      <c r="I1273" s="272"/>
    </row>
    <row r="1274" spans="1:9" x14ac:dyDescent="0.25">
      <c r="A1274" s="260"/>
      <c r="B1274" s="634"/>
      <c r="C1274" s="261"/>
      <c r="D1274" s="255">
        <v>0</v>
      </c>
      <c r="E1274" s="262"/>
      <c r="F1274" s="273">
        <v>0</v>
      </c>
      <c r="G1274" s="264"/>
      <c r="H1274" s="255">
        <v>0</v>
      </c>
      <c r="I1274" s="272"/>
    </row>
    <row r="1275" spans="1:9" x14ac:dyDescent="0.25">
      <c r="A1275" s="260"/>
      <c r="B1275" s="634"/>
      <c r="C1275" s="261"/>
      <c r="D1275" s="255">
        <v>0</v>
      </c>
      <c r="E1275" s="262"/>
      <c r="F1275" s="273">
        <v>0</v>
      </c>
      <c r="G1275" s="264"/>
      <c r="H1275" s="255">
        <v>0</v>
      </c>
      <c r="I1275" s="272"/>
    </row>
    <row r="1276" spans="1:9" ht="15.75" thickBot="1" x14ac:dyDescent="0.3">
      <c r="A1276" s="248"/>
      <c r="B1276" s="635"/>
      <c r="C1276" s="249" t="s">
        <v>46</v>
      </c>
      <c r="D1276" s="250">
        <f>SUM(D1259:D1275)</f>
        <v>0</v>
      </c>
      <c r="E1276" s="268" t="s">
        <v>46</v>
      </c>
      <c r="F1276" s="283">
        <f>SUM(F1253:F1275)</f>
        <v>0</v>
      </c>
      <c r="G1276" s="250">
        <f>G1259</f>
        <v>0</v>
      </c>
      <c r="H1276" s="250">
        <f>SUM(H1259:H1275)</f>
        <v>0</v>
      </c>
      <c r="I1276" s="518">
        <f>G1276-H1276</f>
        <v>0</v>
      </c>
    </row>
    <row r="1277" spans="1:9" ht="15.75" thickTop="1" x14ac:dyDescent="0.25">
      <c r="A1277" s="269">
        <v>29</v>
      </c>
      <c r="B1277" s="636" t="s">
        <v>538</v>
      </c>
      <c r="C1277" s="387" t="s">
        <v>539</v>
      </c>
      <c r="D1277" s="388">
        <v>0</v>
      </c>
      <c r="E1277" s="389" t="s">
        <v>215</v>
      </c>
      <c r="F1277" s="390">
        <v>0</v>
      </c>
      <c r="G1277" s="391"/>
      <c r="H1277" s="388">
        <v>0</v>
      </c>
      <c r="I1277" s="392"/>
    </row>
    <row r="1278" spans="1:9" x14ac:dyDescent="0.25">
      <c r="A1278" s="260"/>
      <c r="B1278" s="643"/>
      <c r="C1278" s="254" t="s">
        <v>540</v>
      </c>
      <c r="D1278" s="255">
        <v>0</v>
      </c>
      <c r="E1278" s="264"/>
      <c r="F1278" s="273">
        <v>0</v>
      </c>
      <c r="G1278" s="263"/>
      <c r="H1278" s="255">
        <v>0</v>
      </c>
      <c r="I1278" s="272"/>
    </row>
    <row r="1279" spans="1:9" x14ac:dyDescent="0.25">
      <c r="A1279" s="260"/>
      <c r="B1279" s="643"/>
      <c r="C1279" s="254" t="s">
        <v>541</v>
      </c>
      <c r="D1279" s="255">
        <v>0</v>
      </c>
      <c r="E1279" s="264"/>
      <c r="F1279" s="273">
        <v>0</v>
      </c>
      <c r="G1279" s="263"/>
      <c r="H1279" s="255">
        <v>0</v>
      </c>
      <c r="I1279" s="272"/>
    </row>
    <row r="1280" spans="1:9" x14ac:dyDescent="0.25">
      <c r="A1280" s="260"/>
      <c r="B1280" s="643"/>
      <c r="C1280" s="254" t="s">
        <v>542</v>
      </c>
      <c r="D1280" s="255">
        <v>0</v>
      </c>
      <c r="E1280" s="262"/>
      <c r="F1280" s="273">
        <v>0</v>
      </c>
      <c r="G1280" s="264"/>
      <c r="H1280" s="255">
        <v>0</v>
      </c>
      <c r="I1280" s="272"/>
    </row>
    <row r="1281" spans="1:9" x14ac:dyDescent="0.25">
      <c r="A1281" s="260"/>
      <c r="B1281" s="643"/>
      <c r="C1281" s="254" t="s">
        <v>543</v>
      </c>
      <c r="D1281" s="255">
        <v>0</v>
      </c>
      <c r="E1281" s="262"/>
      <c r="F1281" s="273">
        <v>0</v>
      </c>
      <c r="G1281" s="264"/>
      <c r="H1281" s="255">
        <v>0</v>
      </c>
      <c r="I1281" s="272"/>
    </row>
    <row r="1282" spans="1:9" x14ac:dyDescent="0.25">
      <c r="A1282" s="260"/>
      <c r="B1282" s="643"/>
      <c r="C1282" s="254" t="s">
        <v>544</v>
      </c>
      <c r="D1282" s="255">
        <v>0</v>
      </c>
      <c r="E1282" s="262"/>
      <c r="F1282" s="273">
        <v>0</v>
      </c>
      <c r="G1282" s="264"/>
      <c r="H1282" s="255">
        <v>0</v>
      </c>
      <c r="I1282" s="272"/>
    </row>
    <row r="1283" spans="1:9" x14ac:dyDescent="0.25">
      <c r="A1283" s="260"/>
      <c r="B1283" s="643"/>
      <c r="C1283" s="254" t="s">
        <v>545</v>
      </c>
      <c r="D1283" s="255">
        <v>0</v>
      </c>
      <c r="E1283" s="262"/>
      <c r="F1283" s="273">
        <v>0</v>
      </c>
      <c r="G1283" s="264"/>
      <c r="H1283" s="255">
        <v>0</v>
      </c>
      <c r="I1283" s="272"/>
    </row>
    <row r="1284" spans="1:9" x14ac:dyDescent="0.25">
      <c r="A1284" s="260"/>
      <c r="B1284" s="643"/>
      <c r="C1284" s="254" t="s">
        <v>546</v>
      </c>
      <c r="D1284" s="255">
        <v>0</v>
      </c>
      <c r="E1284" s="262"/>
      <c r="F1284" s="273">
        <v>0</v>
      </c>
      <c r="G1284" s="264"/>
      <c r="H1284" s="255">
        <v>0</v>
      </c>
      <c r="I1284" s="272"/>
    </row>
    <row r="1285" spans="1:9" ht="15.75" thickBot="1" x14ac:dyDescent="0.3">
      <c r="A1285" s="248"/>
      <c r="B1285" s="644"/>
      <c r="C1285" s="249" t="s">
        <v>46</v>
      </c>
      <c r="D1285" s="250">
        <f>SUM(D1277:D1284)</f>
        <v>0</v>
      </c>
      <c r="E1285" s="268" t="s">
        <v>46</v>
      </c>
      <c r="F1285" s="283">
        <f>SUM(F1277:F1284)</f>
        <v>0</v>
      </c>
      <c r="G1285" s="250">
        <f>D1285-F1285</f>
        <v>0</v>
      </c>
      <c r="H1285" s="250">
        <f>SUM(H1277:H1284)</f>
        <v>0</v>
      </c>
      <c r="I1285" s="518">
        <f>G1285-H1285</f>
        <v>0</v>
      </c>
    </row>
    <row r="1286" spans="1:9" ht="27" thickTop="1" x14ac:dyDescent="0.25">
      <c r="A1286" s="269">
        <v>30</v>
      </c>
      <c r="B1286" s="626" t="s">
        <v>547</v>
      </c>
      <c r="C1286" s="254" t="s">
        <v>548</v>
      </c>
      <c r="D1286" s="255">
        <v>0</v>
      </c>
      <c r="E1286" s="262"/>
      <c r="F1286" s="356">
        <v>0</v>
      </c>
      <c r="G1286" s="258"/>
      <c r="H1286" s="379">
        <v>0</v>
      </c>
      <c r="I1286" s="333" t="s">
        <v>671</v>
      </c>
    </row>
    <row r="1287" spans="1:9" ht="26.25" x14ac:dyDescent="0.25">
      <c r="A1287" s="260"/>
      <c r="B1287" s="627"/>
      <c r="C1287" s="254" t="s">
        <v>549</v>
      </c>
      <c r="D1287" s="255">
        <v>0</v>
      </c>
      <c r="E1287" s="262" t="s">
        <v>550</v>
      </c>
      <c r="F1287" s="273">
        <v>0</v>
      </c>
      <c r="G1287" s="263"/>
      <c r="H1287" s="381">
        <v>0</v>
      </c>
      <c r="I1287" s="333" t="s">
        <v>659</v>
      </c>
    </row>
    <row r="1288" spans="1:9" ht="15.75" thickBot="1" x14ac:dyDescent="0.3">
      <c r="A1288" s="248"/>
      <c r="B1288" s="628"/>
      <c r="C1288" s="249" t="s">
        <v>46</v>
      </c>
      <c r="D1288" s="250">
        <f>D1287+D1286</f>
        <v>0</v>
      </c>
      <c r="E1288" s="268" t="s">
        <v>46</v>
      </c>
      <c r="F1288" s="283">
        <f>F1287+F1286</f>
        <v>0</v>
      </c>
      <c r="G1288" s="250">
        <f>D1288-F1288</f>
        <v>0</v>
      </c>
      <c r="H1288" s="357">
        <f>H1286+H1287</f>
        <v>0</v>
      </c>
      <c r="I1288" s="518">
        <f>G1288-H1288</f>
        <v>0</v>
      </c>
    </row>
    <row r="1289" spans="1:9" ht="39.75" thickTop="1" thickBot="1" x14ac:dyDescent="0.3">
      <c r="A1289" s="274">
        <v>31</v>
      </c>
      <c r="B1289" s="393" t="s">
        <v>551</v>
      </c>
      <c r="C1289" s="236" t="s">
        <v>552</v>
      </c>
      <c r="D1289" s="277">
        <v>0</v>
      </c>
      <c r="E1289" s="238" t="s">
        <v>553</v>
      </c>
      <c r="F1289" s="328">
        <v>0</v>
      </c>
      <c r="G1289" s="276">
        <f>D1289-F1289</f>
        <v>0</v>
      </c>
      <c r="H1289" s="477"/>
      <c r="I1289" s="509">
        <f>G1289</f>
        <v>0</v>
      </c>
    </row>
    <row r="1290" spans="1:9" ht="39.75" thickTop="1" thickBot="1" x14ac:dyDescent="0.3">
      <c r="A1290" s="274">
        <v>32</v>
      </c>
      <c r="B1290" s="327" t="s">
        <v>554</v>
      </c>
      <c r="C1290" s="236" t="s">
        <v>555</v>
      </c>
      <c r="D1290" s="277">
        <v>0</v>
      </c>
      <c r="E1290" s="238" t="s">
        <v>556</v>
      </c>
      <c r="F1290" s="278">
        <v>0</v>
      </c>
      <c r="G1290" s="276">
        <f>D1290-F1290</f>
        <v>0</v>
      </c>
      <c r="H1290" s="477"/>
      <c r="I1290" s="509">
        <f>D1290-G1290</f>
        <v>0</v>
      </c>
    </row>
    <row r="1291" spans="1:9" ht="39.75" thickTop="1" thickBot="1" x14ac:dyDescent="0.3">
      <c r="A1291" s="274">
        <v>33</v>
      </c>
      <c r="B1291" s="327" t="s">
        <v>557</v>
      </c>
      <c r="C1291" s="297" t="s">
        <v>558</v>
      </c>
      <c r="D1291" s="324">
        <v>0</v>
      </c>
      <c r="E1291" s="299" t="s">
        <v>559</v>
      </c>
      <c r="F1291" s="328">
        <v>0</v>
      </c>
      <c r="G1291" s="301">
        <f>D1291-F1291</f>
        <v>0</v>
      </c>
      <c r="H1291" s="476"/>
      <c r="I1291" s="521">
        <f>G1291</f>
        <v>0</v>
      </c>
    </row>
    <row r="1292" spans="1:9" ht="78" thickTop="1" thickBot="1" x14ac:dyDescent="0.3">
      <c r="A1292" s="274">
        <v>34</v>
      </c>
      <c r="B1292" s="327" t="s">
        <v>560</v>
      </c>
      <c r="C1292" s="236" t="s">
        <v>561</v>
      </c>
      <c r="D1292" s="277">
        <v>0</v>
      </c>
      <c r="E1292" s="299" t="s">
        <v>562</v>
      </c>
      <c r="F1292" s="278">
        <v>0</v>
      </c>
      <c r="G1292" s="301">
        <f>D1292-F1292</f>
        <v>0</v>
      </c>
      <c r="H1292" s="476"/>
      <c r="I1292" s="509">
        <f>G1292</f>
        <v>0</v>
      </c>
    </row>
    <row r="1293" spans="1:9" ht="15.75" thickTop="1" x14ac:dyDescent="0.25">
      <c r="A1293" s="269">
        <v>35</v>
      </c>
      <c r="B1293" s="645" t="s">
        <v>563</v>
      </c>
      <c r="C1293" s="254" t="s">
        <v>564</v>
      </c>
      <c r="D1293" s="255">
        <v>0</v>
      </c>
      <c r="E1293" s="262"/>
      <c r="F1293" s="273">
        <v>0</v>
      </c>
      <c r="G1293" s="258"/>
      <c r="H1293" s="379">
        <v>0</v>
      </c>
      <c r="I1293" s="272"/>
    </row>
    <row r="1294" spans="1:9" x14ac:dyDescent="0.25">
      <c r="A1294" s="260"/>
      <c r="B1294" s="646"/>
      <c r="C1294" s="254" t="s">
        <v>565</v>
      </c>
      <c r="D1294" s="255">
        <v>0</v>
      </c>
      <c r="E1294" s="262" t="s">
        <v>566</v>
      </c>
      <c r="F1294" s="273">
        <v>0</v>
      </c>
      <c r="G1294" s="263"/>
      <c r="H1294" s="359">
        <v>0</v>
      </c>
      <c r="I1294" s="272"/>
    </row>
    <row r="1295" spans="1:9" x14ac:dyDescent="0.25">
      <c r="A1295" s="260"/>
      <c r="B1295" s="646"/>
      <c r="C1295" s="254" t="s">
        <v>567</v>
      </c>
      <c r="D1295" s="255">
        <v>0</v>
      </c>
      <c r="E1295" s="267"/>
      <c r="F1295" s="273">
        <v>0</v>
      </c>
      <c r="G1295" s="263"/>
      <c r="H1295" s="361">
        <v>0</v>
      </c>
      <c r="I1295" s="272"/>
    </row>
    <row r="1296" spans="1:9" ht="15.75" thickBot="1" x14ac:dyDescent="0.3">
      <c r="A1296" s="248"/>
      <c r="B1296" s="647"/>
      <c r="C1296" s="249" t="s">
        <v>46</v>
      </c>
      <c r="D1296" s="250">
        <f>D1295+D1294+D1293</f>
        <v>0</v>
      </c>
      <c r="E1296" s="268" t="s">
        <v>46</v>
      </c>
      <c r="F1296" s="283">
        <f>F1295+F1294+F1293</f>
        <v>0</v>
      </c>
      <c r="G1296" s="250">
        <f>D1296-F1296</f>
        <v>0</v>
      </c>
      <c r="H1296" s="250">
        <f>H1295+H1294+H1293</f>
        <v>0</v>
      </c>
      <c r="I1296" s="518">
        <f>G1296-H1296</f>
        <v>0</v>
      </c>
    </row>
    <row r="1297" spans="1:9" ht="15.75" thickTop="1" x14ac:dyDescent="0.25">
      <c r="A1297" s="269">
        <v>36</v>
      </c>
      <c r="B1297" s="645" t="s">
        <v>568</v>
      </c>
      <c r="C1297" s="254" t="s">
        <v>569</v>
      </c>
      <c r="D1297" s="255">
        <v>0</v>
      </c>
      <c r="E1297" s="262"/>
      <c r="F1297" s="273">
        <v>0</v>
      </c>
      <c r="G1297" s="258"/>
      <c r="H1297" s="379">
        <v>0</v>
      </c>
      <c r="I1297" s="272"/>
    </row>
    <row r="1298" spans="1:9" x14ac:dyDescent="0.25">
      <c r="A1298" s="260"/>
      <c r="B1298" s="646"/>
      <c r="C1298" s="254" t="s">
        <v>570</v>
      </c>
      <c r="D1298" s="255">
        <v>0</v>
      </c>
      <c r="E1298" s="262" t="s">
        <v>571</v>
      </c>
      <c r="F1298" s="273">
        <v>0</v>
      </c>
      <c r="G1298" s="263"/>
      <c r="H1298" s="359">
        <v>0</v>
      </c>
      <c r="I1298" s="272"/>
    </row>
    <row r="1299" spans="1:9" x14ac:dyDescent="0.25">
      <c r="A1299" s="260"/>
      <c r="B1299" s="646"/>
      <c r="C1299" s="254" t="s">
        <v>572</v>
      </c>
      <c r="D1299" s="255">
        <v>0</v>
      </c>
      <c r="E1299" s="267"/>
      <c r="F1299" s="273">
        <v>0</v>
      </c>
      <c r="G1299" s="263"/>
      <c r="H1299" s="361">
        <v>0</v>
      </c>
      <c r="I1299" s="272"/>
    </row>
    <row r="1300" spans="1:9" ht="15.75" thickBot="1" x14ac:dyDescent="0.3">
      <c r="A1300" s="248"/>
      <c r="B1300" s="647"/>
      <c r="C1300" s="249" t="s">
        <v>46</v>
      </c>
      <c r="D1300" s="250">
        <v>0</v>
      </c>
      <c r="E1300" s="268" t="s">
        <v>46</v>
      </c>
      <c r="F1300" s="283">
        <v>0</v>
      </c>
      <c r="G1300" s="250">
        <f>D1300-F1300</f>
        <v>0</v>
      </c>
      <c r="H1300" s="250">
        <f>H1299+H1298+H1297</f>
        <v>0</v>
      </c>
      <c r="I1300" s="518">
        <f>G1300-H1300</f>
        <v>0</v>
      </c>
    </row>
    <row r="1301" spans="1:9" ht="15.75" thickTop="1" x14ac:dyDescent="0.25">
      <c r="A1301" s="269">
        <v>37</v>
      </c>
      <c r="B1301" s="645" t="s">
        <v>573</v>
      </c>
      <c r="C1301" s="254" t="s">
        <v>574</v>
      </c>
      <c r="D1301" s="255">
        <v>0</v>
      </c>
      <c r="E1301" s="262"/>
      <c r="F1301" s="273">
        <v>0</v>
      </c>
      <c r="G1301" s="258"/>
      <c r="H1301" s="379">
        <v>0</v>
      </c>
      <c r="I1301" s="272"/>
    </row>
    <row r="1302" spans="1:9" x14ac:dyDescent="0.25">
      <c r="A1302" s="260"/>
      <c r="B1302" s="646"/>
      <c r="C1302" s="394" t="s">
        <v>575</v>
      </c>
      <c r="D1302" s="395"/>
      <c r="E1302" s="262" t="s">
        <v>576</v>
      </c>
      <c r="F1302" s="273">
        <v>0</v>
      </c>
      <c r="G1302" s="263"/>
      <c r="H1302" s="359">
        <v>0</v>
      </c>
      <c r="I1302" s="272"/>
    </row>
    <row r="1303" spans="1:9" ht="39" x14ac:dyDescent="0.25">
      <c r="A1303" s="343"/>
      <c r="B1303" s="646"/>
      <c r="C1303" s="396"/>
      <c r="D1303" s="255">
        <v>0</v>
      </c>
      <c r="E1303" s="267"/>
      <c r="F1303" s="273">
        <v>0</v>
      </c>
      <c r="G1303" s="265"/>
      <c r="H1303" s="361">
        <v>0</v>
      </c>
      <c r="I1303" s="336" t="s">
        <v>577</v>
      </c>
    </row>
    <row r="1304" spans="1:9" ht="15.75" thickBot="1" x14ac:dyDescent="0.3">
      <c r="A1304" s="248"/>
      <c r="B1304" s="647"/>
      <c r="C1304" s="249" t="s">
        <v>46</v>
      </c>
      <c r="D1304" s="250">
        <f>D1303+D1302+D1301</f>
        <v>0</v>
      </c>
      <c r="E1304" s="268" t="s">
        <v>46</v>
      </c>
      <c r="F1304" s="283">
        <f>F1303+F1302+F1301</f>
        <v>0</v>
      </c>
      <c r="G1304" s="250">
        <f>D1304-F1304</f>
        <v>0</v>
      </c>
      <c r="H1304" s="250">
        <f>H1303+H1302+H1301</f>
        <v>0</v>
      </c>
      <c r="I1304" s="518">
        <f>G1304-H1304</f>
        <v>0</v>
      </c>
    </row>
    <row r="1305" spans="1:9" ht="15.75" thickTop="1" x14ac:dyDescent="0.25">
      <c r="A1305" s="241">
        <v>38</v>
      </c>
      <c r="B1305" s="629" t="s">
        <v>578</v>
      </c>
      <c r="C1305" s="242" t="s">
        <v>579</v>
      </c>
      <c r="D1305" s="255">
        <v>0</v>
      </c>
      <c r="E1305" s="244" t="s">
        <v>580</v>
      </c>
      <c r="F1305" s="273">
        <v>0</v>
      </c>
      <c r="G1305" s="246"/>
      <c r="H1305" s="381">
        <v>0</v>
      </c>
      <c r="I1305" s="339" t="s">
        <v>581</v>
      </c>
    </row>
    <row r="1306" spans="1:9" ht="26.25" x14ac:dyDescent="0.25">
      <c r="A1306" s="260"/>
      <c r="B1306" s="629"/>
      <c r="C1306" s="261"/>
      <c r="D1306" s="255">
        <v>0</v>
      </c>
      <c r="E1306" s="264"/>
      <c r="F1306" s="273">
        <v>0</v>
      </c>
      <c r="G1306" s="264"/>
      <c r="H1306" s="381">
        <v>0</v>
      </c>
      <c r="I1306" s="333" t="s">
        <v>671</v>
      </c>
    </row>
    <row r="1307" spans="1:9" ht="26.25" x14ac:dyDescent="0.25">
      <c r="A1307" s="260"/>
      <c r="B1307" s="629"/>
      <c r="C1307" s="261"/>
      <c r="D1307" s="255">
        <v>0</v>
      </c>
      <c r="E1307" s="264"/>
      <c r="F1307" s="273">
        <v>0</v>
      </c>
      <c r="G1307" s="264"/>
      <c r="H1307" s="381"/>
      <c r="I1307" s="333" t="s">
        <v>659</v>
      </c>
    </row>
    <row r="1308" spans="1:9" x14ac:dyDescent="0.25">
      <c r="A1308" s="260"/>
      <c r="B1308" s="629"/>
      <c r="C1308" s="261"/>
      <c r="D1308" s="255">
        <v>0</v>
      </c>
      <c r="E1308" s="264"/>
      <c r="F1308" s="273">
        <v>0</v>
      </c>
      <c r="G1308" s="264"/>
      <c r="H1308" s="381">
        <v>0</v>
      </c>
      <c r="I1308" s="397" t="s">
        <v>582</v>
      </c>
    </row>
    <row r="1309" spans="1:9" ht="26.25" x14ac:dyDescent="0.25">
      <c r="A1309" s="260"/>
      <c r="B1309" s="486"/>
      <c r="C1309" s="261"/>
      <c r="D1309" s="255">
        <v>0</v>
      </c>
      <c r="E1309" s="264"/>
      <c r="F1309" s="273">
        <v>0</v>
      </c>
      <c r="G1309" s="264"/>
      <c r="H1309" s="381">
        <v>0</v>
      </c>
      <c r="I1309" s="339" t="s">
        <v>583</v>
      </c>
    </row>
    <row r="1310" spans="1:9" ht="26.25" x14ac:dyDescent="0.25">
      <c r="A1310" s="343"/>
      <c r="B1310" s="399"/>
      <c r="C1310" s="261"/>
      <c r="D1310" s="255"/>
      <c r="E1310" s="400"/>
      <c r="F1310" s="273"/>
      <c r="G1310" s="264"/>
      <c r="H1310" s="495">
        <v>0</v>
      </c>
      <c r="I1310" s="339" t="s">
        <v>584</v>
      </c>
    </row>
    <row r="1311" spans="1:9" ht="26.25" x14ac:dyDescent="0.25">
      <c r="A1311" s="343"/>
      <c r="B1311" s="399"/>
      <c r="C1311" s="261"/>
      <c r="D1311" s="345"/>
      <c r="E1311" s="400"/>
      <c r="F1311" s="346"/>
      <c r="G1311" s="264"/>
      <c r="H1311" s="495">
        <v>0</v>
      </c>
      <c r="I1311" s="339" t="s">
        <v>585</v>
      </c>
    </row>
    <row r="1312" spans="1:9" x14ac:dyDescent="0.25">
      <c r="A1312" s="343"/>
      <c r="B1312" s="399"/>
      <c r="C1312" s="396"/>
      <c r="D1312" s="401"/>
      <c r="E1312" s="402"/>
      <c r="F1312" s="403"/>
      <c r="G1312" s="404"/>
      <c r="H1312" s="496">
        <v>0</v>
      </c>
      <c r="I1312" s="337" t="s">
        <v>586</v>
      </c>
    </row>
    <row r="1313" spans="1:9" ht="15.75" thickBot="1" x14ac:dyDescent="0.3">
      <c r="A1313" s="248"/>
      <c r="B1313" s="405"/>
      <c r="C1313" s="249" t="s">
        <v>46</v>
      </c>
      <c r="D1313" s="250">
        <f>SUM(D1305:D1312)</f>
        <v>0</v>
      </c>
      <c r="E1313" s="249" t="s">
        <v>46</v>
      </c>
      <c r="F1313" s="283">
        <f>F1305</f>
        <v>0</v>
      </c>
      <c r="G1313" s="250">
        <f>D1313-F1313</f>
        <v>0</v>
      </c>
      <c r="H1313" s="406">
        <f>H1306+H1305+H1307+H1308+H1309+H1311+H1312+H1310</f>
        <v>0</v>
      </c>
      <c r="I1313" s="518">
        <f>G1313-H1313</f>
        <v>0</v>
      </c>
    </row>
    <row r="1314" spans="1:9" ht="15.75" thickTop="1" x14ac:dyDescent="0.25">
      <c r="A1314" s="269">
        <v>39</v>
      </c>
      <c r="B1314" s="630" t="s">
        <v>587</v>
      </c>
      <c r="C1314" s="242" t="s">
        <v>588</v>
      </c>
      <c r="D1314" s="255">
        <v>0</v>
      </c>
      <c r="E1314" s="244" t="s">
        <v>589</v>
      </c>
      <c r="F1314" s="273">
        <v>0</v>
      </c>
      <c r="G1314" s="246"/>
      <c r="H1314" s="381">
        <v>0</v>
      </c>
      <c r="I1314" s="337" t="s">
        <v>590</v>
      </c>
    </row>
    <row r="1315" spans="1:9" ht="30" x14ac:dyDescent="0.25">
      <c r="A1315" s="260"/>
      <c r="B1315" s="631"/>
      <c r="C1315" s="261" t="s">
        <v>591</v>
      </c>
      <c r="D1315" s="255">
        <v>0</v>
      </c>
      <c r="E1315" s="264"/>
      <c r="F1315" s="273">
        <v>0</v>
      </c>
      <c r="G1315" s="264"/>
      <c r="H1315" s="381">
        <v>0</v>
      </c>
      <c r="I1315" s="380" t="s">
        <v>592</v>
      </c>
    </row>
    <row r="1316" spans="1:9" x14ac:dyDescent="0.25">
      <c r="A1316" s="260"/>
      <c r="B1316" s="631"/>
      <c r="C1316" s="261" t="s">
        <v>593</v>
      </c>
      <c r="D1316" s="255">
        <v>0</v>
      </c>
      <c r="E1316" s="264"/>
      <c r="F1316" s="273">
        <v>0</v>
      </c>
      <c r="G1316" s="264"/>
      <c r="H1316" s="381"/>
      <c r="I1316" s="272"/>
    </row>
    <row r="1317" spans="1:9" x14ac:dyDescent="0.25">
      <c r="A1317" s="260"/>
      <c r="B1317" s="631"/>
      <c r="C1317" s="254" t="s">
        <v>594</v>
      </c>
      <c r="D1317" s="255">
        <v>0</v>
      </c>
      <c r="E1317" s="264"/>
      <c r="F1317" s="273">
        <v>0</v>
      </c>
      <c r="G1317" s="264"/>
      <c r="H1317" s="381"/>
      <c r="I1317" s="336"/>
    </row>
    <row r="1318" spans="1:9" x14ac:dyDescent="0.25">
      <c r="A1318" s="260"/>
      <c r="B1318" s="631"/>
      <c r="C1318" s="261"/>
      <c r="D1318" s="255">
        <v>0</v>
      </c>
      <c r="E1318" s="264"/>
      <c r="F1318" s="273">
        <v>0</v>
      </c>
      <c r="G1318" s="264"/>
      <c r="H1318" s="381"/>
      <c r="I1318" s="272"/>
    </row>
    <row r="1319" spans="1:9" x14ac:dyDescent="0.25">
      <c r="A1319" s="260"/>
      <c r="B1319" s="631"/>
      <c r="C1319" s="261"/>
      <c r="D1319" s="255">
        <v>0</v>
      </c>
      <c r="E1319" s="264"/>
      <c r="F1319" s="273">
        <v>0</v>
      </c>
      <c r="G1319" s="264"/>
      <c r="H1319" s="381"/>
      <c r="I1319" s="272"/>
    </row>
    <row r="1320" spans="1:9" x14ac:dyDescent="0.25">
      <c r="A1320" s="260"/>
      <c r="B1320" s="631"/>
      <c r="C1320" s="347"/>
      <c r="D1320" s="255">
        <v>0</v>
      </c>
      <c r="E1320" s="407"/>
      <c r="F1320" s="273">
        <v>0</v>
      </c>
      <c r="G1320" s="266"/>
      <c r="H1320" s="497"/>
      <c r="I1320" s="272"/>
    </row>
    <row r="1321" spans="1:9" ht="15.75" thickBot="1" x14ac:dyDescent="0.3">
      <c r="A1321" s="248"/>
      <c r="B1321" s="632"/>
      <c r="C1321" s="249" t="s">
        <v>46</v>
      </c>
      <c r="D1321" s="250">
        <f>D1317+D1314+D1315</f>
        <v>0</v>
      </c>
      <c r="E1321" s="249" t="s">
        <v>46</v>
      </c>
      <c r="F1321" s="283">
        <f>SUM(F1314:F1320)</f>
        <v>0</v>
      </c>
      <c r="G1321" s="250">
        <f>D1321-F1321</f>
        <v>0</v>
      </c>
      <c r="H1321" s="408">
        <f>H1315+H1314+H1316</f>
        <v>0</v>
      </c>
      <c r="I1321" s="518">
        <f>G1321-H1321</f>
        <v>0</v>
      </c>
    </row>
    <row r="1322" spans="1:9" ht="15.75" thickTop="1" x14ac:dyDescent="0.25">
      <c r="A1322" s="269">
        <v>40</v>
      </c>
      <c r="B1322" s="633" t="s">
        <v>595</v>
      </c>
      <c r="C1322" s="254" t="s">
        <v>596</v>
      </c>
      <c r="D1322" s="255">
        <v>0</v>
      </c>
      <c r="E1322" s="270" t="s">
        <v>597</v>
      </c>
      <c r="F1322" s="273">
        <v>0</v>
      </c>
      <c r="G1322" s="385"/>
      <c r="H1322" s="255">
        <v>0</v>
      </c>
      <c r="I1322" s="337" t="s">
        <v>590</v>
      </c>
    </row>
    <row r="1323" spans="1:9" ht="26.25" x14ac:dyDescent="0.25">
      <c r="A1323" s="260"/>
      <c r="B1323" s="634"/>
      <c r="C1323" s="261"/>
      <c r="D1323" s="255">
        <v>0</v>
      </c>
      <c r="E1323" s="264"/>
      <c r="F1323" s="273">
        <v>0</v>
      </c>
      <c r="G1323" s="359"/>
      <c r="H1323" s="255">
        <v>0</v>
      </c>
      <c r="I1323" s="333" t="s">
        <v>671</v>
      </c>
    </row>
    <row r="1324" spans="1:9" ht="26.25" x14ac:dyDescent="0.25">
      <c r="A1324" s="260"/>
      <c r="B1324" s="634"/>
      <c r="C1324" s="261"/>
      <c r="D1324" s="255">
        <v>0</v>
      </c>
      <c r="E1324" s="264"/>
      <c r="F1324" s="273">
        <v>0</v>
      </c>
      <c r="G1324" s="359"/>
      <c r="H1324" s="255">
        <v>0</v>
      </c>
      <c r="I1324" s="333" t="s">
        <v>659</v>
      </c>
    </row>
    <row r="1325" spans="1:9" ht="26.25" x14ac:dyDescent="0.25">
      <c r="A1325" s="260"/>
      <c r="B1325" s="634"/>
      <c r="C1325" s="261"/>
      <c r="D1325" s="255">
        <v>0</v>
      </c>
      <c r="E1325" s="264"/>
      <c r="F1325" s="273">
        <v>0</v>
      </c>
      <c r="G1325" s="359"/>
      <c r="H1325" s="255">
        <v>0</v>
      </c>
      <c r="I1325" s="333" t="s">
        <v>672</v>
      </c>
    </row>
    <row r="1326" spans="1:9" ht="25.5" x14ac:dyDescent="0.25">
      <c r="A1326" s="260"/>
      <c r="B1326" s="634"/>
      <c r="C1326" s="261"/>
      <c r="D1326" s="255">
        <v>0</v>
      </c>
      <c r="E1326" s="264"/>
      <c r="F1326" s="273">
        <v>0</v>
      </c>
      <c r="G1326" s="359"/>
      <c r="H1326" s="255">
        <v>0</v>
      </c>
      <c r="I1326" s="409" t="s">
        <v>598</v>
      </c>
    </row>
    <row r="1327" spans="1:9" ht="30" x14ac:dyDescent="0.25">
      <c r="A1327" s="260"/>
      <c r="B1327" s="634"/>
      <c r="C1327" s="261"/>
      <c r="D1327" s="255">
        <v>0</v>
      </c>
      <c r="E1327" s="264"/>
      <c r="F1327" s="273">
        <v>0</v>
      </c>
      <c r="G1327" s="359"/>
      <c r="H1327" s="255">
        <v>0</v>
      </c>
      <c r="I1327" s="380" t="s">
        <v>599</v>
      </c>
    </row>
    <row r="1328" spans="1:9" x14ac:dyDescent="0.25">
      <c r="A1328" s="260"/>
      <c r="B1328" s="634"/>
      <c r="C1328" s="261"/>
      <c r="D1328" s="255">
        <v>0</v>
      </c>
      <c r="E1328" s="264"/>
      <c r="F1328" s="273">
        <v>0</v>
      </c>
      <c r="G1328" s="359"/>
      <c r="H1328" s="255">
        <v>0</v>
      </c>
      <c r="I1328" s="272" t="s">
        <v>600</v>
      </c>
    </row>
    <row r="1329" spans="1:9" ht="30" x14ac:dyDescent="0.25">
      <c r="A1329" s="260"/>
      <c r="B1329" s="634"/>
      <c r="C1329" s="261"/>
      <c r="D1329" s="255">
        <v>0</v>
      </c>
      <c r="E1329" s="264"/>
      <c r="F1329" s="273">
        <v>0</v>
      </c>
      <c r="G1329" s="359"/>
      <c r="H1329" s="255">
        <v>0</v>
      </c>
      <c r="I1329" s="380" t="s">
        <v>601</v>
      </c>
    </row>
    <row r="1330" spans="1:9" x14ac:dyDescent="0.25">
      <c r="A1330" s="260"/>
      <c r="B1330" s="634"/>
      <c r="C1330" s="261"/>
      <c r="D1330" s="255">
        <v>0</v>
      </c>
      <c r="E1330" s="264"/>
      <c r="F1330" s="273">
        <v>0</v>
      </c>
      <c r="G1330" s="359"/>
      <c r="H1330" s="255">
        <v>0</v>
      </c>
      <c r="I1330" s="272"/>
    </row>
    <row r="1331" spans="1:9" x14ac:dyDescent="0.25">
      <c r="A1331" s="260"/>
      <c r="B1331" s="634"/>
      <c r="C1331" s="261"/>
      <c r="D1331" s="255">
        <v>0</v>
      </c>
      <c r="E1331" s="264"/>
      <c r="F1331" s="273">
        <v>0</v>
      </c>
      <c r="G1331" s="359"/>
      <c r="H1331" s="255">
        <v>0</v>
      </c>
      <c r="I1331" s="272"/>
    </row>
    <row r="1332" spans="1:9" x14ac:dyDescent="0.25">
      <c r="A1332" s="260"/>
      <c r="B1332" s="634"/>
      <c r="C1332" s="261"/>
      <c r="D1332" s="255">
        <v>0</v>
      </c>
      <c r="E1332" s="264"/>
      <c r="F1332" s="273">
        <v>0</v>
      </c>
      <c r="G1332" s="359"/>
      <c r="H1332" s="255">
        <v>0</v>
      </c>
      <c r="I1332" s="272"/>
    </row>
    <row r="1333" spans="1:9" ht="15.75" thickBot="1" x14ac:dyDescent="0.3">
      <c r="A1333" s="248"/>
      <c r="B1333" s="635"/>
      <c r="C1333" s="249" t="s">
        <v>46</v>
      </c>
      <c r="D1333" s="250">
        <f>D1322</f>
        <v>0</v>
      </c>
      <c r="E1333" s="268"/>
      <c r="F1333" s="283">
        <f>SUM(F1322:F1332)</f>
        <v>0</v>
      </c>
      <c r="G1333" s="250">
        <f>D1333-F1333</f>
        <v>0</v>
      </c>
      <c r="H1333" s="250">
        <f>H1322</f>
        <v>0</v>
      </c>
      <c r="I1333" s="518">
        <f>G1333-H1333</f>
        <v>0</v>
      </c>
    </row>
    <row r="1334" spans="1:9" ht="26.25" thickTop="1" x14ac:dyDescent="0.25">
      <c r="A1334" s="269">
        <v>41</v>
      </c>
      <c r="B1334" s="636" t="s">
        <v>602</v>
      </c>
      <c r="C1334" s="254" t="s">
        <v>603</v>
      </c>
      <c r="D1334" s="255">
        <v>0</v>
      </c>
      <c r="E1334" s="256"/>
      <c r="F1334" s="273">
        <v>0</v>
      </c>
      <c r="G1334" s="258"/>
      <c r="H1334" s="379">
        <v>0</v>
      </c>
      <c r="I1334" s="409" t="s">
        <v>598</v>
      </c>
    </row>
    <row r="1335" spans="1:9" ht="30" x14ac:dyDescent="0.25">
      <c r="A1335" s="260"/>
      <c r="B1335" s="637"/>
      <c r="C1335" s="254" t="s">
        <v>604</v>
      </c>
      <c r="D1335" s="255">
        <v>0</v>
      </c>
      <c r="E1335" s="262" t="s">
        <v>605</v>
      </c>
      <c r="F1335" s="273">
        <v>0</v>
      </c>
      <c r="G1335" s="263"/>
      <c r="H1335" s="381">
        <v>0</v>
      </c>
      <c r="I1335" s="380" t="s">
        <v>606</v>
      </c>
    </row>
    <row r="1336" spans="1:9" ht="15.75" thickBot="1" x14ac:dyDescent="0.3">
      <c r="A1336" s="248"/>
      <c r="B1336" s="638"/>
      <c r="C1336" s="249" t="s">
        <v>46</v>
      </c>
      <c r="D1336" s="250">
        <f>D1335+D1334</f>
        <v>0</v>
      </c>
      <c r="E1336" s="268" t="s">
        <v>46</v>
      </c>
      <c r="F1336" s="283">
        <f>F1335+F1334</f>
        <v>0</v>
      </c>
      <c r="G1336" s="250">
        <f>D1336-F1336</f>
        <v>0</v>
      </c>
      <c r="H1336" s="250">
        <f>H1335+H1334</f>
        <v>0</v>
      </c>
      <c r="I1336" s="518">
        <f>G1336-H1336</f>
        <v>0</v>
      </c>
    </row>
    <row r="1337" spans="1:9" ht="39" thickTop="1" x14ac:dyDescent="0.25">
      <c r="A1337" s="269">
        <v>42</v>
      </c>
      <c r="B1337" s="410" t="s">
        <v>607</v>
      </c>
      <c r="C1337" s="242" t="s">
        <v>608</v>
      </c>
      <c r="D1337" s="255">
        <v>0</v>
      </c>
      <c r="E1337" s="244" t="s">
        <v>609</v>
      </c>
      <c r="F1337" s="273">
        <v>0</v>
      </c>
      <c r="G1337" s="246"/>
      <c r="H1337" s="498">
        <v>0</v>
      </c>
      <c r="I1337" s="337" t="s">
        <v>586</v>
      </c>
    </row>
    <row r="1338" spans="1:9" x14ac:dyDescent="0.25">
      <c r="A1338" s="241"/>
      <c r="B1338" s="411"/>
      <c r="C1338" s="254"/>
      <c r="D1338" s="255">
        <v>0</v>
      </c>
      <c r="E1338" s="256"/>
      <c r="F1338" s="273">
        <v>0</v>
      </c>
      <c r="G1338" s="258"/>
      <c r="H1338" s="379"/>
      <c r="I1338" s="412"/>
    </row>
    <row r="1339" spans="1:9" x14ac:dyDescent="0.25">
      <c r="A1339" s="260"/>
      <c r="B1339" s="413"/>
      <c r="C1339" s="261"/>
      <c r="D1339" s="359">
        <f>D1338+D1337</f>
        <v>0</v>
      </c>
      <c r="E1339" s="262"/>
      <c r="F1339" s="281">
        <f>F1338+F1337</f>
        <v>0</v>
      </c>
      <c r="G1339" s="263"/>
      <c r="H1339" s="381"/>
      <c r="I1339" s="335"/>
    </row>
    <row r="1340" spans="1:9" ht="15.75" thickBot="1" x14ac:dyDescent="0.3">
      <c r="A1340" s="295"/>
      <c r="B1340" s="487"/>
      <c r="C1340" s="297"/>
      <c r="D1340" s="324">
        <f>D1337+D1338+D1339</f>
        <v>0</v>
      </c>
      <c r="E1340" s="299"/>
      <c r="F1340" s="325">
        <f>F1337+F1338+F1339</f>
        <v>0</v>
      </c>
      <c r="G1340" s="250">
        <f>D1340-F1340</f>
        <v>0</v>
      </c>
      <c r="H1340" s="415">
        <f>H1337+H1338+H1339</f>
        <v>0</v>
      </c>
      <c r="I1340" s="518">
        <f>G1340-H1340</f>
        <v>0</v>
      </c>
    </row>
    <row r="1341" spans="1:9" ht="39" thickTop="1" x14ac:dyDescent="0.25">
      <c r="A1341" s="269">
        <v>43</v>
      </c>
      <c r="B1341" s="410" t="s">
        <v>610</v>
      </c>
      <c r="C1341" s="242" t="s">
        <v>611</v>
      </c>
      <c r="D1341" s="243"/>
      <c r="E1341" s="244" t="s">
        <v>612</v>
      </c>
      <c r="F1341" s="319"/>
      <c r="G1341" s="246"/>
      <c r="H1341" s="499"/>
      <c r="I1341" s="416"/>
    </row>
    <row r="1342" spans="1:9" ht="15.75" thickBot="1" x14ac:dyDescent="0.3">
      <c r="A1342" s="248"/>
      <c r="B1342" s="523"/>
      <c r="C1342" s="249"/>
      <c r="D1342" s="376">
        <f>D1341</f>
        <v>0</v>
      </c>
      <c r="E1342" s="251"/>
      <c r="F1342" s="377">
        <f>F1341</f>
        <v>0</v>
      </c>
      <c r="G1342" s="250">
        <f>D1342-F1342</f>
        <v>0</v>
      </c>
      <c r="H1342" s="357"/>
      <c r="I1342" s="524">
        <f>G1342</f>
        <v>0</v>
      </c>
    </row>
    <row r="1343" spans="1:9" ht="26.25" thickTop="1" x14ac:dyDescent="0.25">
      <c r="A1343" s="269">
        <v>44</v>
      </c>
      <c r="B1343" s="488" t="s">
        <v>613</v>
      </c>
      <c r="C1343" s="242" t="s">
        <v>614</v>
      </c>
      <c r="D1343" s="243">
        <v>0</v>
      </c>
      <c r="E1343" s="244" t="s">
        <v>615</v>
      </c>
      <c r="F1343" s="319">
        <v>0</v>
      </c>
      <c r="G1343" s="246">
        <f>D1343-F1343</f>
        <v>0</v>
      </c>
      <c r="H1343" s="499">
        <v>0</v>
      </c>
      <c r="I1343" s="525" t="s">
        <v>586</v>
      </c>
    </row>
    <row r="1344" spans="1:9" ht="15.75" thickBot="1" x14ac:dyDescent="0.3">
      <c r="A1344" s="295"/>
      <c r="B1344" s="490"/>
      <c r="C1344" s="297"/>
      <c r="D1344" s="324"/>
      <c r="E1344" s="299"/>
      <c r="F1344" s="325"/>
      <c r="G1344" s="301"/>
      <c r="H1344" s="415"/>
      <c r="I1344" s="526">
        <f>G1343</f>
        <v>0</v>
      </c>
    </row>
    <row r="1345" spans="1:9" ht="15.75" thickTop="1" x14ac:dyDescent="0.25">
      <c r="A1345" s="241">
        <v>45</v>
      </c>
      <c r="B1345" s="634" t="s">
        <v>616</v>
      </c>
      <c r="C1345" s="254" t="s">
        <v>617</v>
      </c>
      <c r="D1345" s="255">
        <v>0</v>
      </c>
      <c r="E1345" s="256"/>
      <c r="F1345" s="273">
        <v>0</v>
      </c>
      <c r="G1345" s="258"/>
      <c r="H1345" s="522">
        <v>0</v>
      </c>
      <c r="I1345" s="417"/>
    </row>
    <row r="1346" spans="1:9" x14ac:dyDescent="0.25">
      <c r="A1346" s="260"/>
      <c r="B1346" s="634"/>
      <c r="C1346" s="254"/>
      <c r="D1346" s="255">
        <v>0</v>
      </c>
      <c r="E1346" s="262" t="s">
        <v>618</v>
      </c>
      <c r="F1346" s="273">
        <v>0</v>
      </c>
      <c r="G1346" s="263"/>
      <c r="H1346" s="381">
        <v>0</v>
      </c>
      <c r="I1346" s="272"/>
    </row>
    <row r="1347" spans="1:9" ht="15.75" thickBot="1" x14ac:dyDescent="0.3">
      <c r="A1347" s="248"/>
      <c r="B1347" s="635"/>
      <c r="C1347" s="249" t="s">
        <v>46</v>
      </c>
      <c r="D1347" s="250">
        <f>D1345+D1346</f>
        <v>0</v>
      </c>
      <c r="E1347" s="268" t="s">
        <v>46</v>
      </c>
      <c r="F1347" s="283">
        <f>F1346+F1345</f>
        <v>0</v>
      </c>
      <c r="G1347" s="250">
        <f>D1347-F1347</f>
        <v>0</v>
      </c>
      <c r="H1347" s="250">
        <f>H1345+H1346</f>
        <v>0</v>
      </c>
      <c r="I1347" s="518">
        <f>G1347-H1347</f>
        <v>0</v>
      </c>
    </row>
    <row r="1348" spans="1:9" ht="15.75" thickTop="1" x14ac:dyDescent="0.25">
      <c r="A1348" s="269">
        <v>46</v>
      </c>
      <c r="B1348" s="639" t="s">
        <v>619</v>
      </c>
      <c r="C1348" s="254" t="s">
        <v>620</v>
      </c>
      <c r="D1348" s="255">
        <v>0</v>
      </c>
      <c r="E1348" s="262"/>
      <c r="F1348" s="273">
        <v>0</v>
      </c>
      <c r="G1348" s="258"/>
      <c r="H1348" s="522">
        <v>0</v>
      </c>
      <c r="I1348" s="417"/>
    </row>
    <row r="1349" spans="1:9" x14ac:dyDescent="0.25">
      <c r="A1349" s="260"/>
      <c r="B1349" s="640"/>
      <c r="C1349" s="254" t="s">
        <v>621</v>
      </c>
      <c r="D1349" s="255">
        <v>0</v>
      </c>
      <c r="E1349" s="262" t="s">
        <v>622</v>
      </c>
      <c r="F1349" s="273">
        <v>0</v>
      </c>
      <c r="G1349" s="263"/>
      <c r="H1349" s="381">
        <v>0</v>
      </c>
      <c r="I1349" s="272"/>
    </row>
    <row r="1350" spans="1:9" ht="15.75" thickBot="1" x14ac:dyDescent="0.3">
      <c r="A1350" s="248"/>
      <c r="B1350" s="641"/>
      <c r="C1350" s="249" t="s">
        <v>46</v>
      </c>
      <c r="D1350" s="250">
        <f>D1348+D1349</f>
        <v>0</v>
      </c>
      <c r="E1350" s="268" t="s">
        <v>46</v>
      </c>
      <c r="F1350" s="283">
        <f>F1349+F1348</f>
        <v>0</v>
      </c>
      <c r="G1350" s="250">
        <f>D1350-F1350</f>
        <v>0</v>
      </c>
      <c r="H1350" s="250">
        <f>H1348+H1349</f>
        <v>0</v>
      </c>
      <c r="I1350" s="518">
        <f>G1350-H1350</f>
        <v>0</v>
      </c>
    </row>
    <row r="1351" spans="1:9" ht="15.75" thickTop="1" x14ac:dyDescent="0.25">
      <c r="A1351" s="269">
        <v>47</v>
      </c>
      <c r="B1351" s="623" t="s">
        <v>623</v>
      </c>
      <c r="C1351" s="242" t="s">
        <v>624</v>
      </c>
      <c r="D1351" s="255">
        <v>0</v>
      </c>
      <c r="E1351" s="262"/>
      <c r="F1351" s="273">
        <v>0</v>
      </c>
      <c r="G1351" s="246"/>
      <c r="H1351" s="498">
        <v>0</v>
      </c>
      <c r="I1351" s="272"/>
    </row>
    <row r="1352" spans="1:9" x14ac:dyDescent="0.25">
      <c r="A1352" s="260"/>
      <c r="B1352" s="624"/>
      <c r="C1352" s="261" t="s">
        <v>625</v>
      </c>
      <c r="D1352" s="255">
        <v>0</v>
      </c>
      <c r="E1352" s="262" t="s">
        <v>626</v>
      </c>
      <c r="F1352" s="273">
        <v>0</v>
      </c>
      <c r="G1352" s="258"/>
      <c r="H1352" s="379">
        <v>0</v>
      </c>
      <c r="I1352" s="272"/>
    </row>
    <row r="1353" spans="1:9" x14ac:dyDescent="0.25">
      <c r="A1353" s="260"/>
      <c r="B1353" s="624"/>
      <c r="C1353" s="261" t="s">
        <v>627</v>
      </c>
      <c r="D1353" s="359">
        <f>D1352+D1351</f>
        <v>0</v>
      </c>
      <c r="E1353" s="267"/>
      <c r="F1353" s="281">
        <f>F1352+F1351</f>
        <v>0</v>
      </c>
      <c r="G1353" s="263"/>
      <c r="H1353" s="381">
        <v>0</v>
      </c>
      <c r="I1353" s="412" t="s">
        <v>628</v>
      </c>
    </row>
    <row r="1354" spans="1:9" ht="15.75" thickBot="1" x14ac:dyDescent="0.3">
      <c r="A1354" s="248"/>
      <c r="B1354" s="625"/>
      <c r="C1354" s="297" t="s">
        <v>46</v>
      </c>
      <c r="D1354" s="324">
        <f>D1351+D1352+D1353</f>
        <v>0</v>
      </c>
      <c r="E1354" s="268" t="s">
        <v>46</v>
      </c>
      <c r="F1354" s="325">
        <f>F1351+F1352+F1353</f>
        <v>0</v>
      </c>
      <c r="G1354" s="250">
        <f>D1354-F1354</f>
        <v>0</v>
      </c>
      <c r="H1354" s="415">
        <f>H1351+H1352+H1353</f>
        <v>0</v>
      </c>
      <c r="I1354" s="518">
        <f>G1354-H1354</f>
        <v>0</v>
      </c>
    </row>
    <row r="1355" spans="1:9" ht="52.5" thickTop="1" thickBot="1" x14ac:dyDescent="0.3">
      <c r="A1355" s="274">
        <v>48</v>
      </c>
      <c r="B1355" s="393" t="s">
        <v>629</v>
      </c>
      <c r="C1355" s="236" t="s">
        <v>630</v>
      </c>
      <c r="D1355" s="277">
        <v>0</v>
      </c>
      <c r="E1355" s="299" t="s">
        <v>631</v>
      </c>
      <c r="F1355" s="328">
        <v>0</v>
      </c>
      <c r="G1355" s="301">
        <v>0</v>
      </c>
      <c r="H1355" s="476"/>
      <c r="I1355" s="509">
        <f>G1355</f>
        <v>0</v>
      </c>
    </row>
    <row r="1356" spans="1:9" ht="52.5" thickTop="1" thickBot="1" x14ac:dyDescent="0.3">
      <c r="A1356" s="274">
        <v>49</v>
      </c>
      <c r="B1356" s="393" t="s">
        <v>632</v>
      </c>
      <c r="C1356" s="236" t="s">
        <v>633</v>
      </c>
      <c r="D1356" s="277">
        <v>0</v>
      </c>
      <c r="E1356" s="299" t="s">
        <v>634</v>
      </c>
      <c r="F1356" s="328">
        <v>0</v>
      </c>
      <c r="G1356" s="301">
        <v>0</v>
      </c>
      <c r="H1356" s="476"/>
      <c r="I1356" s="509">
        <f>G1356</f>
        <v>0</v>
      </c>
    </row>
    <row r="1357" spans="1:9" ht="52.5" thickTop="1" thickBot="1" x14ac:dyDescent="0.3">
      <c r="A1357" s="274">
        <v>50</v>
      </c>
      <c r="B1357" s="393" t="s">
        <v>635</v>
      </c>
      <c r="C1357" s="236" t="s">
        <v>636</v>
      </c>
      <c r="D1357" s="277">
        <v>0</v>
      </c>
      <c r="E1357" s="299" t="s">
        <v>637</v>
      </c>
      <c r="F1357" s="328">
        <v>0</v>
      </c>
      <c r="G1357" s="301">
        <v>0</v>
      </c>
      <c r="H1357" s="476"/>
      <c r="I1357" s="509">
        <f>G1357</f>
        <v>0</v>
      </c>
    </row>
    <row r="1358" spans="1:9" ht="15.75" thickTop="1" x14ac:dyDescent="0.25">
      <c r="A1358" s="269">
        <v>51</v>
      </c>
      <c r="B1358" s="626" t="s">
        <v>638</v>
      </c>
      <c r="C1358" s="242" t="s">
        <v>639</v>
      </c>
      <c r="D1358" s="255">
        <v>0</v>
      </c>
      <c r="E1358" s="262"/>
      <c r="F1358" s="273">
        <v>0</v>
      </c>
      <c r="G1358" s="258"/>
      <c r="H1358" s="522">
        <v>0</v>
      </c>
      <c r="I1358" s="417"/>
    </row>
    <row r="1359" spans="1:9" x14ac:dyDescent="0.25">
      <c r="A1359" s="260"/>
      <c r="B1359" s="627"/>
      <c r="C1359" s="261" t="s">
        <v>640</v>
      </c>
      <c r="D1359" s="255">
        <v>0</v>
      </c>
      <c r="E1359" s="262" t="s">
        <v>641</v>
      </c>
      <c r="F1359" s="273">
        <v>0</v>
      </c>
      <c r="G1359" s="263"/>
      <c r="H1359" s="381">
        <v>0</v>
      </c>
      <c r="I1359" s="272"/>
    </row>
    <row r="1360" spans="1:9" ht="15.75" thickBot="1" x14ac:dyDescent="0.3">
      <c r="A1360" s="248"/>
      <c r="B1360" s="628"/>
      <c r="C1360" s="297" t="s">
        <v>46</v>
      </c>
      <c r="D1360" s="250">
        <f>D1358+D1359</f>
        <v>0</v>
      </c>
      <c r="E1360" s="268" t="s">
        <v>46</v>
      </c>
      <c r="F1360" s="283">
        <f>F1359+F1358</f>
        <v>0</v>
      </c>
      <c r="G1360" s="250">
        <f>D1360-F1360</f>
        <v>0</v>
      </c>
      <c r="H1360" s="250">
        <f>H1358+H1359</f>
        <v>0</v>
      </c>
      <c r="I1360" s="518">
        <f>G1360-H1360</f>
        <v>0</v>
      </c>
    </row>
    <row r="1361" spans="1:10" ht="39.75" thickTop="1" thickBot="1" x14ac:dyDescent="0.3">
      <c r="A1361" s="274">
        <v>52</v>
      </c>
      <c r="B1361" s="393" t="s">
        <v>642</v>
      </c>
      <c r="C1361" s="236" t="s">
        <v>643</v>
      </c>
      <c r="D1361" s="277">
        <v>0</v>
      </c>
      <c r="E1361" s="299" t="s">
        <v>644</v>
      </c>
      <c r="F1361" s="328">
        <v>0</v>
      </c>
      <c r="G1361" s="276">
        <f>D1361-F1361</f>
        <v>0</v>
      </c>
      <c r="H1361" s="477"/>
      <c r="I1361" s="509">
        <f>G1361</f>
        <v>0</v>
      </c>
    </row>
    <row r="1362" spans="1:10" ht="52.5" thickTop="1" thickBot="1" x14ac:dyDescent="0.3">
      <c r="A1362" s="274">
        <v>53</v>
      </c>
      <c r="B1362" s="393" t="s">
        <v>645</v>
      </c>
      <c r="C1362" s="236" t="s">
        <v>646</v>
      </c>
      <c r="D1362" s="277">
        <v>0</v>
      </c>
      <c r="E1362" s="299" t="s">
        <v>647</v>
      </c>
      <c r="F1362" s="328">
        <v>0</v>
      </c>
      <c r="G1362" s="276">
        <f>D1362-F1362</f>
        <v>0</v>
      </c>
      <c r="H1362" s="477"/>
      <c r="I1362" s="509">
        <f>G1362</f>
        <v>0</v>
      </c>
    </row>
    <row r="1363" spans="1:10" ht="52.5" thickTop="1" thickBot="1" x14ac:dyDescent="0.3">
      <c r="A1363" s="418">
        <v>54</v>
      </c>
      <c r="B1363" s="419" t="s">
        <v>648</v>
      </c>
      <c r="C1363" s="420" t="s">
        <v>649</v>
      </c>
      <c r="D1363" s="237">
        <v>0</v>
      </c>
      <c r="E1363" s="310" t="s">
        <v>650</v>
      </c>
      <c r="F1363" s="421">
        <v>0</v>
      </c>
      <c r="G1363" s="276">
        <f>D1363-F1363</f>
        <v>0</v>
      </c>
      <c r="H1363" s="477"/>
      <c r="I1363" s="509">
        <f>G1363</f>
        <v>0</v>
      </c>
    </row>
    <row r="1364" spans="1:10" x14ac:dyDescent="0.25">
      <c r="B1364"/>
      <c r="C1364"/>
      <c r="D1364"/>
      <c r="E1364"/>
      <c r="F1364"/>
      <c r="G1364"/>
      <c r="I1364" s="422"/>
    </row>
    <row r="1365" spans="1:10" ht="15.75" x14ac:dyDescent="0.25">
      <c r="B1365"/>
      <c r="C1365" s="423"/>
      <c r="D1365" s="424" t="s">
        <v>651</v>
      </c>
      <c r="E1365" s="425"/>
      <c r="F1365"/>
      <c r="G1365"/>
    </row>
    <row r="1366" spans="1:10" ht="15.75" x14ac:dyDescent="0.25">
      <c r="B1366"/>
      <c r="C1366" s="423"/>
      <c r="D1366" s="426" t="s">
        <v>652</v>
      </c>
      <c r="E1366" s="427">
        <f>H1129+H1145+H1186+H1174+H1194+H1160+H1286+H1323+H1306</f>
        <v>0</v>
      </c>
      <c r="F1366"/>
      <c r="G1366" s="428"/>
      <c r="I1366" s="441"/>
    </row>
    <row r="1367" spans="1:10" ht="15.75" x14ac:dyDescent="0.25">
      <c r="B1367"/>
      <c r="C1367" s="423"/>
      <c r="D1367" s="429" t="s">
        <v>653</v>
      </c>
      <c r="E1367" s="430">
        <f>H1130+H1146+H1187+H1175+H1195+H1287+H1307+H1161+H1192+H1324</f>
        <v>0</v>
      </c>
      <c r="F1367"/>
      <c r="G1367" s="431"/>
      <c r="I1367" s="441"/>
    </row>
    <row r="1368" spans="1:10" ht="15.75" x14ac:dyDescent="0.25">
      <c r="B1368"/>
      <c r="C1368" s="423"/>
      <c r="D1368" s="429" t="s">
        <v>654</v>
      </c>
      <c r="E1368" s="430">
        <f>H1327+H1310</f>
        <v>0</v>
      </c>
      <c r="F1368"/>
      <c r="G1368"/>
      <c r="I1368" s="441"/>
    </row>
    <row r="1369" spans="1:10" ht="15.75" x14ac:dyDescent="0.25">
      <c r="B1369"/>
      <c r="C1369" s="423"/>
      <c r="D1369" s="429" t="s">
        <v>655</v>
      </c>
      <c r="E1369" s="432">
        <f>F1369</f>
        <v>0</v>
      </c>
      <c r="F1369" s="433">
        <v>0</v>
      </c>
      <c r="G1369" s="434" t="s">
        <v>656</v>
      </c>
      <c r="H1369" s="435"/>
      <c r="I1369" s="447"/>
      <c r="J1369" s="441"/>
    </row>
    <row r="1370" spans="1:10" ht="15.75" x14ac:dyDescent="0.25">
      <c r="B1370"/>
      <c r="C1370" s="423"/>
      <c r="D1370" s="429" t="s">
        <v>657</v>
      </c>
      <c r="E1370" s="436">
        <f>H1127+H1128+H1149+H1188</f>
        <v>0</v>
      </c>
      <c r="F1370"/>
      <c r="G1370"/>
    </row>
  </sheetData>
  <mergeCells count="90">
    <mergeCell ref="H908:I908"/>
    <mergeCell ref="A896:A897"/>
    <mergeCell ref="B896:B897"/>
    <mergeCell ref="C896:D896"/>
    <mergeCell ref="E896:F896"/>
    <mergeCell ref="H896:I896"/>
    <mergeCell ref="B899:B912"/>
    <mergeCell ref="H899:I899"/>
    <mergeCell ref="H900:I900"/>
    <mergeCell ref="H901:I901"/>
    <mergeCell ref="H902:I902"/>
    <mergeCell ref="H903:I903"/>
    <mergeCell ref="H904:I904"/>
    <mergeCell ref="H905:I905"/>
    <mergeCell ref="H906:I906"/>
    <mergeCell ref="H907:I907"/>
    <mergeCell ref="B979:B988"/>
    <mergeCell ref="H909:I909"/>
    <mergeCell ref="H910:I910"/>
    <mergeCell ref="H911:I911"/>
    <mergeCell ref="B914:B930"/>
    <mergeCell ref="B931:B937"/>
    <mergeCell ref="B941:B943"/>
    <mergeCell ref="B944:B947"/>
    <mergeCell ref="B949:B951"/>
    <mergeCell ref="B952:B956"/>
    <mergeCell ref="B957:B971"/>
    <mergeCell ref="B972:B978"/>
    <mergeCell ref="E1034:F1034"/>
    <mergeCell ref="H1034:I1034"/>
    <mergeCell ref="B990:B992"/>
    <mergeCell ref="B996:B998"/>
    <mergeCell ref="B1004:B1006"/>
    <mergeCell ref="B1011:B1014"/>
    <mergeCell ref="B1015:B1017"/>
    <mergeCell ref="B1018:B1020"/>
    <mergeCell ref="B1075:B1082"/>
    <mergeCell ref="B1021:B1027"/>
    <mergeCell ref="A1034:A1035"/>
    <mergeCell ref="B1034:B1035"/>
    <mergeCell ref="C1034:D1034"/>
    <mergeCell ref="B1038:B1039"/>
    <mergeCell ref="B1040:B1049"/>
    <mergeCell ref="B1050:B1053"/>
    <mergeCell ref="B1064:B1066"/>
    <mergeCell ref="B1067:B1074"/>
    <mergeCell ref="B1160:B1167"/>
    <mergeCell ref="B1083:B1085"/>
    <mergeCell ref="B1086:B1088"/>
    <mergeCell ref="A1098:A1099"/>
    <mergeCell ref="B1098:B1099"/>
    <mergeCell ref="H1098:I1098"/>
    <mergeCell ref="B1101:B1115"/>
    <mergeCell ref="B1116:B1118"/>
    <mergeCell ref="B1126:B1144"/>
    <mergeCell ref="B1145:B1159"/>
    <mergeCell ref="C1098:D1098"/>
    <mergeCell ref="E1098:F1098"/>
    <mergeCell ref="B1212:B1218"/>
    <mergeCell ref="B1168:B1170"/>
    <mergeCell ref="B1171:B1173"/>
    <mergeCell ref="B1179:B1182"/>
    <mergeCell ref="B1183:B1185"/>
    <mergeCell ref="B1186:B1190"/>
    <mergeCell ref="B1191:B1193"/>
    <mergeCell ref="B1194:B1200"/>
    <mergeCell ref="I1195:I1196"/>
    <mergeCell ref="I1197:I1198"/>
    <mergeCell ref="B1201:B1205"/>
    <mergeCell ref="B1206:B1211"/>
    <mergeCell ref="B1301:B1304"/>
    <mergeCell ref="B1219:B1222"/>
    <mergeCell ref="B1224:B1227"/>
    <mergeCell ref="B1228:B1231"/>
    <mergeCell ref="B1232:B1235"/>
    <mergeCell ref="B1236:B1253"/>
    <mergeCell ref="B1255:B1258"/>
    <mergeCell ref="B1259:B1276"/>
    <mergeCell ref="B1277:B1285"/>
    <mergeCell ref="B1286:B1288"/>
    <mergeCell ref="B1293:B1296"/>
    <mergeCell ref="B1297:B1300"/>
    <mergeCell ref="B1351:B1354"/>
    <mergeCell ref="B1358:B1360"/>
    <mergeCell ref="B1305:B1308"/>
    <mergeCell ref="B1314:B1321"/>
    <mergeCell ref="B1322:B1333"/>
    <mergeCell ref="B1334:B1336"/>
    <mergeCell ref="B1345:B1347"/>
    <mergeCell ref="B1348:B1350"/>
  </mergeCells>
  <conditionalFormatting sqref="B825:G825 B114:C115 B118:C142 B144:C144 B146:C147 B150:C160 B461:C476 B478:C487 B489:C490 B497:C501 B503:C515 B519:C526 B528:C533 B544:C547 B550:C553 B555:C558 B582:C583 B586:C587 B595:G595 B645:C645 B673:C675 B677:C677 B680:C685 B687:C687 B689:C691 B710:C713 B716:C723 B728:C731 B733:C738 B747:C752 B758:C758 B762:C764 B782:C783 B786:C786 B790:C794 B797:C798 B805:C806 B809:C814 B415:C435 B438:C440 B442:C442 B444:C454 B698:C699 B560:C574 B173:E173 B66:C68 B70:C81 B83:C83 B170:C172 B279:G279 B404:C413 B622:C633 B647:C660 B635:C643 B662:C671 B7:G7 B107:E107 B97:C106 B108:C112 B377:G377 B285:C286 B288:C329 B402:G402 B378:C395 B596:C620 B332:C376 F109 F111 B96:G96 B54:E55 B84:E87 B64:E64 B56:D63 B843:E851 B870:E877 B18:E20 B21:D53 B826:D842 B852:D869 B878:D881 B11:D17 B93:E93 B8:E10 B174:C278 B281:D281 B282:C282 B280:C280">
    <cfRule type="cellIs" dxfId="2633" priority="437" stopIfTrue="1" operator="lessThan">
      <formula>0</formula>
    </cfRule>
  </conditionalFormatting>
  <conditionalFormatting sqref="A882:G882 B884:G884 B823:G823">
    <cfRule type="cellIs" dxfId="2632" priority="438" stopIfTrue="1" operator="lessThan">
      <formula>0</formula>
    </cfRule>
  </conditionalFormatting>
  <conditionalFormatting sqref="A4">
    <cfRule type="cellIs" dxfId="2631" priority="439" stopIfTrue="1" operator="equal">
      <formula>0</formula>
    </cfRule>
  </conditionalFormatting>
  <conditionalFormatting sqref="D810:E822">
    <cfRule type="cellIs" dxfId="2630" priority="436" stopIfTrue="1" operator="lessThan">
      <formula>0</formula>
    </cfRule>
  </conditionalFormatting>
  <conditionalFormatting sqref="D65:D71">
    <cfRule type="cellIs" dxfId="2629" priority="435" stopIfTrue="1" operator="lessThan">
      <formula>0</formula>
    </cfRule>
  </conditionalFormatting>
  <conditionalFormatting sqref="D72:D78">
    <cfRule type="cellIs" dxfId="2628" priority="434" stopIfTrue="1" operator="lessThan">
      <formula>0</formula>
    </cfRule>
  </conditionalFormatting>
  <conditionalFormatting sqref="D79:D82">
    <cfRule type="cellIs" dxfId="2627" priority="433" stopIfTrue="1" operator="lessThan">
      <formula>0</formula>
    </cfRule>
  </conditionalFormatting>
  <conditionalFormatting sqref="D83">
    <cfRule type="cellIs" dxfId="2626" priority="432" stopIfTrue="1" operator="lessThan">
      <formula>0</formula>
    </cfRule>
  </conditionalFormatting>
  <conditionalFormatting sqref="D97">
    <cfRule type="cellIs" dxfId="2625" priority="431" stopIfTrue="1" operator="lessThan">
      <formula>0</formula>
    </cfRule>
  </conditionalFormatting>
  <conditionalFormatting sqref="D98:D101">
    <cfRule type="cellIs" dxfId="2624" priority="430" stopIfTrue="1" operator="lessThan">
      <formula>0</formula>
    </cfRule>
  </conditionalFormatting>
  <conditionalFormatting sqref="D102">
    <cfRule type="cellIs" dxfId="2623" priority="429" stopIfTrue="1" operator="lessThan">
      <formula>0</formula>
    </cfRule>
  </conditionalFormatting>
  <conditionalFormatting sqref="D106">
    <cfRule type="cellIs" dxfId="2622" priority="428" stopIfTrue="1" operator="lessThan">
      <formula>0</formula>
    </cfRule>
  </conditionalFormatting>
  <conditionalFormatting sqref="D103">
    <cfRule type="cellIs" dxfId="2621" priority="427" stopIfTrue="1" operator="lessThan">
      <formula>0</formula>
    </cfRule>
  </conditionalFormatting>
  <conditionalFormatting sqref="D104">
    <cfRule type="cellIs" dxfId="2620" priority="426" stopIfTrue="1" operator="lessThan">
      <formula>0</formula>
    </cfRule>
  </conditionalFormatting>
  <conditionalFormatting sqref="D105">
    <cfRule type="cellIs" dxfId="2619" priority="425" stopIfTrue="1" operator="lessThan">
      <formula>0</formula>
    </cfRule>
  </conditionalFormatting>
  <conditionalFormatting sqref="D109:E109 D108 D111:E111 D110 D112">
    <cfRule type="cellIs" dxfId="2618" priority="424" stopIfTrue="1" operator="lessThan">
      <formula>0</formula>
    </cfRule>
  </conditionalFormatting>
  <conditionalFormatting sqref="D114:E115 D116:D119 D113">
    <cfRule type="cellIs" dxfId="2617" priority="423" stopIfTrue="1" operator="lessThan">
      <formula>0</formula>
    </cfRule>
  </conditionalFormatting>
  <conditionalFormatting sqref="D120:D122">
    <cfRule type="cellIs" dxfId="2616" priority="422" stopIfTrue="1" operator="lessThan">
      <formula>0</formula>
    </cfRule>
  </conditionalFormatting>
  <conditionalFormatting sqref="D123:D127">
    <cfRule type="cellIs" dxfId="2615" priority="421" stopIfTrue="1" operator="lessThan">
      <formula>0</formula>
    </cfRule>
  </conditionalFormatting>
  <conditionalFormatting sqref="D128:D134">
    <cfRule type="cellIs" dxfId="2614" priority="420" stopIfTrue="1" operator="lessThan">
      <formula>0</formula>
    </cfRule>
  </conditionalFormatting>
  <conditionalFormatting sqref="D135:D137">
    <cfRule type="cellIs" dxfId="2613" priority="419" stopIfTrue="1" operator="lessThan">
      <formula>0</formula>
    </cfRule>
  </conditionalFormatting>
  <conditionalFormatting sqref="D140:D144">
    <cfRule type="cellIs" dxfId="2612" priority="418" stopIfTrue="1" operator="lessThan">
      <formula>0</formula>
    </cfRule>
  </conditionalFormatting>
  <conditionalFormatting sqref="D145:D151">
    <cfRule type="cellIs" dxfId="2611" priority="417" stopIfTrue="1" operator="lessThan">
      <formula>0</formula>
    </cfRule>
  </conditionalFormatting>
  <conditionalFormatting sqref="D154:E154 D152:D153">
    <cfRule type="cellIs" dxfId="2610" priority="416" stopIfTrue="1" operator="lessThan">
      <formula>0</formula>
    </cfRule>
  </conditionalFormatting>
  <conditionalFormatting sqref="D155:D159">
    <cfRule type="cellIs" dxfId="2609" priority="415" stopIfTrue="1" operator="lessThan">
      <formula>0</formula>
    </cfRule>
  </conditionalFormatting>
  <conditionalFormatting sqref="D160:D166">
    <cfRule type="cellIs" dxfId="2608" priority="414" stopIfTrue="1" operator="lessThan">
      <formula>0</formula>
    </cfRule>
  </conditionalFormatting>
  <conditionalFormatting sqref="D167:D169">
    <cfRule type="cellIs" dxfId="2607" priority="413" stopIfTrue="1" operator="lessThan">
      <formula>0</formula>
    </cfRule>
  </conditionalFormatting>
  <conditionalFormatting sqref="D174:E177 D178">
    <cfRule type="cellIs" dxfId="2606" priority="412" stopIfTrue="1" operator="lessThan">
      <formula>0</formula>
    </cfRule>
  </conditionalFormatting>
  <conditionalFormatting sqref="D185:E185 D179:D184">
    <cfRule type="cellIs" dxfId="2605" priority="411" stopIfTrue="1" operator="lessThan">
      <formula>0</formula>
    </cfRule>
  </conditionalFormatting>
  <conditionalFormatting sqref="D186:E188">
    <cfRule type="cellIs" dxfId="2604" priority="410" stopIfTrue="1" operator="lessThan">
      <formula>0</formula>
    </cfRule>
  </conditionalFormatting>
  <conditionalFormatting sqref="D193:E193 D189:D191">
    <cfRule type="cellIs" dxfId="2603" priority="409" stopIfTrue="1" operator="lessThan">
      <formula>0</formula>
    </cfRule>
  </conditionalFormatting>
  <conditionalFormatting sqref="D194:E197">
    <cfRule type="cellIs" dxfId="2602" priority="408" stopIfTrue="1" operator="lessThan">
      <formula>0</formula>
    </cfRule>
  </conditionalFormatting>
  <conditionalFormatting sqref="D212:E212 D213:D215">
    <cfRule type="cellIs" dxfId="2601" priority="407" stopIfTrue="1" operator="lessThan">
      <formula>0</formula>
    </cfRule>
  </conditionalFormatting>
  <conditionalFormatting sqref="D216">
    <cfRule type="cellIs" dxfId="2600" priority="406" stopIfTrue="1" operator="lessThan">
      <formula>0</formula>
    </cfRule>
  </conditionalFormatting>
  <conditionalFormatting sqref="D226:D227">
    <cfRule type="cellIs" dxfId="2599" priority="405" stopIfTrue="1" operator="lessThan">
      <formula>0</formula>
    </cfRule>
  </conditionalFormatting>
  <conditionalFormatting sqref="D232:D233">
    <cfRule type="cellIs" dxfId="2598" priority="404" stopIfTrue="1" operator="lessThan">
      <formula>0</formula>
    </cfRule>
  </conditionalFormatting>
  <conditionalFormatting sqref="D234:D237">
    <cfRule type="cellIs" dxfId="2597" priority="403" stopIfTrue="1" operator="lessThan">
      <formula>0</formula>
    </cfRule>
  </conditionalFormatting>
  <conditionalFormatting sqref="D242">
    <cfRule type="cellIs" dxfId="2596" priority="402" stopIfTrue="1" operator="lessThan">
      <formula>0</formula>
    </cfRule>
  </conditionalFormatting>
  <conditionalFormatting sqref="D255 D260">
    <cfRule type="cellIs" dxfId="2595" priority="401" stopIfTrue="1" operator="lessThan">
      <formula>0</formula>
    </cfRule>
  </conditionalFormatting>
  <conditionalFormatting sqref="D261">
    <cfRule type="cellIs" dxfId="2594" priority="400" stopIfTrue="1" operator="lessThan">
      <formula>0</formula>
    </cfRule>
  </conditionalFormatting>
  <conditionalFormatting sqref="D170:E172">
    <cfRule type="cellIs" dxfId="2593" priority="399" stopIfTrue="1" operator="lessThan">
      <formula>0</formula>
    </cfRule>
  </conditionalFormatting>
  <conditionalFormatting sqref="D394:E395">
    <cfRule type="cellIs" dxfId="2592" priority="398" stopIfTrue="1" operator="lessThan">
      <formula>0</formula>
    </cfRule>
  </conditionalFormatting>
  <conditionalFormatting sqref="D228:D229">
    <cfRule type="cellIs" dxfId="2591" priority="383" stopIfTrue="1" operator="lessThan">
      <formula>0</formula>
    </cfRule>
  </conditionalFormatting>
  <conditionalFormatting sqref="D192">
    <cfRule type="cellIs" dxfId="2590" priority="397" stopIfTrue="1" operator="lessThan">
      <formula>0</formula>
    </cfRule>
  </conditionalFormatting>
  <conditionalFormatting sqref="D198:E199">
    <cfRule type="cellIs" dxfId="2589" priority="396" stopIfTrue="1" operator="lessThan">
      <formula>0</formula>
    </cfRule>
  </conditionalFormatting>
  <conditionalFormatting sqref="D200:E200">
    <cfRule type="cellIs" dxfId="2588" priority="395" stopIfTrue="1" operator="lessThan">
      <formula>0</formula>
    </cfRule>
  </conditionalFormatting>
  <conditionalFormatting sqref="D201:E202">
    <cfRule type="cellIs" dxfId="2587" priority="394" stopIfTrue="1" operator="lessThan">
      <formula>0</formula>
    </cfRule>
  </conditionalFormatting>
  <conditionalFormatting sqref="D203:E204">
    <cfRule type="cellIs" dxfId="2586" priority="393" stopIfTrue="1" operator="lessThan">
      <formula>0</formula>
    </cfRule>
  </conditionalFormatting>
  <conditionalFormatting sqref="D205:E206">
    <cfRule type="cellIs" dxfId="2585" priority="392" stopIfTrue="1" operator="lessThan">
      <formula>0</formula>
    </cfRule>
  </conditionalFormatting>
  <conditionalFormatting sqref="D207:E207">
    <cfRule type="cellIs" dxfId="2584" priority="391" stopIfTrue="1" operator="lessThan">
      <formula>0</formula>
    </cfRule>
  </conditionalFormatting>
  <conditionalFormatting sqref="D208:E209">
    <cfRule type="cellIs" dxfId="2583" priority="390" stopIfTrue="1" operator="lessThan">
      <formula>0</formula>
    </cfRule>
  </conditionalFormatting>
  <conditionalFormatting sqref="D210:E211">
    <cfRule type="cellIs" dxfId="2582" priority="389" stopIfTrue="1" operator="lessThan">
      <formula>0</formula>
    </cfRule>
  </conditionalFormatting>
  <conditionalFormatting sqref="D217:D218">
    <cfRule type="cellIs" dxfId="2581" priority="388" stopIfTrue="1" operator="lessThan">
      <formula>0</formula>
    </cfRule>
  </conditionalFormatting>
  <conditionalFormatting sqref="D219">
    <cfRule type="cellIs" dxfId="2580" priority="387" stopIfTrue="1" operator="lessThan">
      <formula>0</formula>
    </cfRule>
  </conditionalFormatting>
  <conditionalFormatting sqref="D220:D221">
    <cfRule type="cellIs" dxfId="2579" priority="386" stopIfTrue="1" operator="lessThan">
      <formula>0</formula>
    </cfRule>
  </conditionalFormatting>
  <conditionalFormatting sqref="D222:D223">
    <cfRule type="cellIs" dxfId="2578" priority="385" stopIfTrue="1" operator="lessThan">
      <formula>0</formula>
    </cfRule>
  </conditionalFormatting>
  <conditionalFormatting sqref="D224:D225">
    <cfRule type="cellIs" dxfId="2577" priority="384" stopIfTrue="1" operator="lessThan">
      <formula>0</formula>
    </cfRule>
  </conditionalFormatting>
  <conditionalFormatting sqref="D230:D231">
    <cfRule type="cellIs" dxfId="2576" priority="382" stopIfTrue="1" operator="lessThan">
      <formula>0</formula>
    </cfRule>
  </conditionalFormatting>
  <conditionalFormatting sqref="D238:D239">
    <cfRule type="cellIs" dxfId="2575" priority="381" stopIfTrue="1" operator="lessThan">
      <formula>0</formula>
    </cfRule>
  </conditionalFormatting>
  <conditionalFormatting sqref="D240:D241">
    <cfRule type="cellIs" dxfId="2574" priority="380" stopIfTrue="1" operator="lessThan">
      <formula>0</formula>
    </cfRule>
  </conditionalFormatting>
  <conditionalFormatting sqref="D243:D244">
    <cfRule type="cellIs" dxfId="2573" priority="379" stopIfTrue="1" operator="lessThan">
      <formula>0</formula>
    </cfRule>
  </conditionalFormatting>
  <conditionalFormatting sqref="D245:D246">
    <cfRule type="cellIs" dxfId="2572" priority="378" stopIfTrue="1" operator="lessThan">
      <formula>0</formula>
    </cfRule>
  </conditionalFormatting>
  <conditionalFormatting sqref="D247:D248">
    <cfRule type="cellIs" dxfId="2571" priority="377" stopIfTrue="1" operator="lessThan">
      <formula>0</formula>
    </cfRule>
  </conditionalFormatting>
  <conditionalFormatting sqref="D249:D250">
    <cfRule type="cellIs" dxfId="2570" priority="376" stopIfTrue="1" operator="lessThan">
      <formula>0</formula>
    </cfRule>
  </conditionalFormatting>
  <conditionalFormatting sqref="D251:D252">
    <cfRule type="cellIs" dxfId="2569" priority="375" stopIfTrue="1" operator="lessThan">
      <formula>0</formula>
    </cfRule>
  </conditionalFormatting>
  <conditionalFormatting sqref="D253:D254">
    <cfRule type="cellIs" dxfId="2568" priority="374" stopIfTrue="1" operator="lessThan">
      <formula>0</formula>
    </cfRule>
  </conditionalFormatting>
  <conditionalFormatting sqref="D256:D257">
    <cfRule type="cellIs" dxfId="2567" priority="373" stopIfTrue="1" operator="lessThan">
      <formula>0</formula>
    </cfRule>
  </conditionalFormatting>
  <conditionalFormatting sqref="D258:D259">
    <cfRule type="cellIs" dxfId="2566" priority="372" stopIfTrue="1" operator="lessThan">
      <formula>0</formula>
    </cfRule>
  </conditionalFormatting>
  <conditionalFormatting sqref="D265:E265">
    <cfRule type="cellIs" dxfId="2565" priority="371" stopIfTrue="1" operator="lessThan">
      <formula>0</formula>
    </cfRule>
  </conditionalFormatting>
  <conditionalFormatting sqref="D266:E267">
    <cfRule type="cellIs" dxfId="2564" priority="370" stopIfTrue="1" operator="lessThan">
      <formula>0</formula>
    </cfRule>
  </conditionalFormatting>
  <conditionalFormatting sqref="D268:E269">
    <cfRule type="cellIs" dxfId="2563" priority="369" stopIfTrue="1" operator="lessThan">
      <formula>0</formula>
    </cfRule>
  </conditionalFormatting>
  <conditionalFormatting sqref="D270:E270">
    <cfRule type="cellIs" dxfId="2562" priority="368" stopIfTrue="1" operator="lessThan">
      <formula>0</formula>
    </cfRule>
  </conditionalFormatting>
  <conditionalFormatting sqref="D271:E272">
    <cfRule type="cellIs" dxfId="2561" priority="367" stopIfTrue="1" operator="lessThan">
      <formula>0</formula>
    </cfRule>
  </conditionalFormatting>
  <conditionalFormatting sqref="D273:E274">
    <cfRule type="cellIs" dxfId="2560" priority="366" stopIfTrue="1" operator="lessThan">
      <formula>0</formula>
    </cfRule>
  </conditionalFormatting>
  <conditionalFormatting sqref="D275:E276">
    <cfRule type="cellIs" dxfId="2559" priority="365" stopIfTrue="1" operator="lessThan">
      <formula>0</formula>
    </cfRule>
  </conditionalFormatting>
  <conditionalFormatting sqref="D277:D278">
    <cfRule type="cellIs" dxfId="2558" priority="364" stopIfTrue="1" operator="lessThan">
      <formula>0</formula>
    </cfRule>
  </conditionalFormatting>
  <conditionalFormatting sqref="D288:D289">
    <cfRule type="cellIs" dxfId="2557" priority="363" stopIfTrue="1" operator="lessThan">
      <formula>0</formula>
    </cfRule>
  </conditionalFormatting>
  <conditionalFormatting sqref="D290:D291">
    <cfRule type="cellIs" dxfId="2556" priority="362" stopIfTrue="1" operator="lessThan">
      <formula>0</formula>
    </cfRule>
  </conditionalFormatting>
  <conditionalFormatting sqref="D282">
    <cfRule type="cellIs" dxfId="2555" priority="361" stopIfTrue="1" operator="lessThan">
      <formula>0</formula>
    </cfRule>
  </conditionalFormatting>
  <conditionalFormatting sqref="D285:D286">
    <cfRule type="cellIs" dxfId="2554" priority="360" stopIfTrue="1" operator="lessThan">
      <formula>0</formula>
    </cfRule>
  </conditionalFormatting>
  <conditionalFormatting sqref="D292:D293 D295">
    <cfRule type="cellIs" dxfId="2553" priority="359" stopIfTrue="1" operator="lessThan">
      <formula>0</formula>
    </cfRule>
  </conditionalFormatting>
  <conditionalFormatting sqref="D296:D299">
    <cfRule type="cellIs" dxfId="2552" priority="358" stopIfTrue="1" operator="lessThan">
      <formula>0</formula>
    </cfRule>
  </conditionalFormatting>
  <conditionalFormatting sqref="D294">
    <cfRule type="cellIs" dxfId="2551" priority="357" stopIfTrue="1" operator="lessThan">
      <formula>0</formula>
    </cfRule>
  </conditionalFormatting>
  <conditionalFormatting sqref="D300:D301 D303">
    <cfRule type="cellIs" dxfId="2550" priority="356" stopIfTrue="1" operator="lessThan">
      <formula>0</formula>
    </cfRule>
  </conditionalFormatting>
  <conditionalFormatting sqref="D304:D307">
    <cfRule type="cellIs" dxfId="2549" priority="355" stopIfTrue="1" operator="lessThan">
      <formula>0</formula>
    </cfRule>
  </conditionalFormatting>
  <conditionalFormatting sqref="D302">
    <cfRule type="cellIs" dxfId="2548" priority="354" stopIfTrue="1" operator="lessThan">
      <formula>0</formula>
    </cfRule>
  </conditionalFormatting>
  <conditionalFormatting sqref="D308:D309 D311">
    <cfRule type="cellIs" dxfId="2547" priority="353" stopIfTrue="1" operator="lessThan">
      <formula>0</formula>
    </cfRule>
  </conditionalFormatting>
  <conditionalFormatting sqref="D312:D315">
    <cfRule type="cellIs" dxfId="2546" priority="352" stopIfTrue="1" operator="lessThan">
      <formula>0</formula>
    </cfRule>
  </conditionalFormatting>
  <conditionalFormatting sqref="D310">
    <cfRule type="cellIs" dxfId="2545" priority="351" stopIfTrue="1" operator="lessThan">
      <formula>0</formula>
    </cfRule>
  </conditionalFormatting>
  <conditionalFormatting sqref="D316:E316 D319 D317">
    <cfRule type="cellIs" dxfId="2544" priority="350" stopIfTrue="1" operator="lessThan">
      <formula>0</formula>
    </cfRule>
  </conditionalFormatting>
  <conditionalFormatting sqref="D321:E323 D320">
    <cfRule type="cellIs" dxfId="2543" priority="349" stopIfTrue="1" operator="lessThan">
      <formula>0</formula>
    </cfRule>
  </conditionalFormatting>
  <conditionalFormatting sqref="D318">
    <cfRule type="cellIs" dxfId="2542" priority="348" stopIfTrue="1" operator="lessThan">
      <formula>0</formula>
    </cfRule>
  </conditionalFormatting>
  <conditionalFormatting sqref="D324:E324 D327 D325">
    <cfRule type="cellIs" dxfId="2541" priority="347" stopIfTrue="1" operator="lessThan">
      <formula>0</formula>
    </cfRule>
  </conditionalFormatting>
  <conditionalFormatting sqref="D328:D329">
    <cfRule type="cellIs" dxfId="2540" priority="346" stopIfTrue="1" operator="lessThan">
      <formula>0</formula>
    </cfRule>
  </conditionalFormatting>
  <conditionalFormatting sqref="D326">
    <cfRule type="cellIs" dxfId="2539" priority="345" stopIfTrue="1" operator="lessThan">
      <formula>0</formula>
    </cfRule>
  </conditionalFormatting>
  <conditionalFormatting sqref="D332:D333 D335">
    <cfRule type="cellIs" dxfId="2538" priority="344" stopIfTrue="1" operator="lessThan">
      <formula>0</formula>
    </cfRule>
  </conditionalFormatting>
  <conditionalFormatting sqref="D338:E339 D336:D337">
    <cfRule type="cellIs" dxfId="2537" priority="343" stopIfTrue="1" operator="lessThan">
      <formula>0</formula>
    </cfRule>
  </conditionalFormatting>
  <conditionalFormatting sqref="D334">
    <cfRule type="cellIs" dxfId="2536" priority="342" stopIfTrue="1" operator="lessThan">
      <formula>0</formula>
    </cfRule>
  </conditionalFormatting>
  <conditionalFormatting sqref="D340:D341 D343">
    <cfRule type="cellIs" dxfId="2535" priority="341" stopIfTrue="1" operator="lessThan">
      <formula>0</formula>
    </cfRule>
  </conditionalFormatting>
  <conditionalFormatting sqref="D344:D347">
    <cfRule type="cellIs" dxfId="2534" priority="340" stopIfTrue="1" operator="lessThan">
      <formula>0</formula>
    </cfRule>
  </conditionalFormatting>
  <conditionalFormatting sqref="D342">
    <cfRule type="cellIs" dxfId="2533" priority="339" stopIfTrue="1" operator="lessThan">
      <formula>0</formula>
    </cfRule>
  </conditionalFormatting>
  <conditionalFormatting sqref="D348:D349 D351">
    <cfRule type="cellIs" dxfId="2532" priority="338" stopIfTrue="1" operator="lessThan">
      <formula>0</formula>
    </cfRule>
  </conditionalFormatting>
  <conditionalFormatting sqref="D352:D355">
    <cfRule type="cellIs" dxfId="2531" priority="337" stopIfTrue="1" operator="lessThan">
      <formula>0</formula>
    </cfRule>
  </conditionalFormatting>
  <conditionalFormatting sqref="D350">
    <cfRule type="cellIs" dxfId="2530" priority="336" stopIfTrue="1" operator="lessThan">
      <formula>0</formula>
    </cfRule>
  </conditionalFormatting>
  <conditionalFormatting sqref="D356:D357 D359">
    <cfRule type="cellIs" dxfId="2529" priority="335" stopIfTrue="1" operator="lessThan">
      <formula>0</formula>
    </cfRule>
  </conditionalFormatting>
  <conditionalFormatting sqref="D360:D363">
    <cfRule type="cellIs" dxfId="2528" priority="334" stopIfTrue="1" operator="lessThan">
      <formula>0</formula>
    </cfRule>
  </conditionalFormatting>
  <conditionalFormatting sqref="D358">
    <cfRule type="cellIs" dxfId="2527" priority="333" stopIfTrue="1" operator="lessThan">
      <formula>0</formula>
    </cfRule>
  </conditionalFormatting>
  <conditionalFormatting sqref="D364:D365 D367">
    <cfRule type="cellIs" dxfId="2526" priority="332" stopIfTrue="1" operator="lessThan">
      <formula>0</formula>
    </cfRule>
  </conditionalFormatting>
  <conditionalFormatting sqref="D368:D371">
    <cfRule type="cellIs" dxfId="2525" priority="331" stopIfTrue="1" operator="lessThan">
      <formula>0</formula>
    </cfRule>
  </conditionalFormatting>
  <conditionalFormatting sqref="D366">
    <cfRule type="cellIs" dxfId="2524" priority="330" stopIfTrue="1" operator="lessThan">
      <formula>0</formula>
    </cfRule>
  </conditionalFormatting>
  <conditionalFormatting sqref="D378:E379 D381:E381">
    <cfRule type="cellIs" dxfId="2523" priority="329" stopIfTrue="1" operator="lessThan">
      <formula>0</formula>
    </cfRule>
  </conditionalFormatting>
  <conditionalFormatting sqref="D382:E385">
    <cfRule type="cellIs" dxfId="2522" priority="328" stopIfTrue="1" operator="lessThan">
      <formula>0</formula>
    </cfRule>
  </conditionalFormatting>
  <conditionalFormatting sqref="E380">
    <cfRule type="cellIs" dxfId="2521" priority="327" stopIfTrue="1" operator="lessThan">
      <formula>0</formula>
    </cfRule>
  </conditionalFormatting>
  <conditionalFormatting sqref="D380">
    <cfRule type="cellIs" dxfId="2520" priority="326" stopIfTrue="1" operator="lessThan">
      <formula>0</formula>
    </cfRule>
  </conditionalFormatting>
  <conditionalFormatting sqref="D372">
    <cfRule type="cellIs" dxfId="2519" priority="325" stopIfTrue="1" operator="lessThan">
      <formula>0</formula>
    </cfRule>
  </conditionalFormatting>
  <conditionalFormatting sqref="D373:D376">
    <cfRule type="cellIs" dxfId="2518" priority="324" stopIfTrue="1" operator="lessThan">
      <formula>0</formula>
    </cfRule>
  </conditionalFormatting>
  <conditionalFormatting sqref="D386:E387 D389:E389">
    <cfRule type="cellIs" dxfId="2517" priority="323" stopIfTrue="1" operator="lessThan">
      <formula>0</formula>
    </cfRule>
  </conditionalFormatting>
  <conditionalFormatting sqref="D390:E393">
    <cfRule type="cellIs" dxfId="2516" priority="322" stopIfTrue="1" operator="lessThan">
      <formula>0</formula>
    </cfRule>
  </conditionalFormatting>
  <conditionalFormatting sqref="E388">
    <cfRule type="cellIs" dxfId="2515" priority="321" stopIfTrue="1" operator="lessThan">
      <formula>0</formula>
    </cfRule>
  </conditionalFormatting>
  <conditionalFormatting sqref="D388">
    <cfRule type="cellIs" dxfId="2514" priority="320" stopIfTrue="1" operator="lessThan">
      <formula>0</formula>
    </cfRule>
  </conditionalFormatting>
  <conditionalFormatting sqref="D404:E405 D407:E407">
    <cfRule type="cellIs" dxfId="2513" priority="319" stopIfTrue="1" operator="lessThan">
      <formula>0</formula>
    </cfRule>
  </conditionalFormatting>
  <conditionalFormatting sqref="D408:E408 D411:E411 D409:D410">
    <cfRule type="cellIs" dxfId="2512" priority="318" stopIfTrue="1" operator="lessThan">
      <formula>0</formula>
    </cfRule>
  </conditionalFormatting>
  <conditionalFormatting sqref="E406">
    <cfRule type="cellIs" dxfId="2511" priority="317" stopIfTrue="1" operator="lessThan">
      <formula>0</formula>
    </cfRule>
  </conditionalFormatting>
  <conditionalFormatting sqref="D406">
    <cfRule type="cellIs" dxfId="2510" priority="316" stopIfTrue="1" operator="lessThan">
      <formula>0</formula>
    </cfRule>
  </conditionalFormatting>
  <conditionalFormatting sqref="D412:E413 D415:E415">
    <cfRule type="cellIs" dxfId="2509" priority="315" stopIfTrue="1" operator="lessThan">
      <formula>0</formula>
    </cfRule>
  </conditionalFormatting>
  <conditionalFormatting sqref="D416:E419">
    <cfRule type="cellIs" dxfId="2508" priority="314" stopIfTrue="1" operator="lessThan">
      <formula>0</formula>
    </cfRule>
  </conditionalFormatting>
  <conditionalFormatting sqref="E414">
    <cfRule type="cellIs" dxfId="2507" priority="313" stopIfTrue="1" operator="lessThan">
      <formula>0</formula>
    </cfRule>
  </conditionalFormatting>
  <conditionalFormatting sqref="D414">
    <cfRule type="cellIs" dxfId="2506" priority="312" stopIfTrue="1" operator="lessThan">
      <formula>0</formula>
    </cfRule>
  </conditionalFormatting>
  <conditionalFormatting sqref="D420:E421 D423:E423">
    <cfRule type="cellIs" dxfId="2505" priority="311" stopIfTrue="1" operator="lessThan">
      <formula>0</formula>
    </cfRule>
  </conditionalFormatting>
  <conditionalFormatting sqref="D424:E427">
    <cfRule type="cellIs" dxfId="2504" priority="310" stopIfTrue="1" operator="lessThan">
      <formula>0</formula>
    </cfRule>
  </conditionalFormatting>
  <conditionalFormatting sqref="E422">
    <cfRule type="cellIs" dxfId="2503" priority="309" stopIfTrue="1" operator="lessThan">
      <formula>0</formula>
    </cfRule>
  </conditionalFormatting>
  <conditionalFormatting sqref="D422">
    <cfRule type="cellIs" dxfId="2502" priority="308" stopIfTrue="1" operator="lessThan">
      <formula>0</formula>
    </cfRule>
  </conditionalFormatting>
  <conditionalFormatting sqref="D428:E429 D431:E431">
    <cfRule type="cellIs" dxfId="2501" priority="307" stopIfTrue="1" operator="lessThan">
      <formula>0</formula>
    </cfRule>
  </conditionalFormatting>
  <conditionalFormatting sqref="D432:E435">
    <cfRule type="cellIs" dxfId="2500" priority="306" stopIfTrue="1" operator="lessThan">
      <formula>0</formula>
    </cfRule>
  </conditionalFormatting>
  <conditionalFormatting sqref="E430">
    <cfRule type="cellIs" dxfId="2499" priority="305" stopIfTrue="1" operator="lessThan">
      <formula>0</formula>
    </cfRule>
  </conditionalFormatting>
  <conditionalFormatting sqref="D430">
    <cfRule type="cellIs" dxfId="2498" priority="304" stopIfTrue="1" operator="lessThan">
      <formula>0</formula>
    </cfRule>
  </conditionalFormatting>
  <conditionalFormatting sqref="D436:E437 D439:E439">
    <cfRule type="cellIs" dxfId="2497" priority="303" stopIfTrue="1" operator="lessThan">
      <formula>0</formula>
    </cfRule>
  </conditionalFormatting>
  <conditionalFormatting sqref="D440:E443">
    <cfRule type="cellIs" dxfId="2496" priority="302" stopIfTrue="1" operator="lessThan">
      <formula>0</formula>
    </cfRule>
  </conditionalFormatting>
  <conditionalFormatting sqref="E438">
    <cfRule type="cellIs" dxfId="2495" priority="301" stopIfTrue="1" operator="lessThan">
      <formula>0</formula>
    </cfRule>
  </conditionalFormatting>
  <conditionalFormatting sqref="D438">
    <cfRule type="cellIs" dxfId="2494" priority="300" stopIfTrue="1" operator="lessThan">
      <formula>0</formula>
    </cfRule>
  </conditionalFormatting>
  <conditionalFormatting sqref="D444:E445 D447:E447">
    <cfRule type="cellIs" dxfId="2493" priority="299" stopIfTrue="1" operator="lessThan">
      <formula>0</formula>
    </cfRule>
  </conditionalFormatting>
  <conditionalFormatting sqref="D448:E451">
    <cfRule type="cellIs" dxfId="2492" priority="298" stopIfTrue="1" operator="lessThan">
      <formula>0</formula>
    </cfRule>
  </conditionalFormatting>
  <conditionalFormatting sqref="E446">
    <cfRule type="cellIs" dxfId="2491" priority="297" stopIfTrue="1" operator="lessThan">
      <formula>0</formula>
    </cfRule>
  </conditionalFormatting>
  <conditionalFormatting sqref="D446">
    <cfRule type="cellIs" dxfId="2490" priority="296" stopIfTrue="1" operator="lessThan">
      <formula>0</formula>
    </cfRule>
  </conditionalFormatting>
  <conditionalFormatting sqref="D452:E453 D455:E455">
    <cfRule type="cellIs" dxfId="2489" priority="295" stopIfTrue="1" operator="lessThan">
      <formula>0</formula>
    </cfRule>
  </conditionalFormatting>
  <conditionalFormatting sqref="D456:E459">
    <cfRule type="cellIs" dxfId="2488" priority="294" stopIfTrue="1" operator="lessThan">
      <formula>0</formula>
    </cfRule>
  </conditionalFormatting>
  <conditionalFormatting sqref="E454">
    <cfRule type="cellIs" dxfId="2487" priority="293" stopIfTrue="1" operator="lessThan">
      <formula>0</formula>
    </cfRule>
  </conditionalFormatting>
  <conditionalFormatting sqref="D454">
    <cfRule type="cellIs" dxfId="2486" priority="292" stopIfTrue="1" operator="lessThan">
      <formula>0</formula>
    </cfRule>
  </conditionalFormatting>
  <conditionalFormatting sqref="D460:E461 D463:E463">
    <cfRule type="cellIs" dxfId="2485" priority="291" stopIfTrue="1" operator="lessThan">
      <formula>0</formula>
    </cfRule>
  </conditionalFormatting>
  <conditionalFormatting sqref="D464:E467">
    <cfRule type="cellIs" dxfId="2484" priority="290" stopIfTrue="1" operator="lessThan">
      <formula>0</formula>
    </cfRule>
  </conditionalFormatting>
  <conditionalFormatting sqref="E462">
    <cfRule type="cellIs" dxfId="2483" priority="289" stopIfTrue="1" operator="lessThan">
      <formula>0</formula>
    </cfRule>
  </conditionalFormatting>
  <conditionalFormatting sqref="D462">
    <cfRule type="cellIs" dxfId="2482" priority="288" stopIfTrue="1" operator="lessThan">
      <formula>0</formula>
    </cfRule>
  </conditionalFormatting>
  <conditionalFormatting sqref="D468:E469 D471:E471">
    <cfRule type="cellIs" dxfId="2481" priority="287" stopIfTrue="1" operator="lessThan">
      <formula>0</formula>
    </cfRule>
  </conditionalFormatting>
  <conditionalFormatting sqref="D472:E475">
    <cfRule type="cellIs" dxfId="2480" priority="286" stopIfTrue="1" operator="lessThan">
      <formula>0</formula>
    </cfRule>
  </conditionalFormatting>
  <conditionalFormatting sqref="E470">
    <cfRule type="cellIs" dxfId="2479" priority="285" stopIfTrue="1" operator="lessThan">
      <formula>0</formula>
    </cfRule>
  </conditionalFormatting>
  <conditionalFormatting sqref="D470">
    <cfRule type="cellIs" dxfId="2478" priority="284" stopIfTrue="1" operator="lessThan">
      <formula>0</formula>
    </cfRule>
  </conditionalFormatting>
  <conditionalFormatting sqref="D476:E477 D479:E479">
    <cfRule type="cellIs" dxfId="2477" priority="283" stopIfTrue="1" operator="lessThan">
      <formula>0</formula>
    </cfRule>
  </conditionalFormatting>
  <conditionalFormatting sqref="D480:E483">
    <cfRule type="cellIs" dxfId="2476" priority="282" stopIfTrue="1" operator="lessThan">
      <formula>0</formula>
    </cfRule>
  </conditionalFormatting>
  <conditionalFormatting sqref="E478">
    <cfRule type="cellIs" dxfId="2475" priority="281" stopIfTrue="1" operator="lessThan">
      <formula>0</formula>
    </cfRule>
  </conditionalFormatting>
  <conditionalFormatting sqref="D478">
    <cfRule type="cellIs" dxfId="2474" priority="280" stopIfTrue="1" operator="lessThan">
      <formula>0</formula>
    </cfRule>
  </conditionalFormatting>
  <conditionalFormatting sqref="D484:E485 D487:E487">
    <cfRule type="cellIs" dxfId="2473" priority="279" stopIfTrue="1" operator="lessThan">
      <formula>0</formula>
    </cfRule>
  </conditionalFormatting>
  <conditionalFormatting sqref="D488:E491">
    <cfRule type="cellIs" dxfId="2472" priority="278" stopIfTrue="1" operator="lessThan">
      <formula>0</formula>
    </cfRule>
  </conditionalFormatting>
  <conditionalFormatting sqref="E486">
    <cfRule type="cellIs" dxfId="2471" priority="277" stopIfTrue="1" operator="lessThan">
      <formula>0</formula>
    </cfRule>
  </conditionalFormatting>
  <conditionalFormatting sqref="D486">
    <cfRule type="cellIs" dxfId="2470" priority="276" stopIfTrue="1" operator="lessThan">
      <formula>0</formula>
    </cfRule>
  </conditionalFormatting>
  <conditionalFormatting sqref="D492:E493 D495:E495">
    <cfRule type="cellIs" dxfId="2469" priority="275" stopIfTrue="1" operator="lessThan">
      <formula>0</formula>
    </cfRule>
  </conditionalFormatting>
  <conditionalFormatting sqref="D496:E499">
    <cfRule type="cellIs" dxfId="2468" priority="274" stopIfTrue="1" operator="lessThan">
      <formula>0</formula>
    </cfRule>
  </conditionalFormatting>
  <conditionalFormatting sqref="E494">
    <cfRule type="cellIs" dxfId="2467" priority="273" stopIfTrue="1" operator="lessThan">
      <formula>0</formula>
    </cfRule>
  </conditionalFormatting>
  <conditionalFormatting sqref="D494">
    <cfRule type="cellIs" dxfId="2466" priority="272" stopIfTrue="1" operator="lessThan">
      <formula>0</formula>
    </cfRule>
  </conditionalFormatting>
  <conditionalFormatting sqref="D500:E501 D503:E503">
    <cfRule type="cellIs" dxfId="2465" priority="271" stopIfTrue="1" operator="lessThan">
      <formula>0</formula>
    </cfRule>
  </conditionalFormatting>
  <conditionalFormatting sqref="D504:E507">
    <cfRule type="cellIs" dxfId="2464" priority="270" stopIfTrue="1" operator="lessThan">
      <formula>0</formula>
    </cfRule>
  </conditionalFormatting>
  <conditionalFormatting sqref="E502">
    <cfRule type="cellIs" dxfId="2463" priority="269" stopIfTrue="1" operator="lessThan">
      <formula>0</formula>
    </cfRule>
  </conditionalFormatting>
  <conditionalFormatting sqref="D502">
    <cfRule type="cellIs" dxfId="2462" priority="268" stopIfTrue="1" operator="lessThan">
      <formula>0</formula>
    </cfRule>
  </conditionalFormatting>
  <conditionalFormatting sqref="D508:E509 D511:E511">
    <cfRule type="cellIs" dxfId="2461" priority="267" stopIfTrue="1" operator="lessThan">
      <formula>0</formula>
    </cfRule>
  </conditionalFormatting>
  <conditionalFormatting sqref="D512:E515">
    <cfRule type="cellIs" dxfId="2460" priority="266" stopIfTrue="1" operator="lessThan">
      <formula>0</formula>
    </cfRule>
  </conditionalFormatting>
  <conditionalFormatting sqref="E510">
    <cfRule type="cellIs" dxfId="2459" priority="265" stopIfTrue="1" operator="lessThan">
      <formula>0</formula>
    </cfRule>
  </conditionalFormatting>
  <conditionalFormatting sqref="D510">
    <cfRule type="cellIs" dxfId="2458" priority="264" stopIfTrue="1" operator="lessThan">
      <formula>0</formula>
    </cfRule>
  </conditionalFormatting>
  <conditionalFormatting sqref="D516:E517 D519:E519">
    <cfRule type="cellIs" dxfId="2457" priority="263" stopIfTrue="1" operator="lessThan">
      <formula>0</formula>
    </cfRule>
  </conditionalFormatting>
  <conditionalFormatting sqref="D520:E523">
    <cfRule type="cellIs" dxfId="2456" priority="262" stopIfTrue="1" operator="lessThan">
      <formula>0</formula>
    </cfRule>
  </conditionalFormatting>
  <conditionalFormatting sqref="E518">
    <cfRule type="cellIs" dxfId="2455" priority="261" stopIfTrue="1" operator="lessThan">
      <formula>0</formula>
    </cfRule>
  </conditionalFormatting>
  <conditionalFormatting sqref="D518">
    <cfRule type="cellIs" dxfId="2454" priority="260" stopIfTrue="1" operator="lessThan">
      <formula>0</formula>
    </cfRule>
  </conditionalFormatting>
  <conditionalFormatting sqref="D524:E525 D527:E527">
    <cfRule type="cellIs" dxfId="2453" priority="259" stopIfTrue="1" operator="lessThan">
      <formula>0</formula>
    </cfRule>
  </conditionalFormatting>
  <conditionalFormatting sqref="D528:E531">
    <cfRule type="cellIs" dxfId="2452" priority="258" stopIfTrue="1" operator="lessThan">
      <formula>0</formula>
    </cfRule>
  </conditionalFormatting>
  <conditionalFormatting sqref="E526">
    <cfRule type="cellIs" dxfId="2451" priority="257" stopIfTrue="1" operator="lessThan">
      <formula>0</formula>
    </cfRule>
  </conditionalFormatting>
  <conditionalFormatting sqref="D526">
    <cfRule type="cellIs" dxfId="2450" priority="256" stopIfTrue="1" operator="lessThan">
      <formula>0</formula>
    </cfRule>
  </conditionalFormatting>
  <conditionalFormatting sqref="D532:E533 D535:E535">
    <cfRule type="cellIs" dxfId="2449" priority="255" stopIfTrue="1" operator="lessThan">
      <formula>0</formula>
    </cfRule>
  </conditionalFormatting>
  <conditionalFormatting sqref="D536:E539">
    <cfRule type="cellIs" dxfId="2448" priority="254" stopIfTrue="1" operator="lessThan">
      <formula>0</formula>
    </cfRule>
  </conditionalFormatting>
  <conditionalFormatting sqref="E534">
    <cfRule type="cellIs" dxfId="2447" priority="253" stopIfTrue="1" operator="lessThan">
      <formula>0</formula>
    </cfRule>
  </conditionalFormatting>
  <conditionalFormatting sqref="D534">
    <cfRule type="cellIs" dxfId="2446" priority="252" stopIfTrue="1" operator="lessThan">
      <formula>0</formula>
    </cfRule>
  </conditionalFormatting>
  <conditionalFormatting sqref="D540:E541 D543:E543">
    <cfRule type="cellIs" dxfId="2445" priority="251" stopIfTrue="1" operator="lessThan">
      <formula>0</formula>
    </cfRule>
  </conditionalFormatting>
  <conditionalFormatting sqref="D544:E547">
    <cfRule type="cellIs" dxfId="2444" priority="250" stopIfTrue="1" operator="lessThan">
      <formula>0</formula>
    </cfRule>
  </conditionalFormatting>
  <conditionalFormatting sqref="E542">
    <cfRule type="cellIs" dxfId="2443" priority="249" stopIfTrue="1" operator="lessThan">
      <formula>0</formula>
    </cfRule>
  </conditionalFormatting>
  <conditionalFormatting sqref="D542">
    <cfRule type="cellIs" dxfId="2442" priority="248" stopIfTrue="1" operator="lessThan">
      <formula>0</formula>
    </cfRule>
  </conditionalFormatting>
  <conditionalFormatting sqref="D548:E549 D551:E551">
    <cfRule type="cellIs" dxfId="2441" priority="247" stopIfTrue="1" operator="lessThan">
      <formula>0</formula>
    </cfRule>
  </conditionalFormatting>
  <conditionalFormatting sqref="D552:E555">
    <cfRule type="cellIs" dxfId="2440" priority="246" stopIfTrue="1" operator="lessThan">
      <formula>0</formula>
    </cfRule>
  </conditionalFormatting>
  <conditionalFormatting sqref="E550">
    <cfRule type="cellIs" dxfId="2439" priority="245" stopIfTrue="1" operator="lessThan">
      <formula>0</formula>
    </cfRule>
  </conditionalFormatting>
  <conditionalFormatting sqref="D550">
    <cfRule type="cellIs" dxfId="2438" priority="244" stopIfTrue="1" operator="lessThan">
      <formula>0</formula>
    </cfRule>
  </conditionalFormatting>
  <conditionalFormatting sqref="D556:E557 D559:E559">
    <cfRule type="cellIs" dxfId="2437" priority="243" stopIfTrue="1" operator="lessThan">
      <formula>0</formula>
    </cfRule>
  </conditionalFormatting>
  <conditionalFormatting sqref="D560:D563">
    <cfRule type="cellIs" dxfId="2436" priority="242" stopIfTrue="1" operator="lessThan">
      <formula>0</formula>
    </cfRule>
  </conditionalFormatting>
  <conditionalFormatting sqref="E558">
    <cfRule type="cellIs" dxfId="2435" priority="241" stopIfTrue="1" operator="lessThan">
      <formula>0</formula>
    </cfRule>
  </conditionalFormatting>
  <conditionalFormatting sqref="D558">
    <cfRule type="cellIs" dxfId="2434" priority="240" stopIfTrue="1" operator="lessThan">
      <formula>0</formula>
    </cfRule>
  </conditionalFormatting>
  <conditionalFormatting sqref="D564:E564 D567 D565">
    <cfRule type="cellIs" dxfId="2433" priority="239" stopIfTrue="1" operator="lessThan">
      <formula>0</formula>
    </cfRule>
  </conditionalFormatting>
  <conditionalFormatting sqref="D568:D571">
    <cfRule type="cellIs" dxfId="2432" priority="238" stopIfTrue="1" operator="lessThan">
      <formula>0</formula>
    </cfRule>
  </conditionalFormatting>
  <conditionalFormatting sqref="D566">
    <cfRule type="cellIs" dxfId="2431" priority="237" stopIfTrue="1" operator="lessThan">
      <formula>0</formula>
    </cfRule>
  </conditionalFormatting>
  <conditionalFormatting sqref="D575:E575 D572:D573">
    <cfRule type="cellIs" dxfId="2430" priority="236" stopIfTrue="1" operator="lessThan">
      <formula>0</formula>
    </cfRule>
  </conditionalFormatting>
  <conditionalFormatting sqref="D576:E579">
    <cfRule type="cellIs" dxfId="2429" priority="235" stopIfTrue="1" operator="lessThan">
      <formula>0</formula>
    </cfRule>
  </conditionalFormatting>
  <conditionalFormatting sqref="D574">
    <cfRule type="cellIs" dxfId="2428" priority="234" stopIfTrue="1" operator="lessThan">
      <formula>0</formula>
    </cfRule>
  </conditionalFormatting>
  <conditionalFormatting sqref="D580:E583">
    <cfRule type="cellIs" dxfId="2427" priority="233" stopIfTrue="1" operator="lessThan">
      <formula>0</formula>
    </cfRule>
  </conditionalFormatting>
  <conditionalFormatting sqref="D584:E587">
    <cfRule type="cellIs" dxfId="2426" priority="232" stopIfTrue="1" operator="lessThan">
      <formula>0</formula>
    </cfRule>
  </conditionalFormatting>
  <conditionalFormatting sqref="D588:E591">
    <cfRule type="cellIs" dxfId="2425" priority="231" stopIfTrue="1" operator="lessThan">
      <formula>0</formula>
    </cfRule>
  </conditionalFormatting>
  <conditionalFormatting sqref="D592:E594">
    <cfRule type="cellIs" dxfId="2424" priority="230" stopIfTrue="1" operator="lessThan">
      <formula>0</formula>
    </cfRule>
  </conditionalFormatting>
  <conditionalFormatting sqref="D596:E597 D598">
    <cfRule type="cellIs" dxfId="2423" priority="229" stopIfTrue="1" operator="lessThan">
      <formula>0</formula>
    </cfRule>
  </conditionalFormatting>
  <conditionalFormatting sqref="D599:E601 D602">
    <cfRule type="cellIs" dxfId="2422" priority="228" stopIfTrue="1" operator="lessThan">
      <formula>0</formula>
    </cfRule>
  </conditionalFormatting>
  <conditionalFormatting sqref="D603:E605">
    <cfRule type="cellIs" dxfId="2421" priority="227" stopIfTrue="1" operator="lessThan">
      <formula>0</formula>
    </cfRule>
  </conditionalFormatting>
  <conditionalFormatting sqref="D606:E608">
    <cfRule type="cellIs" dxfId="2420" priority="226" stopIfTrue="1" operator="lessThan">
      <formula>0</formula>
    </cfRule>
  </conditionalFormatting>
  <conditionalFormatting sqref="D609:E612">
    <cfRule type="cellIs" dxfId="2419" priority="225" stopIfTrue="1" operator="lessThan">
      <formula>0</formula>
    </cfRule>
  </conditionalFormatting>
  <conditionalFormatting sqref="D613:E615">
    <cfRule type="cellIs" dxfId="2418" priority="224" stopIfTrue="1" operator="lessThan">
      <formula>0</formula>
    </cfRule>
  </conditionalFormatting>
  <conditionalFormatting sqref="D616:E618">
    <cfRule type="cellIs" dxfId="2417" priority="223" stopIfTrue="1" operator="lessThan">
      <formula>0</formula>
    </cfRule>
  </conditionalFormatting>
  <conditionalFormatting sqref="D619:E622">
    <cfRule type="cellIs" dxfId="2416" priority="222" stopIfTrue="1" operator="lessThan">
      <formula>0</formula>
    </cfRule>
  </conditionalFormatting>
  <conditionalFormatting sqref="D623:E625">
    <cfRule type="cellIs" dxfId="2415" priority="221" stopIfTrue="1" operator="lessThan">
      <formula>0</formula>
    </cfRule>
  </conditionalFormatting>
  <conditionalFormatting sqref="D635:E637">
    <cfRule type="cellIs" dxfId="2414" priority="220" stopIfTrue="1" operator="lessThan">
      <formula>0</formula>
    </cfRule>
  </conditionalFormatting>
  <conditionalFormatting sqref="D638:E641">
    <cfRule type="cellIs" dxfId="2413" priority="219" stopIfTrue="1" operator="lessThan">
      <formula>0</formula>
    </cfRule>
  </conditionalFormatting>
  <conditionalFormatting sqref="D642:E644">
    <cfRule type="cellIs" dxfId="2412" priority="218" stopIfTrue="1" operator="lessThan">
      <formula>0</formula>
    </cfRule>
  </conditionalFormatting>
  <conditionalFormatting sqref="D626:E626">
    <cfRule type="cellIs" dxfId="2411" priority="217" stopIfTrue="1" operator="lessThan">
      <formula>0</formula>
    </cfRule>
  </conditionalFormatting>
  <conditionalFormatting sqref="D627:E629">
    <cfRule type="cellIs" dxfId="2410" priority="216" stopIfTrue="1" operator="lessThan">
      <formula>0</formula>
    </cfRule>
  </conditionalFormatting>
  <conditionalFormatting sqref="D630:E630">
    <cfRule type="cellIs" dxfId="2409" priority="215" stopIfTrue="1" operator="lessThan">
      <formula>0</formula>
    </cfRule>
  </conditionalFormatting>
  <conditionalFormatting sqref="D631:E633">
    <cfRule type="cellIs" dxfId="2408" priority="214" stopIfTrue="1" operator="lessThan">
      <formula>0</formula>
    </cfRule>
  </conditionalFormatting>
  <conditionalFormatting sqref="D645:E647">
    <cfRule type="cellIs" dxfId="2407" priority="213" stopIfTrue="1" operator="lessThan">
      <formula>0</formula>
    </cfRule>
  </conditionalFormatting>
  <conditionalFormatting sqref="D648:E651">
    <cfRule type="cellIs" dxfId="2406" priority="212" stopIfTrue="1" operator="lessThan">
      <formula>0</formula>
    </cfRule>
  </conditionalFormatting>
  <conditionalFormatting sqref="D652:E654">
    <cfRule type="cellIs" dxfId="2405" priority="211" stopIfTrue="1" operator="lessThan">
      <formula>0</formula>
    </cfRule>
  </conditionalFormatting>
  <conditionalFormatting sqref="D662:E664">
    <cfRule type="cellIs" dxfId="2404" priority="210" stopIfTrue="1" operator="lessThan">
      <formula>0</formula>
    </cfRule>
  </conditionalFormatting>
  <conditionalFormatting sqref="D665:E668">
    <cfRule type="cellIs" dxfId="2403" priority="209" stopIfTrue="1" operator="lessThan">
      <formula>0</formula>
    </cfRule>
  </conditionalFormatting>
  <conditionalFormatting sqref="D669:E671">
    <cfRule type="cellIs" dxfId="2402" priority="208" stopIfTrue="1" operator="lessThan">
      <formula>0</formula>
    </cfRule>
  </conditionalFormatting>
  <conditionalFormatting sqref="D655:E657">
    <cfRule type="cellIs" dxfId="2401" priority="207" stopIfTrue="1" operator="lessThan">
      <formula>0</formula>
    </cfRule>
  </conditionalFormatting>
  <conditionalFormatting sqref="D658:E660">
    <cfRule type="cellIs" dxfId="2400" priority="206" stopIfTrue="1" operator="lessThan">
      <formula>0</formula>
    </cfRule>
  </conditionalFormatting>
  <conditionalFormatting sqref="D672:E674">
    <cfRule type="cellIs" dxfId="2399" priority="205" stopIfTrue="1" operator="lessThan">
      <formula>0</formula>
    </cfRule>
  </conditionalFormatting>
  <conditionalFormatting sqref="D675:E678">
    <cfRule type="cellIs" dxfId="2398" priority="204" stopIfTrue="1" operator="lessThan">
      <formula>0</formula>
    </cfRule>
  </conditionalFormatting>
  <conditionalFormatting sqref="D679:E681">
    <cfRule type="cellIs" dxfId="2397" priority="203" stopIfTrue="1" operator="lessThan">
      <formula>0</formula>
    </cfRule>
  </conditionalFormatting>
  <conditionalFormatting sqref="D682:E684">
    <cfRule type="cellIs" dxfId="2396" priority="202" stopIfTrue="1" operator="lessThan">
      <formula>0</formula>
    </cfRule>
  </conditionalFormatting>
  <conditionalFormatting sqref="D685:E688">
    <cfRule type="cellIs" dxfId="2395" priority="201" stopIfTrue="1" operator="lessThan">
      <formula>0</formula>
    </cfRule>
  </conditionalFormatting>
  <conditionalFormatting sqref="D689:E691">
    <cfRule type="cellIs" dxfId="2394" priority="200" stopIfTrue="1" operator="lessThan">
      <formula>0</formula>
    </cfRule>
  </conditionalFormatting>
  <conditionalFormatting sqref="D692:E694">
    <cfRule type="cellIs" dxfId="2393" priority="199" stopIfTrue="1" operator="lessThan">
      <formula>0</formula>
    </cfRule>
  </conditionalFormatting>
  <conditionalFormatting sqref="D695:E697">
    <cfRule type="cellIs" dxfId="2392" priority="198" stopIfTrue="1" operator="lessThan">
      <formula>0</formula>
    </cfRule>
  </conditionalFormatting>
  <conditionalFormatting sqref="D698:E700">
    <cfRule type="cellIs" dxfId="2391" priority="197" stopIfTrue="1" operator="lessThan">
      <formula>0</formula>
    </cfRule>
  </conditionalFormatting>
  <conditionalFormatting sqref="D701:E704">
    <cfRule type="cellIs" dxfId="2390" priority="196" stopIfTrue="1" operator="lessThan">
      <formula>0</formula>
    </cfRule>
  </conditionalFormatting>
  <conditionalFormatting sqref="D705:E707">
    <cfRule type="cellIs" dxfId="2389" priority="195" stopIfTrue="1" operator="lessThan">
      <formula>0</formula>
    </cfRule>
  </conditionalFormatting>
  <conditionalFormatting sqref="D708:E710">
    <cfRule type="cellIs" dxfId="2388" priority="194" stopIfTrue="1" operator="lessThan">
      <formula>0</formula>
    </cfRule>
  </conditionalFormatting>
  <conditionalFormatting sqref="D711:E714">
    <cfRule type="cellIs" dxfId="2387" priority="193" stopIfTrue="1" operator="lessThan">
      <formula>0</formula>
    </cfRule>
  </conditionalFormatting>
  <conditionalFormatting sqref="D715:E717">
    <cfRule type="cellIs" dxfId="2386" priority="192" stopIfTrue="1" operator="lessThan">
      <formula>0</formula>
    </cfRule>
  </conditionalFormatting>
  <conditionalFormatting sqref="D718:E720">
    <cfRule type="cellIs" dxfId="2385" priority="191" stopIfTrue="1" operator="lessThan">
      <formula>0</formula>
    </cfRule>
  </conditionalFormatting>
  <conditionalFormatting sqref="D721:E723">
    <cfRule type="cellIs" dxfId="2384" priority="190" stopIfTrue="1" operator="lessThan">
      <formula>0</formula>
    </cfRule>
  </conditionalFormatting>
  <conditionalFormatting sqref="D724:E726">
    <cfRule type="cellIs" dxfId="2383" priority="189" stopIfTrue="1" operator="lessThan">
      <formula>0</formula>
    </cfRule>
  </conditionalFormatting>
  <conditionalFormatting sqref="D727:E730">
    <cfRule type="cellIs" dxfId="2382" priority="188" stopIfTrue="1" operator="lessThan">
      <formula>0</formula>
    </cfRule>
  </conditionalFormatting>
  <conditionalFormatting sqref="D731:E732 D733">
    <cfRule type="cellIs" dxfId="2381" priority="187" stopIfTrue="1" operator="lessThan">
      <formula>0</formula>
    </cfRule>
  </conditionalFormatting>
  <conditionalFormatting sqref="D736:E736 D734:D735">
    <cfRule type="cellIs" dxfId="2380" priority="186" stopIfTrue="1" operator="lessThan">
      <formula>0</formula>
    </cfRule>
  </conditionalFormatting>
  <conditionalFormatting sqref="D737:E740">
    <cfRule type="cellIs" dxfId="2379" priority="185" stopIfTrue="1" operator="lessThan">
      <formula>0</formula>
    </cfRule>
  </conditionalFormatting>
  <conditionalFormatting sqref="D741:E743">
    <cfRule type="cellIs" dxfId="2378" priority="184" stopIfTrue="1" operator="lessThan">
      <formula>0</formula>
    </cfRule>
  </conditionalFormatting>
  <conditionalFormatting sqref="D744:E746">
    <cfRule type="cellIs" dxfId="2377" priority="183" stopIfTrue="1" operator="lessThan">
      <formula>0</formula>
    </cfRule>
  </conditionalFormatting>
  <conditionalFormatting sqref="D747:E749">
    <cfRule type="cellIs" dxfId="2376" priority="182" stopIfTrue="1" operator="lessThan">
      <formula>0</formula>
    </cfRule>
  </conditionalFormatting>
  <conditionalFormatting sqref="D758:E760">
    <cfRule type="cellIs" dxfId="2375" priority="181" stopIfTrue="1" operator="lessThan">
      <formula>0</formula>
    </cfRule>
  </conditionalFormatting>
  <conditionalFormatting sqref="D761:E764">
    <cfRule type="cellIs" dxfId="2374" priority="180" stopIfTrue="1" operator="lessThan">
      <formula>0</formula>
    </cfRule>
  </conditionalFormatting>
  <conditionalFormatting sqref="D765:E767">
    <cfRule type="cellIs" dxfId="2373" priority="179" stopIfTrue="1" operator="lessThan">
      <formula>0</formula>
    </cfRule>
  </conditionalFormatting>
  <conditionalFormatting sqref="D768:E770">
    <cfRule type="cellIs" dxfId="2372" priority="178" stopIfTrue="1" operator="lessThan">
      <formula>0</formula>
    </cfRule>
  </conditionalFormatting>
  <conditionalFormatting sqref="D771:E774">
    <cfRule type="cellIs" dxfId="2371" priority="177" stopIfTrue="1" operator="lessThan">
      <formula>0</formula>
    </cfRule>
  </conditionalFormatting>
  <conditionalFormatting sqref="D775:E777">
    <cfRule type="cellIs" dxfId="2370" priority="176" stopIfTrue="1" operator="lessThan">
      <formula>0</formula>
    </cfRule>
  </conditionalFormatting>
  <conditionalFormatting sqref="D778:E780">
    <cfRule type="cellIs" dxfId="2369" priority="175" stopIfTrue="1" operator="lessThan">
      <formula>0</formula>
    </cfRule>
  </conditionalFormatting>
  <conditionalFormatting sqref="D781:E783">
    <cfRule type="cellIs" dxfId="2368" priority="174" stopIfTrue="1" operator="lessThan">
      <formula>0</formula>
    </cfRule>
  </conditionalFormatting>
  <conditionalFormatting sqref="D784:E786">
    <cfRule type="cellIs" dxfId="2367" priority="173" stopIfTrue="1" operator="lessThan">
      <formula>0</formula>
    </cfRule>
  </conditionalFormatting>
  <conditionalFormatting sqref="D787:E790">
    <cfRule type="cellIs" dxfId="2366" priority="172" stopIfTrue="1" operator="lessThan">
      <formula>0</formula>
    </cfRule>
  </conditionalFormatting>
  <conditionalFormatting sqref="D791:E793">
    <cfRule type="cellIs" dxfId="2365" priority="171" stopIfTrue="1" operator="lessThan">
      <formula>0</formula>
    </cfRule>
  </conditionalFormatting>
  <conditionalFormatting sqref="D794:E796">
    <cfRule type="cellIs" dxfId="2364" priority="170" stopIfTrue="1" operator="lessThan">
      <formula>0</formula>
    </cfRule>
  </conditionalFormatting>
  <conditionalFormatting sqref="D797:E800">
    <cfRule type="cellIs" dxfId="2363" priority="169" stopIfTrue="1" operator="lessThan">
      <formula>0</formula>
    </cfRule>
  </conditionalFormatting>
  <conditionalFormatting sqref="D801:E803">
    <cfRule type="cellIs" dxfId="2362" priority="168" stopIfTrue="1" operator="lessThan">
      <formula>0</formula>
    </cfRule>
  </conditionalFormatting>
  <conditionalFormatting sqref="D804:E806">
    <cfRule type="cellIs" dxfId="2361" priority="167" stopIfTrue="1" operator="lessThan">
      <formula>0</formula>
    </cfRule>
  </conditionalFormatting>
  <conditionalFormatting sqref="D807:E809">
    <cfRule type="cellIs" dxfId="2360" priority="166" stopIfTrue="1" operator="lessThan">
      <formula>0</formula>
    </cfRule>
  </conditionalFormatting>
  <conditionalFormatting sqref="D750:E752">
    <cfRule type="cellIs" dxfId="2359" priority="165" stopIfTrue="1" operator="lessThan">
      <formula>0</formula>
    </cfRule>
  </conditionalFormatting>
  <conditionalFormatting sqref="D753:E755">
    <cfRule type="cellIs" dxfId="2358" priority="164" stopIfTrue="1" operator="lessThan">
      <formula>0</formula>
    </cfRule>
  </conditionalFormatting>
  <conditionalFormatting sqref="D138:D139">
    <cfRule type="cellIs" dxfId="2357" priority="163" stopIfTrue="1" operator="lessThan">
      <formula>0</formula>
    </cfRule>
  </conditionalFormatting>
  <conditionalFormatting sqref="D262:D264">
    <cfRule type="cellIs" dxfId="2356" priority="162" stopIfTrue="1" operator="lessThan">
      <formula>0</formula>
    </cfRule>
  </conditionalFormatting>
  <conditionalFormatting sqref="B330:C331">
    <cfRule type="cellIs" dxfId="2355" priority="161" stopIfTrue="1" operator="lessThan">
      <formula>0</formula>
    </cfRule>
  </conditionalFormatting>
  <conditionalFormatting sqref="D330:D331">
    <cfRule type="cellIs" dxfId="2354" priority="160" stopIfTrue="1" operator="lessThan">
      <formula>0</formula>
    </cfRule>
  </conditionalFormatting>
  <conditionalFormatting sqref="E733">
    <cfRule type="cellIs" dxfId="2353" priority="159" stopIfTrue="1" operator="lessThan">
      <formula>0</formula>
    </cfRule>
  </conditionalFormatting>
  <conditionalFormatting sqref="E734">
    <cfRule type="cellIs" dxfId="2352" priority="158" stopIfTrue="1" operator="lessThan">
      <formula>0</formula>
    </cfRule>
  </conditionalFormatting>
  <conditionalFormatting sqref="E735">
    <cfRule type="cellIs" dxfId="2351" priority="157" stopIfTrue="1" operator="lessThan">
      <formula>0</formula>
    </cfRule>
  </conditionalFormatting>
  <conditionalFormatting sqref="E21:E47">
    <cfRule type="cellIs" dxfId="2350" priority="156" stopIfTrue="1" operator="lessThan">
      <formula>0</formula>
    </cfRule>
  </conditionalFormatting>
  <conditionalFormatting sqref="G111">
    <cfRule type="cellIs" dxfId="2349" priority="155" stopIfTrue="1" operator="lessThan">
      <formula>0</formula>
    </cfRule>
  </conditionalFormatting>
  <conditionalFormatting sqref="G111">
    <cfRule type="expression" dxfId="2348" priority="152">
      <formula>#REF!&lt;0</formula>
    </cfRule>
    <cfRule type="expression" dxfId="2347" priority="153">
      <formula>AND(#REF!="12",ABS(#REF!+#REF!)&gt;ABS(#REF!+#REF!),#REF!+#REF!&lt;0)</formula>
    </cfRule>
    <cfRule type="expression" dxfId="2346" priority="154">
      <formula>AND(ABS(#REF!+#REF!)&gt;ABS(#REF!+#REF!),#REF!+#REF!&gt;0)</formula>
    </cfRule>
  </conditionalFormatting>
  <conditionalFormatting sqref="G109">
    <cfRule type="cellIs" dxfId="2345" priority="151" stopIfTrue="1" operator="lessThan">
      <formula>0</formula>
    </cfRule>
  </conditionalFormatting>
  <conditionalFormatting sqref="G109">
    <cfRule type="expression" dxfId="2344" priority="148">
      <formula>#REF!&lt;0</formula>
    </cfRule>
    <cfRule type="expression" dxfId="2343" priority="149">
      <formula>AND(#REF!="12",ABS(#REF!+#REF!)&gt;ABS(#REF!+#REF!),#REF!+#REF!&lt;0)</formula>
    </cfRule>
    <cfRule type="expression" dxfId="2342" priority="150">
      <formula>AND(ABS(#REF!+#REF!)&gt;ABS(#REF!+#REF!),#REF!+#REF!&gt;0)</formula>
    </cfRule>
  </conditionalFormatting>
  <conditionalFormatting sqref="E50">
    <cfRule type="cellIs" dxfId="2341" priority="147" stopIfTrue="1" operator="lessThan">
      <formula>0</formula>
    </cfRule>
  </conditionalFormatting>
  <conditionalFormatting sqref="E51:E53">
    <cfRule type="cellIs" dxfId="2340" priority="146" stopIfTrue="1" operator="lessThan">
      <formula>0</formula>
    </cfRule>
  </conditionalFormatting>
  <conditionalFormatting sqref="E56:E63">
    <cfRule type="cellIs" dxfId="2339" priority="145" stopIfTrue="1" operator="lessThan">
      <formula>0</formula>
    </cfRule>
  </conditionalFormatting>
  <conditionalFormatting sqref="E108">
    <cfRule type="cellIs" dxfId="2338" priority="144" stopIfTrue="1" operator="lessThan">
      <formula>0</formula>
    </cfRule>
  </conditionalFormatting>
  <conditionalFormatting sqref="E110">
    <cfRule type="cellIs" dxfId="2337" priority="143" stopIfTrue="1" operator="lessThan">
      <formula>0</formula>
    </cfRule>
  </conditionalFormatting>
  <conditionalFormatting sqref="E126:E127">
    <cfRule type="cellIs" dxfId="2336" priority="137" stopIfTrue="1" operator="lessThan">
      <formula>0</formula>
    </cfRule>
  </conditionalFormatting>
  <conditionalFormatting sqref="E112">
    <cfRule type="cellIs" dxfId="2335" priority="142" stopIfTrue="1" operator="lessThan">
      <formula>0</formula>
    </cfRule>
  </conditionalFormatting>
  <conditionalFormatting sqref="E116">
    <cfRule type="cellIs" dxfId="2334" priority="141" stopIfTrue="1" operator="lessThan">
      <formula>0</formula>
    </cfRule>
  </conditionalFormatting>
  <conditionalFormatting sqref="E119">
    <cfRule type="cellIs" dxfId="2333" priority="140" stopIfTrue="1" operator="lessThan">
      <formula>0</formula>
    </cfRule>
  </conditionalFormatting>
  <conditionalFormatting sqref="E121:E122">
    <cfRule type="cellIs" dxfId="2332" priority="139" stopIfTrue="1" operator="lessThan">
      <formula>0</formula>
    </cfRule>
  </conditionalFormatting>
  <conditionalFormatting sqref="E124">
    <cfRule type="cellIs" dxfId="2331" priority="138" stopIfTrue="1" operator="lessThan">
      <formula>0</formula>
    </cfRule>
  </conditionalFormatting>
  <conditionalFormatting sqref="E129">
    <cfRule type="cellIs" dxfId="2330" priority="136" stopIfTrue="1" operator="lessThan">
      <formula>0</formula>
    </cfRule>
  </conditionalFormatting>
  <conditionalFormatting sqref="E133:E134">
    <cfRule type="cellIs" dxfId="2329" priority="135" stopIfTrue="1" operator="lessThan">
      <formula>0</formula>
    </cfRule>
  </conditionalFormatting>
  <conditionalFormatting sqref="E136:E137">
    <cfRule type="cellIs" dxfId="2328" priority="134" stopIfTrue="1" operator="lessThan">
      <formula>0</formula>
    </cfRule>
  </conditionalFormatting>
  <conditionalFormatting sqref="E140">
    <cfRule type="cellIs" dxfId="2327" priority="133" stopIfTrue="1" operator="lessThan">
      <formula>0</formula>
    </cfRule>
  </conditionalFormatting>
  <conditionalFormatting sqref="E144:E145">
    <cfRule type="cellIs" dxfId="2326" priority="132" stopIfTrue="1" operator="lessThan">
      <formula>0</formula>
    </cfRule>
  </conditionalFormatting>
  <conditionalFormatting sqref="E167:E169">
    <cfRule type="cellIs" dxfId="2325" priority="131" stopIfTrue="1" operator="lessThan">
      <formula>0</formula>
    </cfRule>
  </conditionalFormatting>
  <conditionalFormatting sqref="E178">
    <cfRule type="cellIs" dxfId="2324" priority="130" stopIfTrue="1" operator="lessThan">
      <formula>0</formula>
    </cfRule>
  </conditionalFormatting>
  <conditionalFormatting sqref="E180:E181">
    <cfRule type="cellIs" dxfId="2323" priority="129" stopIfTrue="1" operator="lessThan">
      <formula>0</formula>
    </cfRule>
  </conditionalFormatting>
  <conditionalFormatting sqref="E184">
    <cfRule type="cellIs" dxfId="2322" priority="128" stopIfTrue="1" operator="lessThan">
      <formula>0</formula>
    </cfRule>
  </conditionalFormatting>
  <conditionalFormatting sqref="E189">
    <cfRule type="cellIs" dxfId="2321" priority="127" stopIfTrue="1" operator="lessThan">
      <formula>0</formula>
    </cfRule>
  </conditionalFormatting>
  <conditionalFormatting sqref="E191:E192">
    <cfRule type="cellIs" dxfId="2320" priority="126" stopIfTrue="1" operator="lessThan">
      <formula>0</formula>
    </cfRule>
  </conditionalFormatting>
  <conditionalFormatting sqref="E214">
    <cfRule type="cellIs" dxfId="2319" priority="125" stopIfTrue="1" operator="lessThan">
      <formula>0</formula>
    </cfRule>
  </conditionalFormatting>
  <conditionalFormatting sqref="E216">
    <cfRule type="cellIs" dxfId="2318" priority="124" stopIfTrue="1" operator="lessThan">
      <formula>0</formula>
    </cfRule>
  </conditionalFormatting>
  <conditionalFormatting sqref="E218:E222">
    <cfRule type="cellIs" dxfId="2317" priority="123" stopIfTrue="1" operator="lessThan">
      <formula>0</formula>
    </cfRule>
  </conditionalFormatting>
  <conditionalFormatting sqref="E226:E229">
    <cfRule type="cellIs" dxfId="2316" priority="122" stopIfTrue="1" operator="lessThan">
      <formula>0</formula>
    </cfRule>
  </conditionalFormatting>
  <conditionalFormatting sqref="E231:E232">
    <cfRule type="cellIs" dxfId="2315" priority="121" stopIfTrue="1" operator="lessThan">
      <formula>0</formula>
    </cfRule>
  </conditionalFormatting>
  <conditionalFormatting sqref="E235:E238">
    <cfRule type="cellIs" dxfId="2314" priority="120" stopIfTrue="1" operator="lessThan">
      <formula>0</formula>
    </cfRule>
  </conditionalFormatting>
  <conditionalFormatting sqref="E245:E246">
    <cfRule type="cellIs" dxfId="2313" priority="119" stopIfTrue="1" operator="lessThan">
      <formula>0</formula>
    </cfRule>
  </conditionalFormatting>
  <conditionalFormatting sqref="E251:E264">
    <cfRule type="cellIs" dxfId="2312" priority="118" stopIfTrue="1" operator="lessThan">
      <formula>0</formula>
    </cfRule>
  </conditionalFormatting>
  <conditionalFormatting sqref="E278">
    <cfRule type="cellIs" dxfId="2311" priority="117" stopIfTrue="1" operator="lessThan">
      <formula>0</formula>
    </cfRule>
  </conditionalFormatting>
  <conditionalFormatting sqref="E331">
    <cfRule type="cellIs" dxfId="2310" priority="116" stopIfTrue="1" operator="lessThan">
      <formula>0</formula>
    </cfRule>
  </conditionalFormatting>
  <conditionalFormatting sqref="E358:E361">
    <cfRule type="cellIs" dxfId="2309" priority="115" stopIfTrue="1" operator="lessThan">
      <formula>0</formula>
    </cfRule>
  </conditionalFormatting>
  <conditionalFormatting sqref="E374:E376">
    <cfRule type="cellIs" dxfId="2308" priority="114" stopIfTrue="1" operator="lessThan">
      <formula>0</formula>
    </cfRule>
  </conditionalFormatting>
  <conditionalFormatting sqref="E410">
    <cfRule type="cellIs" dxfId="2307" priority="113" stopIfTrue="1" operator="lessThan">
      <formula>0</formula>
    </cfRule>
  </conditionalFormatting>
  <conditionalFormatting sqref="E829:E830">
    <cfRule type="cellIs" dxfId="2306" priority="108" stopIfTrue="1" operator="lessThan">
      <formula>0</formula>
    </cfRule>
  </conditionalFormatting>
  <conditionalFormatting sqref="E560:E563">
    <cfRule type="cellIs" dxfId="2305" priority="112" stopIfTrue="1" operator="lessThan">
      <formula>0</formula>
    </cfRule>
  </conditionalFormatting>
  <conditionalFormatting sqref="E836:E839">
    <cfRule type="cellIs" dxfId="2304" priority="107" stopIfTrue="1" operator="lessThan">
      <formula>0</formula>
    </cfRule>
  </conditionalFormatting>
  <conditionalFormatting sqref="E565:E566">
    <cfRule type="cellIs" dxfId="2303" priority="111" stopIfTrue="1" operator="lessThan">
      <formula>0</formula>
    </cfRule>
  </conditionalFormatting>
  <conditionalFormatting sqref="E570:E572">
    <cfRule type="cellIs" dxfId="2302" priority="110" stopIfTrue="1" operator="lessThan">
      <formula>0</formula>
    </cfRule>
  </conditionalFormatting>
  <conditionalFormatting sqref="E574">
    <cfRule type="cellIs" dxfId="2301" priority="109" stopIfTrue="1" operator="lessThan">
      <formula>0</formula>
    </cfRule>
  </conditionalFormatting>
  <conditionalFormatting sqref="E879:E880">
    <cfRule type="cellIs" dxfId="2300" priority="104" stopIfTrue="1" operator="lessThan">
      <formula>0</formula>
    </cfRule>
  </conditionalFormatting>
  <conditionalFormatting sqref="E841:E842">
    <cfRule type="cellIs" dxfId="2299" priority="106" stopIfTrue="1" operator="lessThan">
      <formula>0</formula>
    </cfRule>
  </conditionalFormatting>
  <conditionalFormatting sqref="E862:E869">
    <cfRule type="cellIs" dxfId="2298" priority="105" stopIfTrue="1" operator="lessThan">
      <formula>0</formula>
    </cfRule>
  </conditionalFormatting>
  <conditionalFormatting sqref="E11">
    <cfRule type="cellIs" dxfId="2297" priority="103" stopIfTrue="1" operator="lessThan">
      <formula>0</formula>
    </cfRule>
  </conditionalFormatting>
  <conditionalFormatting sqref="E13:E14">
    <cfRule type="cellIs" dxfId="2296" priority="102" stopIfTrue="1" operator="lessThan">
      <formula>0</formula>
    </cfRule>
  </conditionalFormatting>
  <conditionalFormatting sqref="E16">
    <cfRule type="cellIs" dxfId="2295" priority="101" stopIfTrue="1" operator="lessThan">
      <formula>0</formula>
    </cfRule>
  </conditionalFormatting>
  <conditionalFormatting sqref="E48">
    <cfRule type="cellIs" dxfId="2294" priority="100" stopIfTrue="1" operator="lessThan">
      <formula>0</formula>
    </cfRule>
  </conditionalFormatting>
  <conditionalFormatting sqref="E49">
    <cfRule type="cellIs" dxfId="2293" priority="99" stopIfTrue="1" operator="lessThan">
      <formula>0</formula>
    </cfRule>
  </conditionalFormatting>
  <conditionalFormatting sqref="E65:E83">
    <cfRule type="cellIs" dxfId="2292" priority="98" stopIfTrue="1" operator="lessThan">
      <formula>0</formula>
    </cfRule>
  </conditionalFormatting>
  <conditionalFormatting sqref="E97:E106">
    <cfRule type="cellIs" dxfId="2291" priority="97" stopIfTrue="1" operator="lessThan">
      <formula>0</formula>
    </cfRule>
  </conditionalFormatting>
  <conditionalFormatting sqref="E113">
    <cfRule type="cellIs" dxfId="2290" priority="96" stopIfTrue="1" operator="lessThan">
      <formula>0</formula>
    </cfRule>
  </conditionalFormatting>
  <conditionalFormatting sqref="E128">
    <cfRule type="cellIs" dxfId="2289" priority="91" stopIfTrue="1" operator="lessThan">
      <formula>0</formula>
    </cfRule>
  </conditionalFormatting>
  <conditionalFormatting sqref="E117:E118">
    <cfRule type="cellIs" dxfId="2288" priority="95" stopIfTrue="1" operator="lessThan">
      <formula>0</formula>
    </cfRule>
  </conditionalFormatting>
  <conditionalFormatting sqref="E130">
    <cfRule type="cellIs" dxfId="2287" priority="90" stopIfTrue="1" operator="lessThan">
      <formula>0</formula>
    </cfRule>
  </conditionalFormatting>
  <conditionalFormatting sqref="E120">
    <cfRule type="cellIs" dxfId="2286" priority="94" stopIfTrue="1" operator="lessThan">
      <formula>0</formula>
    </cfRule>
  </conditionalFormatting>
  <conditionalFormatting sqref="E131:E132">
    <cfRule type="cellIs" dxfId="2285" priority="89" stopIfTrue="1" operator="lessThan">
      <formula>0</formula>
    </cfRule>
  </conditionalFormatting>
  <conditionalFormatting sqref="E123">
    <cfRule type="cellIs" dxfId="2284" priority="93" stopIfTrue="1" operator="lessThan">
      <formula>0</formula>
    </cfRule>
  </conditionalFormatting>
  <conditionalFormatting sqref="E135">
    <cfRule type="cellIs" dxfId="2283" priority="88" stopIfTrue="1" operator="lessThan">
      <formula>0</formula>
    </cfRule>
  </conditionalFormatting>
  <conditionalFormatting sqref="E125">
    <cfRule type="cellIs" dxfId="2282" priority="92" stopIfTrue="1" operator="lessThan">
      <formula>0</formula>
    </cfRule>
  </conditionalFormatting>
  <conditionalFormatting sqref="E138:E139">
    <cfRule type="cellIs" dxfId="2281" priority="87" stopIfTrue="1" operator="lessThan">
      <formula>0</formula>
    </cfRule>
  </conditionalFormatting>
  <conditionalFormatting sqref="E141:E142">
    <cfRule type="cellIs" dxfId="2280" priority="86" stopIfTrue="1" operator="lessThan">
      <formula>0</formula>
    </cfRule>
  </conditionalFormatting>
  <conditionalFormatting sqref="E143">
    <cfRule type="cellIs" dxfId="2279" priority="85" stopIfTrue="1" operator="lessThan">
      <formula>0</formula>
    </cfRule>
  </conditionalFormatting>
  <conditionalFormatting sqref="E146:E153">
    <cfRule type="cellIs" dxfId="2278" priority="84" stopIfTrue="1" operator="lessThan">
      <formula>0</formula>
    </cfRule>
  </conditionalFormatting>
  <conditionalFormatting sqref="E155:E166">
    <cfRule type="cellIs" dxfId="2277" priority="83" stopIfTrue="1" operator="lessThan">
      <formula>0</formula>
    </cfRule>
  </conditionalFormatting>
  <conditionalFormatting sqref="E179">
    <cfRule type="cellIs" dxfId="2276" priority="82" stopIfTrue="1" operator="lessThan">
      <formula>0</formula>
    </cfRule>
  </conditionalFormatting>
  <conditionalFormatting sqref="E182:E183">
    <cfRule type="cellIs" dxfId="2275" priority="81" stopIfTrue="1" operator="lessThan">
      <formula>0</formula>
    </cfRule>
  </conditionalFormatting>
  <conditionalFormatting sqref="E190">
    <cfRule type="cellIs" dxfId="2274" priority="80" stopIfTrue="1" operator="lessThan">
      <formula>0</formula>
    </cfRule>
  </conditionalFormatting>
  <conditionalFormatting sqref="E213">
    <cfRule type="cellIs" dxfId="2273" priority="79" stopIfTrue="1" operator="lessThan">
      <formula>0</formula>
    </cfRule>
  </conditionalFormatting>
  <conditionalFormatting sqref="E215">
    <cfRule type="cellIs" dxfId="2272" priority="78" stopIfTrue="1" operator="lessThan">
      <formula>0</formula>
    </cfRule>
  </conditionalFormatting>
  <conditionalFormatting sqref="E217">
    <cfRule type="cellIs" dxfId="2271" priority="77" stopIfTrue="1" operator="lessThan">
      <formula>0</formula>
    </cfRule>
  </conditionalFormatting>
  <conditionalFormatting sqref="E223:E225">
    <cfRule type="cellIs" dxfId="2270" priority="76" stopIfTrue="1" operator="lessThan">
      <formula>0</formula>
    </cfRule>
  </conditionalFormatting>
  <conditionalFormatting sqref="E230">
    <cfRule type="cellIs" dxfId="2269" priority="75" stopIfTrue="1" operator="lessThan">
      <formula>0</formula>
    </cfRule>
  </conditionalFormatting>
  <conditionalFormatting sqref="E233">
    <cfRule type="cellIs" dxfId="2268" priority="74" stopIfTrue="1" operator="lessThan">
      <formula>0</formula>
    </cfRule>
  </conditionalFormatting>
  <conditionalFormatting sqref="E234">
    <cfRule type="cellIs" dxfId="2267" priority="73" stopIfTrue="1" operator="lessThan">
      <formula>0</formula>
    </cfRule>
  </conditionalFormatting>
  <conditionalFormatting sqref="E239:E244">
    <cfRule type="cellIs" dxfId="2266" priority="72" stopIfTrue="1" operator="lessThan">
      <formula>0</formula>
    </cfRule>
  </conditionalFormatting>
  <conditionalFormatting sqref="E247:E250">
    <cfRule type="cellIs" dxfId="2265" priority="71" stopIfTrue="1" operator="lessThan">
      <formula>0</formula>
    </cfRule>
  </conditionalFormatting>
  <conditionalFormatting sqref="E277">
    <cfRule type="cellIs" dxfId="2264" priority="70" stopIfTrue="1" operator="lessThan">
      <formula>0</formula>
    </cfRule>
  </conditionalFormatting>
  <conditionalFormatting sqref="E281:E282">
    <cfRule type="cellIs" dxfId="2263" priority="69" stopIfTrue="1" operator="lessThan">
      <formula>0</formula>
    </cfRule>
  </conditionalFormatting>
  <conditionalFormatting sqref="E285:E286">
    <cfRule type="cellIs" dxfId="2262" priority="68" stopIfTrue="1" operator="lessThan">
      <formula>0</formula>
    </cfRule>
  </conditionalFormatting>
  <conditionalFormatting sqref="E288:E315">
    <cfRule type="cellIs" dxfId="2261" priority="67" stopIfTrue="1" operator="lessThan">
      <formula>0</formula>
    </cfRule>
  </conditionalFormatting>
  <conditionalFormatting sqref="E317:E320">
    <cfRule type="cellIs" dxfId="2260" priority="66" stopIfTrue="1" operator="lessThan">
      <formula>0</formula>
    </cfRule>
  </conditionalFormatting>
  <conditionalFormatting sqref="E325:E330">
    <cfRule type="cellIs" dxfId="2259" priority="65" stopIfTrue="1" operator="lessThan">
      <formula>0</formula>
    </cfRule>
  </conditionalFormatting>
  <conditionalFormatting sqref="E332:E337">
    <cfRule type="cellIs" dxfId="2258" priority="64" stopIfTrue="1" operator="lessThan">
      <formula>0</formula>
    </cfRule>
  </conditionalFormatting>
  <conditionalFormatting sqref="E340:E357">
    <cfRule type="cellIs" dxfId="2257" priority="63" stopIfTrue="1" operator="lessThan">
      <formula>0</formula>
    </cfRule>
  </conditionalFormatting>
  <conditionalFormatting sqref="E362:E373">
    <cfRule type="cellIs" dxfId="2256" priority="62" stopIfTrue="1" operator="lessThan">
      <formula>0</formula>
    </cfRule>
  </conditionalFormatting>
  <conditionalFormatting sqref="E409">
    <cfRule type="cellIs" dxfId="2255" priority="61" stopIfTrue="1" operator="lessThan">
      <formula>0</formula>
    </cfRule>
  </conditionalFormatting>
  <conditionalFormatting sqref="E567:E569">
    <cfRule type="cellIs" dxfId="2254" priority="60" stopIfTrue="1" operator="lessThan">
      <formula>0</formula>
    </cfRule>
  </conditionalFormatting>
  <conditionalFormatting sqref="E826:E828">
    <cfRule type="cellIs" dxfId="2253" priority="56" stopIfTrue="1" operator="lessThan">
      <formula>0</formula>
    </cfRule>
  </conditionalFormatting>
  <conditionalFormatting sqref="E573">
    <cfRule type="cellIs" dxfId="2252" priority="59" stopIfTrue="1" operator="lessThan">
      <formula>0</formula>
    </cfRule>
  </conditionalFormatting>
  <conditionalFormatting sqref="E831:E835">
    <cfRule type="cellIs" dxfId="2251" priority="55" stopIfTrue="1" operator="lessThan">
      <formula>0</formula>
    </cfRule>
  </conditionalFormatting>
  <conditionalFormatting sqref="E598">
    <cfRule type="cellIs" dxfId="2250" priority="58" stopIfTrue="1" operator="lessThan">
      <formula>0</formula>
    </cfRule>
  </conditionalFormatting>
  <conditionalFormatting sqref="E602">
    <cfRule type="cellIs" dxfId="2249" priority="57" stopIfTrue="1" operator="lessThan">
      <formula>0</formula>
    </cfRule>
  </conditionalFormatting>
  <conditionalFormatting sqref="E840">
    <cfRule type="cellIs" dxfId="2248" priority="54" stopIfTrue="1" operator="lessThan">
      <formula>0</formula>
    </cfRule>
  </conditionalFormatting>
  <conditionalFormatting sqref="E852:E861">
    <cfRule type="cellIs" dxfId="2247" priority="53" stopIfTrue="1" operator="lessThan">
      <formula>0</formula>
    </cfRule>
  </conditionalFormatting>
  <conditionalFormatting sqref="E878">
    <cfRule type="cellIs" dxfId="2246" priority="52" stopIfTrue="1" operator="lessThan">
      <formula>0</formula>
    </cfRule>
  </conditionalFormatting>
  <conditionalFormatting sqref="E881">
    <cfRule type="cellIs" dxfId="2245" priority="51" stopIfTrue="1" operator="lessThan">
      <formula>0</formula>
    </cfRule>
  </conditionalFormatting>
  <conditionalFormatting sqref="E12">
    <cfRule type="cellIs" dxfId="2244" priority="50" stopIfTrue="1" operator="lessThan">
      <formula>0</formula>
    </cfRule>
  </conditionalFormatting>
  <conditionalFormatting sqref="E15">
    <cfRule type="cellIs" dxfId="2243" priority="49" stopIfTrue="1" operator="lessThan">
      <formula>0</formula>
    </cfRule>
  </conditionalFormatting>
  <conditionalFormatting sqref="E17">
    <cfRule type="cellIs" dxfId="2242" priority="48" stopIfTrue="1" operator="lessThan">
      <formula>0</formula>
    </cfRule>
  </conditionalFormatting>
  <conditionalFormatting sqref="B88:D92">
    <cfRule type="cellIs" dxfId="2241" priority="47" stopIfTrue="1" operator="lessThan">
      <formula>0</formula>
    </cfRule>
  </conditionalFormatting>
  <conditionalFormatting sqref="E88:E92">
    <cfRule type="cellIs" dxfId="2240" priority="46" stopIfTrue="1" operator="lessThan">
      <formula>0</formula>
    </cfRule>
  </conditionalFormatting>
  <conditionalFormatting sqref="B94:D95">
    <cfRule type="cellIs" dxfId="2239" priority="45" stopIfTrue="1" operator="lessThan">
      <formula>0</formula>
    </cfRule>
  </conditionalFormatting>
  <conditionalFormatting sqref="E94:E95">
    <cfRule type="cellIs" dxfId="2238" priority="44" stopIfTrue="1" operator="lessThan">
      <formula>0</formula>
    </cfRule>
  </conditionalFormatting>
  <conditionalFormatting sqref="B396:C401 F396:G401">
    <cfRule type="cellIs" dxfId="2237" priority="43" stopIfTrue="1" operator="lessThan">
      <formula>0</formula>
    </cfRule>
  </conditionalFormatting>
  <conditionalFormatting sqref="D396:E401">
    <cfRule type="cellIs" dxfId="2236" priority="42" stopIfTrue="1" operator="lessThan">
      <formula>0</formula>
    </cfRule>
  </conditionalFormatting>
  <conditionalFormatting sqref="B403:C403 F403:G403">
    <cfRule type="cellIs" dxfId="2235" priority="41" stopIfTrue="1" operator="lessThan">
      <formula>0</formula>
    </cfRule>
  </conditionalFormatting>
  <conditionalFormatting sqref="D403:E403">
    <cfRule type="cellIs" dxfId="2234" priority="40" stopIfTrue="1" operator="lessThan">
      <formula>0</formula>
    </cfRule>
  </conditionalFormatting>
  <conditionalFormatting sqref="F564">
    <cfRule type="cellIs" dxfId="2233" priority="39" stopIfTrue="1" operator="lessThan">
      <formula>0</formula>
    </cfRule>
  </conditionalFormatting>
  <conditionalFormatting sqref="F564">
    <cfRule type="expression" dxfId="2232" priority="38">
      <formula>(#REF!+#REF!)&lt;&gt;(#REF!+#REF!)</formula>
    </cfRule>
  </conditionalFormatting>
  <conditionalFormatting sqref="G564">
    <cfRule type="cellIs" dxfId="2231" priority="37" stopIfTrue="1" operator="lessThan">
      <formula>0</formula>
    </cfRule>
  </conditionalFormatting>
  <conditionalFormatting sqref="G564">
    <cfRule type="expression" dxfId="2230" priority="36">
      <formula>(#REF!+#REF!)&lt;&gt;(#REF!+#REF!)</formula>
    </cfRule>
  </conditionalFormatting>
  <conditionalFormatting sqref="F70:G81 F83:G87 F8:G64 F66:G68">
    <cfRule type="cellIs" dxfId="2229" priority="35" stopIfTrue="1" operator="lessThan">
      <formula>0</formula>
    </cfRule>
  </conditionalFormatting>
  <conditionalFormatting sqref="F88:G95">
    <cfRule type="cellIs" dxfId="2228" priority="34" stopIfTrue="1" operator="lessThan">
      <formula>0</formula>
    </cfRule>
  </conditionalFormatting>
  <conditionalFormatting sqref="F97:G108">
    <cfRule type="cellIs" dxfId="2227" priority="33" stopIfTrue="1" operator="lessThan">
      <formula>0</formula>
    </cfRule>
  </conditionalFormatting>
  <conditionalFormatting sqref="F110:G110">
    <cfRule type="cellIs" dxfId="2226" priority="32" stopIfTrue="1" operator="lessThan">
      <formula>0</formula>
    </cfRule>
  </conditionalFormatting>
  <conditionalFormatting sqref="F150:G160 F146:G147 F144:G144 F118:G142 F114:G115 F112:G112 F170:G278">
    <cfRule type="cellIs" dxfId="2225" priority="31" stopIfTrue="1" operator="lessThan">
      <formula>0</formula>
    </cfRule>
  </conditionalFormatting>
  <conditionalFormatting sqref="G280 F332:G376 F285:G286 G283:G284 F288:G329 G287">
    <cfRule type="cellIs" dxfId="2224" priority="30" stopIfTrue="1" operator="lessThan">
      <formula>0</formula>
    </cfRule>
  </conditionalFormatting>
  <conditionalFormatting sqref="F330:G331">
    <cfRule type="cellIs" dxfId="2223" priority="29" stopIfTrue="1" operator="lessThan">
      <formula>0</formula>
    </cfRule>
  </conditionalFormatting>
  <conditionalFormatting sqref="F378:G395">
    <cfRule type="cellIs" dxfId="2222" priority="28" stopIfTrue="1" operator="lessThan">
      <formula>0</formula>
    </cfRule>
  </conditionalFormatting>
  <conditionalFormatting sqref="F404:G413 F560:G563 F444:G454 F442:G442 F438:G440 F415:G435 F555:G558 F550:G553 F544:G547 F528:G533 F519:G526 F503:G515 F497:G501 F489:G490 F478:G487 F461:G476">
    <cfRule type="cellIs" dxfId="2221" priority="27" stopIfTrue="1" operator="lessThan">
      <formula>0</formula>
    </cfRule>
  </conditionalFormatting>
  <conditionalFormatting sqref="F565:G573 F586:G587 F582:G583">
    <cfRule type="cellIs" dxfId="2220" priority="26" stopIfTrue="1" operator="lessThan">
      <formula>0</formula>
    </cfRule>
  </conditionalFormatting>
  <conditionalFormatting sqref="F575:G581 G574">
    <cfRule type="cellIs" dxfId="2219" priority="25" stopIfTrue="1" operator="lessThan">
      <formula>0</formula>
    </cfRule>
  </conditionalFormatting>
  <conditionalFormatting sqref="F574">
    <cfRule type="cellIs" dxfId="2218" priority="24" stopIfTrue="1" operator="lessThan">
      <formula>0</formula>
    </cfRule>
  </conditionalFormatting>
  <conditionalFormatting sqref="F622:G643 F645:G645 F747:G752 F733:G738 F728:G731 F716:G723 F710:G713 F689:G691 F687:G687 F680:G685 F677:G677 F673:G675 F809:G814 F805:G806 F797:G798 F790:G794 F786:G786 F782:G783 F762:G764 F758:G758 F596:G620 F647:G671">
    <cfRule type="cellIs" dxfId="2217" priority="23" stopIfTrue="1" operator="lessThan">
      <formula>0</formula>
    </cfRule>
  </conditionalFormatting>
  <conditionalFormatting sqref="F826:G881">
    <cfRule type="cellIs" dxfId="2216" priority="22" stopIfTrue="1" operator="lessThan">
      <formula>0</formula>
    </cfRule>
  </conditionalFormatting>
  <conditionalFormatting sqref="F281:G281">
    <cfRule type="cellIs" dxfId="2215" priority="21" stopIfTrue="1" operator="lessThan">
      <formula>0</formula>
    </cfRule>
  </conditionalFormatting>
  <conditionalFormatting sqref="F282:G282">
    <cfRule type="cellIs" dxfId="2214" priority="20" stopIfTrue="1" operator="lessThan">
      <formula>0</formula>
    </cfRule>
  </conditionalFormatting>
  <conditionalFormatting sqref="D280">
    <cfRule type="cellIs" dxfId="2213" priority="19" stopIfTrue="1" operator="lessThan">
      <formula>0</formula>
    </cfRule>
  </conditionalFormatting>
  <conditionalFormatting sqref="E280">
    <cfRule type="cellIs" dxfId="2212" priority="18" stopIfTrue="1" operator="lessThan">
      <formula>0</formula>
    </cfRule>
  </conditionalFormatting>
  <conditionalFormatting sqref="B283:C284">
    <cfRule type="cellIs" dxfId="2211" priority="17" stopIfTrue="1" operator="lessThan">
      <formula>0</formula>
    </cfRule>
  </conditionalFormatting>
  <conditionalFormatting sqref="D283:D284">
    <cfRule type="cellIs" dxfId="2210" priority="16" stopIfTrue="1" operator="lessThan">
      <formula>0</formula>
    </cfRule>
  </conditionalFormatting>
  <conditionalFormatting sqref="E283:E284">
    <cfRule type="cellIs" dxfId="2209" priority="15" stopIfTrue="1" operator="lessThan">
      <formula>0</formula>
    </cfRule>
  </conditionalFormatting>
  <conditionalFormatting sqref="B287:C287">
    <cfRule type="cellIs" dxfId="2208" priority="14" stopIfTrue="1" operator="lessThan">
      <formula>0</formula>
    </cfRule>
  </conditionalFormatting>
  <conditionalFormatting sqref="D287">
    <cfRule type="cellIs" dxfId="2207" priority="13" stopIfTrue="1" operator="lessThan">
      <formula>0</formula>
    </cfRule>
  </conditionalFormatting>
  <conditionalFormatting sqref="E287">
    <cfRule type="cellIs" dxfId="2206" priority="12" stopIfTrue="1" operator="lessThan">
      <formula>0</formula>
    </cfRule>
  </conditionalFormatting>
  <conditionalFormatting sqref="C634">
    <cfRule type="cellIs" dxfId="2205" priority="11" stopIfTrue="1" operator="lessThan">
      <formula>0</formula>
    </cfRule>
  </conditionalFormatting>
  <conditionalFormatting sqref="D634">
    <cfRule type="cellIs" dxfId="2204" priority="10" stopIfTrue="1" operator="lessThan">
      <formula>0</formula>
    </cfRule>
  </conditionalFormatting>
  <conditionalFormatting sqref="E634">
    <cfRule type="cellIs" dxfId="2203" priority="9" stopIfTrue="1" operator="lessThan">
      <formula>0</formula>
    </cfRule>
  </conditionalFormatting>
  <conditionalFormatting sqref="B634">
    <cfRule type="cellIs" dxfId="2202" priority="8" stopIfTrue="1" operator="lessThan">
      <formula>0</formula>
    </cfRule>
  </conditionalFormatting>
  <conditionalFormatting sqref="C661">
    <cfRule type="cellIs" dxfId="2201" priority="7" stopIfTrue="1" operator="lessThan">
      <formula>0</formula>
    </cfRule>
  </conditionalFormatting>
  <conditionalFormatting sqref="D661">
    <cfRule type="cellIs" dxfId="2200" priority="6" stopIfTrue="1" operator="lessThan">
      <formula>0</formula>
    </cfRule>
  </conditionalFormatting>
  <conditionalFormatting sqref="E661">
    <cfRule type="cellIs" dxfId="2199" priority="5" stopIfTrue="1" operator="lessThan">
      <formula>0</formula>
    </cfRule>
  </conditionalFormatting>
  <conditionalFormatting sqref="B661">
    <cfRule type="cellIs" dxfId="2198" priority="4" stopIfTrue="1" operator="lessThan">
      <formula>0</formula>
    </cfRule>
  </conditionalFormatting>
  <conditionalFormatting sqref="F280">
    <cfRule type="cellIs" dxfId="2197" priority="3" stopIfTrue="1" operator="lessThan">
      <formula>0</formula>
    </cfRule>
  </conditionalFormatting>
  <conditionalFormatting sqref="F283:F284">
    <cfRule type="cellIs" dxfId="2196" priority="2" stopIfTrue="1" operator="lessThan">
      <formula>0</formula>
    </cfRule>
  </conditionalFormatting>
  <conditionalFormatting sqref="F287">
    <cfRule type="cellIs" dxfId="2195" priority="1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70"/>
  <sheetViews>
    <sheetView topLeftCell="A1350" workbookViewId="0">
      <selection activeCell="M1368" sqref="M1368"/>
    </sheetView>
  </sheetViews>
  <sheetFormatPr defaultRowHeight="15" x14ac:dyDescent="0.25"/>
  <cols>
    <col min="2" max="2" width="15.7109375" style="29" customWidth="1"/>
    <col min="3" max="3" width="18.28515625" style="29" customWidth="1"/>
    <col min="4" max="4" width="18" style="29" customWidth="1"/>
    <col min="5" max="5" width="18.85546875" style="29" customWidth="1"/>
    <col min="6" max="7" width="15.7109375" style="29" customWidth="1"/>
    <col min="9" max="9" width="37.140625" customWidth="1"/>
  </cols>
  <sheetData>
    <row r="1" spans="1:12" ht="15.75" thickBot="1" x14ac:dyDescent="0.3">
      <c r="A1" s="29" t="s">
        <v>703</v>
      </c>
      <c r="D1" s="617" t="s">
        <v>704</v>
      </c>
      <c r="G1" s="29" t="s">
        <v>708</v>
      </c>
      <c r="I1" s="441"/>
    </row>
    <row r="2" spans="1:12" ht="16.5" thickTop="1" x14ac:dyDescent="0.25">
      <c r="A2" s="1" t="s">
        <v>0</v>
      </c>
      <c r="B2" s="30" t="s">
        <v>700</v>
      </c>
      <c r="C2" s="31"/>
      <c r="D2" s="32" t="str">
        <f>+B2</f>
        <v>СЕС - КСФ</v>
      </c>
      <c r="E2" s="31"/>
      <c r="F2" s="33" t="str">
        <f>+B2</f>
        <v>СЕС - КСФ</v>
      </c>
      <c r="G2" s="34"/>
      <c r="I2" s="441"/>
    </row>
    <row r="3" spans="1:12" ht="15.75" x14ac:dyDescent="0.25">
      <c r="A3" s="2"/>
      <c r="B3" s="35"/>
      <c r="C3" s="36"/>
      <c r="D3" s="37"/>
      <c r="E3" s="36"/>
      <c r="F3" s="38"/>
      <c r="G3" s="39"/>
      <c r="I3" s="441"/>
    </row>
    <row r="4" spans="1:12" ht="15.75" x14ac:dyDescent="0.25">
      <c r="A4" s="3">
        <f>+$C2</f>
        <v>0</v>
      </c>
      <c r="B4" s="40" t="s">
        <v>2</v>
      </c>
      <c r="C4" s="41"/>
      <c r="D4" s="42" t="s">
        <v>3</v>
      </c>
      <c r="E4" s="43"/>
      <c r="F4" s="44" t="s">
        <v>4</v>
      </c>
      <c r="G4" s="45"/>
      <c r="I4" s="441"/>
    </row>
    <row r="5" spans="1:12" ht="15.75" x14ac:dyDescent="0.25">
      <c r="A5" s="4"/>
      <c r="B5" s="46"/>
      <c r="C5" s="47"/>
      <c r="D5" s="48"/>
      <c r="E5" s="49"/>
      <c r="F5" s="48"/>
      <c r="G5" s="50"/>
      <c r="I5" s="441"/>
    </row>
    <row r="6" spans="1:12" ht="15.75" x14ac:dyDescent="0.25">
      <c r="A6" s="5" t="s">
        <v>5</v>
      </c>
      <c r="B6" s="51" t="s">
        <v>6</v>
      </c>
      <c r="C6" s="52" t="s">
        <v>7</v>
      </c>
      <c r="D6" s="53" t="s">
        <v>8</v>
      </c>
      <c r="E6" s="54" t="s">
        <v>9</v>
      </c>
      <c r="F6" s="55" t="s">
        <v>6</v>
      </c>
      <c r="G6" s="56" t="s">
        <v>7</v>
      </c>
      <c r="I6" s="441"/>
    </row>
    <row r="7" spans="1:12" ht="15.75" x14ac:dyDescent="0.25">
      <c r="A7" s="6" t="s">
        <v>10</v>
      </c>
      <c r="B7" s="57">
        <f t="shared" ref="B7:G7" si="0">+B884</f>
        <v>0</v>
      </c>
      <c r="C7" s="58">
        <f t="shared" si="0"/>
        <v>0</v>
      </c>
      <c r="D7" s="59">
        <f t="shared" si="0"/>
        <v>51171.68</v>
      </c>
      <c r="E7" s="58">
        <f t="shared" si="0"/>
        <v>51171.68</v>
      </c>
      <c r="F7" s="59">
        <f t="shared" si="0"/>
        <v>29143.119999999999</v>
      </c>
      <c r="G7" s="60" t="e">
        <f t="shared" si="0"/>
        <v>#REF!</v>
      </c>
      <c r="I7" s="441"/>
    </row>
    <row r="8" spans="1:12" ht="15.75" x14ac:dyDescent="0.25">
      <c r="A8" s="10">
        <v>1001</v>
      </c>
      <c r="B8" s="61"/>
      <c r="C8" s="62"/>
      <c r="D8" s="63"/>
      <c r="E8" s="62"/>
      <c r="F8" s="64">
        <f>+IF(ABS(+B8+D8)&gt;=ABS(C8+E8),+B8-C8+D8-E8,0)</f>
        <v>0</v>
      </c>
      <c r="G8" s="65">
        <f>+IF(ABS(+B8+D8)&lt;=ABS(C8+E8),-B8+C8-D8+E8,0)</f>
        <v>0</v>
      </c>
      <c r="I8" s="441"/>
    </row>
    <row r="9" spans="1:12" ht="15.75" x14ac:dyDescent="0.25">
      <c r="A9" s="11">
        <v>1101</v>
      </c>
      <c r="B9" s="66"/>
      <c r="C9" s="67"/>
      <c r="D9" s="63"/>
      <c r="E9" s="62"/>
      <c r="F9" s="64">
        <f>+IF(ABS(+B9+D9)&gt;=ABS(C9+E9),+B9-C9+D9-E9,0)</f>
        <v>0</v>
      </c>
      <c r="G9" s="65">
        <f>+IF(ABS(+B9+D9)&lt;=ABS(C9+E9),-B9+C9-D9+E9,0)</f>
        <v>0</v>
      </c>
      <c r="I9" s="441"/>
    </row>
    <row r="10" spans="1:12" ht="15.75" x14ac:dyDescent="0.25">
      <c r="A10" s="11">
        <v>1201</v>
      </c>
      <c r="B10" s="68">
        <v>0</v>
      </c>
      <c r="C10" s="69">
        <v>0</v>
      </c>
      <c r="D10" s="70">
        <v>0</v>
      </c>
      <c r="E10" s="69">
        <v>0</v>
      </c>
      <c r="F10" s="70">
        <v>0</v>
      </c>
      <c r="G10" s="71">
        <v>0</v>
      </c>
      <c r="I10" s="441"/>
    </row>
    <row r="11" spans="1:12" ht="15.75" x14ac:dyDescent="0.25">
      <c r="A11" s="11">
        <v>1511</v>
      </c>
      <c r="B11" s="68">
        <v>0</v>
      </c>
      <c r="C11" s="67"/>
      <c r="D11" s="63"/>
      <c r="E11" s="62"/>
      <c r="F11" s="70">
        <v>0</v>
      </c>
      <c r="G11" s="72">
        <f>+IF(ABS(+B11+D11)&lt;=ABS(C11+E11),-B11+C11-D11+E11,0)</f>
        <v>0</v>
      </c>
    </row>
    <row r="12" spans="1:12" ht="15.75" x14ac:dyDescent="0.25">
      <c r="A12" s="11">
        <v>1517</v>
      </c>
      <c r="B12" s="66"/>
      <c r="C12" s="69">
        <v>0</v>
      </c>
      <c r="D12" s="63"/>
      <c r="E12" s="67"/>
      <c r="F12" s="73">
        <f>+IF(ABS(+B12+D12)&gt;=ABS(C12+E12),+B12-C12+D12-E12,0)</f>
        <v>0</v>
      </c>
      <c r="G12" s="71">
        <v>0</v>
      </c>
    </row>
    <row r="13" spans="1:12" ht="15.75" x14ac:dyDescent="0.25">
      <c r="A13" s="11">
        <v>1521</v>
      </c>
      <c r="B13" s="68">
        <v>0</v>
      </c>
      <c r="C13" s="67"/>
      <c r="D13" s="63"/>
      <c r="E13" s="62"/>
      <c r="F13" s="70">
        <v>0</v>
      </c>
      <c r="G13" s="72">
        <f>+IF(ABS(+B13+D13)&lt;=ABS(C13+E13),-B13+C13-D13+E13,0)</f>
        <v>0</v>
      </c>
    </row>
    <row r="14" spans="1:12" ht="15.75" x14ac:dyDescent="0.25">
      <c r="A14" s="11">
        <v>1523</v>
      </c>
      <c r="B14" s="68">
        <v>0</v>
      </c>
      <c r="C14" s="67"/>
      <c r="D14" s="63"/>
      <c r="E14" s="62"/>
      <c r="F14" s="70">
        <v>0</v>
      </c>
      <c r="G14" s="72">
        <f>+IF(ABS(+B14+D14)&lt;=ABS(C14+E14),-B14+C14-D14+E14,0)</f>
        <v>0</v>
      </c>
    </row>
    <row r="15" spans="1:12" ht="15.75" x14ac:dyDescent="0.25">
      <c r="A15" s="11">
        <v>1527</v>
      </c>
      <c r="B15" s="66"/>
      <c r="C15" s="69">
        <v>0</v>
      </c>
      <c r="D15" s="63"/>
      <c r="E15" s="67"/>
      <c r="F15" s="73">
        <f>+IF(ABS(+B15+D15)&gt;=ABS(C15+E15),+B15-C15+D15-E15,0)</f>
        <v>0</v>
      </c>
      <c r="G15" s="71">
        <v>0</v>
      </c>
    </row>
    <row r="16" spans="1:12" ht="15.75" x14ac:dyDescent="0.25">
      <c r="A16" s="11">
        <v>1581</v>
      </c>
      <c r="B16" s="74">
        <v>0</v>
      </c>
      <c r="C16" s="75"/>
      <c r="D16" s="63"/>
      <c r="E16" s="62"/>
      <c r="F16" s="76">
        <v>0</v>
      </c>
      <c r="G16" s="77">
        <f>+IF(ABS(+B16+D16)&lt;=ABS(C16+E16),-B16+C16-D16+E16,0)</f>
        <v>0</v>
      </c>
      <c r="L16" t="s">
        <v>20</v>
      </c>
    </row>
    <row r="17" spans="1:7" ht="15.75" x14ac:dyDescent="0.25">
      <c r="A17" s="11">
        <v>1587</v>
      </c>
      <c r="B17" s="78"/>
      <c r="C17" s="79">
        <v>0</v>
      </c>
      <c r="D17" s="63"/>
      <c r="E17" s="67"/>
      <c r="F17" s="80">
        <f>+IF(ABS(+B17+D17)&gt;=ABS(C17+E17),+B17-C17+D17-E17,0)</f>
        <v>0</v>
      </c>
      <c r="G17" s="81">
        <v>0</v>
      </c>
    </row>
    <row r="18" spans="1:7" ht="15.75" x14ac:dyDescent="0.25">
      <c r="A18" s="11">
        <v>1591</v>
      </c>
      <c r="B18" s="66"/>
      <c r="C18" s="67"/>
      <c r="D18" s="63"/>
      <c r="E18" s="62"/>
      <c r="F18" s="73">
        <f>+IF(ABS(+B18+D18)&gt;=ABS(C18+E18),+B18-C18+D18-E18,0)</f>
        <v>0</v>
      </c>
      <c r="G18" s="72">
        <f>+IF(ABS(+B18+D18)&lt;=ABS(C18+E18),-B18+C18-D18+E18,0)</f>
        <v>0</v>
      </c>
    </row>
    <row r="19" spans="1:7" ht="15.75" x14ac:dyDescent="0.25">
      <c r="A19" s="11">
        <v>1593</v>
      </c>
      <c r="B19" s="66"/>
      <c r="C19" s="67"/>
      <c r="D19" s="63"/>
      <c r="E19" s="62"/>
      <c r="F19" s="73">
        <f>+IF(ABS(+B19+D19)&gt;=ABS(C19+E19),+B19-C19+D19-E19,0)</f>
        <v>0</v>
      </c>
      <c r="G19" s="72">
        <f>+IF(ABS(+B19+D19)&lt;=ABS(C19+E19),-B19+C19-D19+E19,0)</f>
        <v>0</v>
      </c>
    </row>
    <row r="20" spans="1:7" ht="15.75" x14ac:dyDescent="0.25">
      <c r="A20" s="11">
        <v>1621</v>
      </c>
      <c r="B20" s="68">
        <v>0</v>
      </c>
      <c r="C20" s="67"/>
      <c r="D20" s="63"/>
      <c r="E20" s="62"/>
      <c r="F20" s="70">
        <v>0</v>
      </c>
      <c r="G20" s="72">
        <f>+IF(ABS(+B20+D20)&lt;=ABS(C20+E20),-B20+C20-D20+E20,0)</f>
        <v>0</v>
      </c>
    </row>
    <row r="21" spans="1:7" ht="15.75" x14ac:dyDescent="0.25">
      <c r="A21" s="11">
        <v>1623</v>
      </c>
      <c r="B21" s="68">
        <v>0</v>
      </c>
      <c r="C21" s="67"/>
      <c r="D21" s="63"/>
      <c r="E21" s="62"/>
      <c r="F21" s="70">
        <v>0</v>
      </c>
      <c r="G21" s="72">
        <f t="shared" ref="G21:G47" si="1">+IF(ABS(+B21+D21)&lt;=ABS(C21+E21),-B21+C21-D21+E21,0)</f>
        <v>0</v>
      </c>
    </row>
    <row r="22" spans="1:7" ht="15.75" x14ac:dyDescent="0.25">
      <c r="A22" s="11">
        <v>1625</v>
      </c>
      <c r="B22" s="68">
        <v>0</v>
      </c>
      <c r="C22" s="67"/>
      <c r="D22" s="63"/>
      <c r="E22" s="62"/>
      <c r="F22" s="70">
        <v>0</v>
      </c>
      <c r="G22" s="72">
        <f t="shared" si="1"/>
        <v>0</v>
      </c>
    </row>
    <row r="23" spans="1:7" ht="15.75" x14ac:dyDescent="0.25">
      <c r="A23" s="11">
        <v>1651</v>
      </c>
      <c r="B23" s="68">
        <v>0</v>
      </c>
      <c r="C23" s="67"/>
      <c r="D23" s="63"/>
      <c r="E23" s="62"/>
      <c r="F23" s="70">
        <v>0</v>
      </c>
      <c r="G23" s="72">
        <f t="shared" si="1"/>
        <v>0</v>
      </c>
    </row>
    <row r="24" spans="1:7" ht="15.75" x14ac:dyDescent="0.25">
      <c r="A24" s="11">
        <v>1652</v>
      </c>
      <c r="B24" s="68">
        <v>0</v>
      </c>
      <c r="C24" s="67"/>
      <c r="D24" s="63"/>
      <c r="E24" s="62"/>
      <c r="F24" s="70">
        <v>0</v>
      </c>
      <c r="G24" s="72">
        <f t="shared" si="1"/>
        <v>0</v>
      </c>
    </row>
    <row r="25" spans="1:7" ht="15.75" x14ac:dyDescent="0.25">
      <c r="A25" s="11">
        <v>1654</v>
      </c>
      <c r="B25" s="68">
        <v>0</v>
      </c>
      <c r="C25" s="67"/>
      <c r="D25" s="63"/>
      <c r="E25" s="62"/>
      <c r="F25" s="70">
        <v>0</v>
      </c>
      <c r="G25" s="72">
        <f t="shared" si="1"/>
        <v>0</v>
      </c>
    </row>
    <row r="26" spans="1:7" ht="15.75" x14ac:dyDescent="0.25">
      <c r="A26" s="11">
        <v>1655</v>
      </c>
      <c r="B26" s="68">
        <v>0</v>
      </c>
      <c r="C26" s="67"/>
      <c r="D26" s="63"/>
      <c r="E26" s="62"/>
      <c r="F26" s="70">
        <v>0</v>
      </c>
      <c r="G26" s="72">
        <f t="shared" si="1"/>
        <v>0</v>
      </c>
    </row>
    <row r="27" spans="1:7" ht="15.75" x14ac:dyDescent="0.25">
      <c r="A27" s="11">
        <v>1657</v>
      </c>
      <c r="B27" s="68">
        <v>0</v>
      </c>
      <c r="C27" s="67"/>
      <c r="D27" s="63"/>
      <c r="E27" s="62"/>
      <c r="F27" s="70">
        <v>0</v>
      </c>
      <c r="G27" s="72">
        <f t="shared" si="1"/>
        <v>0</v>
      </c>
    </row>
    <row r="28" spans="1:7" ht="15.75" x14ac:dyDescent="0.25">
      <c r="A28" s="11">
        <v>1658</v>
      </c>
      <c r="B28" s="68">
        <v>0</v>
      </c>
      <c r="C28" s="67"/>
      <c r="D28" s="63"/>
      <c r="E28" s="62"/>
      <c r="F28" s="70">
        <v>0</v>
      </c>
      <c r="G28" s="72">
        <f t="shared" si="1"/>
        <v>0</v>
      </c>
    </row>
    <row r="29" spans="1:7" ht="15.75" x14ac:dyDescent="0.25">
      <c r="A29" s="11">
        <v>1661</v>
      </c>
      <c r="B29" s="68">
        <v>0</v>
      </c>
      <c r="C29" s="67"/>
      <c r="D29" s="63"/>
      <c r="E29" s="62"/>
      <c r="F29" s="70">
        <v>0</v>
      </c>
      <c r="G29" s="72">
        <f t="shared" si="1"/>
        <v>0</v>
      </c>
    </row>
    <row r="30" spans="1:7" ht="15.75" x14ac:dyDescent="0.25">
      <c r="A30" s="11">
        <v>1663</v>
      </c>
      <c r="B30" s="68">
        <v>0</v>
      </c>
      <c r="C30" s="67"/>
      <c r="D30" s="63"/>
      <c r="E30" s="62"/>
      <c r="F30" s="70">
        <v>0</v>
      </c>
      <c r="G30" s="72">
        <f t="shared" si="1"/>
        <v>0</v>
      </c>
    </row>
    <row r="31" spans="1:7" ht="15.75" x14ac:dyDescent="0.25">
      <c r="A31" s="11">
        <v>1664</v>
      </c>
      <c r="B31" s="68">
        <v>0</v>
      </c>
      <c r="C31" s="67"/>
      <c r="D31" s="63"/>
      <c r="E31" s="62"/>
      <c r="F31" s="70">
        <v>0</v>
      </c>
      <c r="G31" s="72">
        <f t="shared" si="1"/>
        <v>0</v>
      </c>
    </row>
    <row r="32" spans="1:7" ht="15.75" x14ac:dyDescent="0.25">
      <c r="A32" s="11">
        <v>1666</v>
      </c>
      <c r="B32" s="68">
        <v>0</v>
      </c>
      <c r="C32" s="67"/>
      <c r="D32" s="63"/>
      <c r="E32" s="62"/>
      <c r="F32" s="70">
        <v>0</v>
      </c>
      <c r="G32" s="72">
        <f t="shared" si="1"/>
        <v>0</v>
      </c>
    </row>
    <row r="33" spans="1:7" ht="15.75" x14ac:dyDescent="0.25">
      <c r="A33" s="11">
        <v>1667</v>
      </c>
      <c r="B33" s="68">
        <v>0</v>
      </c>
      <c r="C33" s="67"/>
      <c r="D33" s="63"/>
      <c r="E33" s="62"/>
      <c r="F33" s="70">
        <v>0</v>
      </c>
      <c r="G33" s="72">
        <f t="shared" si="1"/>
        <v>0</v>
      </c>
    </row>
    <row r="34" spans="1:7" ht="15.75" x14ac:dyDescent="0.25">
      <c r="A34" s="11">
        <v>1669</v>
      </c>
      <c r="B34" s="68">
        <v>0</v>
      </c>
      <c r="C34" s="67"/>
      <c r="D34" s="63"/>
      <c r="E34" s="62"/>
      <c r="F34" s="70">
        <v>0</v>
      </c>
      <c r="G34" s="72">
        <f t="shared" si="1"/>
        <v>0</v>
      </c>
    </row>
    <row r="35" spans="1:7" ht="15.75" x14ac:dyDescent="0.25">
      <c r="A35" s="11">
        <v>1681</v>
      </c>
      <c r="B35" s="74">
        <v>0</v>
      </c>
      <c r="C35" s="75"/>
      <c r="D35" s="63"/>
      <c r="E35" s="62"/>
      <c r="F35" s="76">
        <v>0</v>
      </c>
      <c r="G35" s="77">
        <f t="shared" si="1"/>
        <v>0</v>
      </c>
    </row>
    <row r="36" spans="1:7" ht="15.75" x14ac:dyDescent="0.25">
      <c r="A36" s="11">
        <v>1685</v>
      </c>
      <c r="B36" s="74">
        <v>0</v>
      </c>
      <c r="C36" s="75"/>
      <c r="D36" s="63"/>
      <c r="E36" s="62"/>
      <c r="F36" s="76">
        <v>0</v>
      </c>
      <c r="G36" s="77">
        <f t="shared" si="1"/>
        <v>0</v>
      </c>
    </row>
    <row r="37" spans="1:7" ht="15.75" x14ac:dyDescent="0.25">
      <c r="A37" s="11">
        <v>1686</v>
      </c>
      <c r="B37" s="74">
        <v>0</v>
      </c>
      <c r="C37" s="75"/>
      <c r="D37" s="63"/>
      <c r="E37" s="62"/>
      <c r="F37" s="76">
        <v>0</v>
      </c>
      <c r="G37" s="77">
        <f t="shared" si="1"/>
        <v>0</v>
      </c>
    </row>
    <row r="38" spans="1:7" ht="15.75" x14ac:dyDescent="0.25">
      <c r="A38" s="11">
        <v>1688</v>
      </c>
      <c r="B38" s="74">
        <v>0</v>
      </c>
      <c r="C38" s="75"/>
      <c r="D38" s="63"/>
      <c r="E38" s="62"/>
      <c r="F38" s="76">
        <v>0</v>
      </c>
      <c r="G38" s="77">
        <f t="shared" si="1"/>
        <v>0</v>
      </c>
    </row>
    <row r="39" spans="1:7" ht="15.75" x14ac:dyDescent="0.25">
      <c r="A39" s="11">
        <v>1689</v>
      </c>
      <c r="B39" s="74">
        <v>0</v>
      </c>
      <c r="C39" s="75"/>
      <c r="D39" s="63"/>
      <c r="E39" s="62"/>
      <c r="F39" s="76">
        <v>0</v>
      </c>
      <c r="G39" s="77">
        <f t="shared" si="1"/>
        <v>0</v>
      </c>
    </row>
    <row r="40" spans="1:7" ht="15.75" x14ac:dyDescent="0.25">
      <c r="A40" s="12">
        <v>1701</v>
      </c>
      <c r="B40" s="68">
        <v>0</v>
      </c>
      <c r="C40" s="67"/>
      <c r="D40" s="63"/>
      <c r="E40" s="62"/>
      <c r="F40" s="70">
        <v>0</v>
      </c>
      <c r="G40" s="72">
        <f t="shared" si="1"/>
        <v>0</v>
      </c>
    </row>
    <row r="41" spans="1:7" ht="15.75" x14ac:dyDescent="0.25">
      <c r="A41" s="11">
        <v>1702</v>
      </c>
      <c r="B41" s="68">
        <v>0</v>
      </c>
      <c r="C41" s="67"/>
      <c r="D41" s="63"/>
      <c r="E41" s="62"/>
      <c r="F41" s="70">
        <v>0</v>
      </c>
      <c r="G41" s="72">
        <f t="shared" si="1"/>
        <v>0</v>
      </c>
    </row>
    <row r="42" spans="1:7" ht="15.75" x14ac:dyDescent="0.25">
      <c r="A42" s="11">
        <v>1707</v>
      </c>
      <c r="B42" s="68">
        <v>0</v>
      </c>
      <c r="C42" s="67"/>
      <c r="D42" s="63"/>
      <c r="E42" s="62"/>
      <c r="F42" s="70">
        <v>0</v>
      </c>
      <c r="G42" s="72">
        <f t="shared" si="1"/>
        <v>0</v>
      </c>
    </row>
    <row r="43" spans="1:7" ht="15.75" x14ac:dyDescent="0.25">
      <c r="A43" s="11">
        <v>1708</v>
      </c>
      <c r="B43" s="68">
        <v>0</v>
      </c>
      <c r="C43" s="67"/>
      <c r="D43" s="63"/>
      <c r="E43" s="62"/>
      <c r="F43" s="70">
        <v>0</v>
      </c>
      <c r="G43" s="72">
        <f t="shared" si="1"/>
        <v>0</v>
      </c>
    </row>
    <row r="44" spans="1:7" ht="15.75" x14ac:dyDescent="0.25">
      <c r="A44" s="11">
        <v>1911</v>
      </c>
      <c r="B44" s="68">
        <v>0</v>
      </c>
      <c r="C44" s="67"/>
      <c r="D44" s="63"/>
      <c r="E44" s="62"/>
      <c r="F44" s="70">
        <v>0</v>
      </c>
      <c r="G44" s="72">
        <f t="shared" si="1"/>
        <v>0</v>
      </c>
    </row>
    <row r="45" spans="1:7" ht="15.75" x14ac:dyDescent="0.25">
      <c r="A45" s="11">
        <v>1912</v>
      </c>
      <c r="B45" s="68">
        <v>0</v>
      </c>
      <c r="C45" s="67"/>
      <c r="D45" s="63"/>
      <c r="E45" s="62"/>
      <c r="F45" s="70">
        <v>0</v>
      </c>
      <c r="G45" s="72">
        <f t="shared" si="1"/>
        <v>0</v>
      </c>
    </row>
    <row r="46" spans="1:7" ht="15.75" x14ac:dyDescent="0.25">
      <c r="A46" s="11">
        <v>1913</v>
      </c>
      <c r="B46" s="68">
        <v>0</v>
      </c>
      <c r="C46" s="67"/>
      <c r="D46" s="63"/>
      <c r="E46" s="62"/>
      <c r="F46" s="70">
        <v>0</v>
      </c>
      <c r="G46" s="72">
        <f t="shared" si="1"/>
        <v>0</v>
      </c>
    </row>
    <row r="47" spans="1:7" ht="15.75" x14ac:dyDescent="0.25">
      <c r="A47" s="11">
        <v>1914</v>
      </c>
      <c r="B47" s="68">
        <v>0</v>
      </c>
      <c r="C47" s="67"/>
      <c r="D47" s="63"/>
      <c r="E47" s="62"/>
      <c r="F47" s="70">
        <v>0</v>
      </c>
      <c r="G47" s="72">
        <f t="shared" si="1"/>
        <v>0</v>
      </c>
    </row>
    <row r="48" spans="1:7" ht="15.75" x14ac:dyDescent="0.25">
      <c r="A48" s="11">
        <v>1917</v>
      </c>
      <c r="B48" s="66"/>
      <c r="C48" s="69">
        <v>0</v>
      </c>
      <c r="D48" s="63"/>
      <c r="E48" s="67"/>
      <c r="F48" s="73">
        <f>+IF(ABS(+B48+D48)&gt;=ABS(C48+E48),+B48-C48+D48-E48,0)</f>
        <v>0</v>
      </c>
      <c r="G48" s="71">
        <v>0</v>
      </c>
    </row>
    <row r="49" spans="1:7" ht="15.75" x14ac:dyDescent="0.25">
      <c r="A49" s="11">
        <v>1918</v>
      </c>
      <c r="B49" s="66"/>
      <c r="C49" s="69">
        <v>0</v>
      </c>
      <c r="D49" s="63"/>
      <c r="E49" s="67"/>
      <c r="F49" s="73">
        <f>+IF(ABS(+B49+D49)&gt;=ABS(C49+E49),+B49-C49+D49-E49,0)</f>
        <v>0</v>
      </c>
      <c r="G49" s="71">
        <v>0</v>
      </c>
    </row>
    <row r="50" spans="1:7" ht="15.75" x14ac:dyDescent="0.25">
      <c r="A50" s="11">
        <v>1921</v>
      </c>
      <c r="B50" s="74">
        <v>0</v>
      </c>
      <c r="C50" s="75"/>
      <c r="D50" s="63"/>
      <c r="E50" s="62"/>
      <c r="F50" s="76">
        <v>0</v>
      </c>
      <c r="G50" s="77">
        <f t="shared" ref="G50:G61" si="2">+IF(ABS(+B50+D50)&lt;=ABS(C50+E50),-B50+C50-D50+E50,0)</f>
        <v>0</v>
      </c>
    </row>
    <row r="51" spans="1:7" ht="15.75" x14ac:dyDescent="0.25">
      <c r="A51" s="11">
        <v>1922</v>
      </c>
      <c r="B51" s="74">
        <v>0</v>
      </c>
      <c r="C51" s="75"/>
      <c r="D51" s="63"/>
      <c r="E51" s="62"/>
      <c r="F51" s="76">
        <v>0</v>
      </c>
      <c r="G51" s="77">
        <f t="shared" si="2"/>
        <v>0</v>
      </c>
    </row>
    <row r="52" spans="1:7" ht="15.75" x14ac:dyDescent="0.25">
      <c r="A52" s="11">
        <v>1923</v>
      </c>
      <c r="B52" s="74">
        <v>0</v>
      </c>
      <c r="C52" s="75"/>
      <c r="D52" s="63"/>
      <c r="E52" s="62"/>
      <c r="F52" s="76">
        <v>0</v>
      </c>
      <c r="G52" s="77">
        <f t="shared" si="2"/>
        <v>0</v>
      </c>
    </row>
    <row r="53" spans="1:7" ht="15.75" x14ac:dyDescent="0.25">
      <c r="A53" s="11">
        <v>1924</v>
      </c>
      <c r="B53" s="74">
        <v>0</v>
      </c>
      <c r="C53" s="75"/>
      <c r="D53" s="63"/>
      <c r="E53" s="62"/>
      <c r="F53" s="76">
        <v>0</v>
      </c>
      <c r="G53" s="77">
        <f t="shared" si="2"/>
        <v>0</v>
      </c>
    </row>
    <row r="54" spans="1:7" ht="15.75" x14ac:dyDescent="0.25">
      <c r="A54" s="11">
        <v>1927</v>
      </c>
      <c r="B54" s="78"/>
      <c r="C54" s="75"/>
      <c r="D54" s="63"/>
      <c r="E54" s="62"/>
      <c r="F54" s="80">
        <f>+IF(ABS(+B54+D54)&gt;=ABS(C54+E54),+B54-C54+D54-E54,0)</f>
        <v>0</v>
      </c>
      <c r="G54" s="77">
        <f t="shared" si="2"/>
        <v>0</v>
      </c>
    </row>
    <row r="55" spans="1:7" ht="15.75" x14ac:dyDescent="0.25">
      <c r="A55" s="11">
        <v>1928</v>
      </c>
      <c r="B55" s="78"/>
      <c r="C55" s="75"/>
      <c r="D55" s="63"/>
      <c r="E55" s="62"/>
      <c r="F55" s="80">
        <f>+IF(ABS(+B55+D55)&gt;=ABS(C55+E55),+B55-C55+D55-E55,0)</f>
        <v>0</v>
      </c>
      <c r="G55" s="77">
        <f t="shared" si="2"/>
        <v>0</v>
      </c>
    </row>
    <row r="56" spans="1:7" ht="15.75" x14ac:dyDescent="0.25">
      <c r="A56" s="11">
        <v>1991</v>
      </c>
      <c r="B56" s="74">
        <v>0</v>
      </c>
      <c r="C56" s="75"/>
      <c r="D56" s="63"/>
      <c r="E56" s="62"/>
      <c r="F56" s="76">
        <v>0</v>
      </c>
      <c r="G56" s="77">
        <f t="shared" si="2"/>
        <v>0</v>
      </c>
    </row>
    <row r="57" spans="1:7" ht="15.75" x14ac:dyDescent="0.25">
      <c r="A57" s="11">
        <v>1992</v>
      </c>
      <c r="B57" s="74">
        <v>0</v>
      </c>
      <c r="C57" s="75"/>
      <c r="D57" s="63"/>
      <c r="E57" s="62"/>
      <c r="F57" s="76">
        <v>0</v>
      </c>
      <c r="G57" s="77">
        <f t="shared" si="2"/>
        <v>0</v>
      </c>
    </row>
    <row r="58" spans="1:7" ht="15.75" x14ac:dyDescent="0.25">
      <c r="A58" s="11">
        <v>1993</v>
      </c>
      <c r="B58" s="74">
        <v>0</v>
      </c>
      <c r="C58" s="75"/>
      <c r="D58" s="63"/>
      <c r="E58" s="62"/>
      <c r="F58" s="76">
        <v>0</v>
      </c>
      <c r="G58" s="77">
        <f t="shared" si="2"/>
        <v>0</v>
      </c>
    </row>
    <row r="59" spans="1:7" ht="15.75" x14ac:dyDescent="0.25">
      <c r="A59" s="11">
        <v>1994</v>
      </c>
      <c r="B59" s="74">
        <v>0</v>
      </c>
      <c r="C59" s="75"/>
      <c r="D59" s="63"/>
      <c r="E59" s="62"/>
      <c r="F59" s="76">
        <v>0</v>
      </c>
      <c r="G59" s="77">
        <f t="shared" si="2"/>
        <v>0</v>
      </c>
    </row>
    <row r="60" spans="1:7" ht="15.75" x14ac:dyDescent="0.25">
      <c r="A60" s="11">
        <v>1995</v>
      </c>
      <c r="B60" s="74">
        <v>0</v>
      </c>
      <c r="C60" s="75"/>
      <c r="D60" s="63"/>
      <c r="E60" s="62"/>
      <c r="F60" s="76">
        <v>0</v>
      </c>
      <c r="G60" s="77">
        <f t="shared" si="2"/>
        <v>0</v>
      </c>
    </row>
    <row r="61" spans="1:7" ht="15.75" x14ac:dyDescent="0.25">
      <c r="A61" s="11">
        <v>1996</v>
      </c>
      <c r="B61" s="74">
        <v>0</v>
      </c>
      <c r="C61" s="75"/>
      <c r="D61" s="63"/>
      <c r="E61" s="62"/>
      <c r="F61" s="76">
        <v>0</v>
      </c>
      <c r="G61" s="77">
        <f t="shared" si="2"/>
        <v>0</v>
      </c>
    </row>
    <row r="62" spans="1:7" ht="15.75" x14ac:dyDescent="0.25">
      <c r="A62" s="11">
        <v>1997</v>
      </c>
      <c r="B62" s="68">
        <v>0</v>
      </c>
      <c r="C62" s="67"/>
      <c r="D62" s="63"/>
      <c r="E62" s="62"/>
      <c r="F62" s="70">
        <v>0</v>
      </c>
      <c r="G62" s="72">
        <f>+IF(ABS(+B62+D62)&lt;=ABS(C62+E62),-B62+C62-D62+E62,0)</f>
        <v>0</v>
      </c>
    </row>
    <row r="63" spans="1:7" ht="15.75" x14ac:dyDescent="0.25">
      <c r="A63" s="11">
        <v>1998</v>
      </c>
      <c r="B63" s="82">
        <v>0</v>
      </c>
      <c r="C63" s="83"/>
      <c r="D63" s="63"/>
      <c r="E63" s="62"/>
      <c r="F63" s="84">
        <v>0</v>
      </c>
      <c r="G63" s="85">
        <f>+IF(ABS(+B63+D63)&lt;=ABS(C63+E63),-B63+C63-D63+E63,0)</f>
        <v>0</v>
      </c>
    </row>
    <row r="64" spans="1:7" ht="15.75" x14ac:dyDescent="0.25">
      <c r="A64" s="13" t="s">
        <v>12</v>
      </c>
      <c r="B64" s="86"/>
      <c r="C64" s="87"/>
      <c r="D64" s="88"/>
      <c r="E64" s="87"/>
      <c r="F64" s="88"/>
      <c r="G64" s="89"/>
    </row>
    <row r="65" spans="1:7" ht="15.75" x14ac:dyDescent="0.25">
      <c r="A65" s="10">
        <v>2010</v>
      </c>
      <c r="B65" s="61"/>
      <c r="C65" s="90">
        <v>0</v>
      </c>
      <c r="D65" s="63"/>
      <c r="E65" s="62"/>
      <c r="F65" s="64">
        <f t="shared" ref="F65:F83" si="3">+IF(ABS(+B65+D65)&gt;=ABS(C65+E65),+B65-C65+D65-E65,0)</f>
        <v>0</v>
      </c>
      <c r="G65" s="91">
        <v>0</v>
      </c>
    </row>
    <row r="66" spans="1:7" ht="15.75" x14ac:dyDescent="0.25">
      <c r="A66" s="11">
        <v>2020</v>
      </c>
      <c r="B66" s="61"/>
      <c r="C66" s="90">
        <v>0</v>
      </c>
      <c r="D66" s="63"/>
      <c r="E66" s="62"/>
      <c r="F66" s="64">
        <f t="shared" si="3"/>
        <v>0</v>
      </c>
      <c r="G66" s="91">
        <v>0</v>
      </c>
    </row>
    <row r="67" spans="1:7" ht="15.75" x14ac:dyDescent="0.25">
      <c r="A67" s="11">
        <v>2031</v>
      </c>
      <c r="B67" s="66"/>
      <c r="C67" s="69">
        <v>0</v>
      </c>
      <c r="D67" s="63"/>
      <c r="E67" s="62"/>
      <c r="F67" s="73">
        <f t="shared" si="3"/>
        <v>0</v>
      </c>
      <c r="G67" s="71">
        <v>0</v>
      </c>
    </row>
    <row r="68" spans="1:7" ht="15.75" x14ac:dyDescent="0.25">
      <c r="A68" s="11">
        <v>2032</v>
      </c>
      <c r="B68" s="66"/>
      <c r="C68" s="69">
        <v>0</v>
      </c>
      <c r="D68" s="63"/>
      <c r="E68" s="62"/>
      <c r="F68" s="73">
        <f t="shared" si="3"/>
        <v>0</v>
      </c>
      <c r="G68" s="71">
        <v>0</v>
      </c>
    </row>
    <row r="69" spans="1:7" ht="15.75" x14ac:dyDescent="0.25">
      <c r="A69" s="11">
        <v>2038</v>
      </c>
      <c r="B69" s="66"/>
      <c r="C69" s="69">
        <v>0</v>
      </c>
      <c r="D69" s="63"/>
      <c r="E69" s="62"/>
      <c r="F69" s="73">
        <f t="shared" si="3"/>
        <v>0</v>
      </c>
      <c r="G69" s="71">
        <v>0</v>
      </c>
    </row>
    <row r="70" spans="1:7" ht="15.75" x14ac:dyDescent="0.25">
      <c r="A70" s="11">
        <v>2039</v>
      </c>
      <c r="B70" s="66"/>
      <c r="C70" s="69">
        <v>0</v>
      </c>
      <c r="D70" s="63"/>
      <c r="E70" s="62"/>
      <c r="F70" s="73">
        <f t="shared" si="3"/>
        <v>0</v>
      </c>
      <c r="G70" s="71">
        <v>0</v>
      </c>
    </row>
    <row r="71" spans="1:7" ht="15.75" x14ac:dyDescent="0.25">
      <c r="A71" s="11">
        <v>2041</v>
      </c>
      <c r="B71" s="66"/>
      <c r="C71" s="69">
        <v>0</v>
      </c>
      <c r="D71" s="63">
        <v>17057.759999999998</v>
      </c>
      <c r="E71" s="62">
        <v>17057.759999999998</v>
      </c>
      <c r="F71" s="73">
        <f t="shared" si="3"/>
        <v>0</v>
      </c>
      <c r="G71" s="71">
        <v>0</v>
      </c>
    </row>
    <row r="72" spans="1:7" ht="15.75" x14ac:dyDescent="0.25">
      <c r="A72" s="11">
        <v>2049</v>
      </c>
      <c r="B72" s="66"/>
      <c r="C72" s="69">
        <v>0</v>
      </c>
      <c r="D72" s="63"/>
      <c r="E72" s="62"/>
      <c r="F72" s="73">
        <f t="shared" si="3"/>
        <v>0</v>
      </c>
      <c r="G72" s="71">
        <v>0</v>
      </c>
    </row>
    <row r="73" spans="1:7" ht="15.75" x14ac:dyDescent="0.25">
      <c r="A73" s="11">
        <v>2051</v>
      </c>
      <c r="B73" s="66"/>
      <c r="C73" s="69">
        <v>0</v>
      </c>
      <c r="D73" s="63"/>
      <c r="E73" s="62"/>
      <c r="F73" s="73">
        <f t="shared" si="3"/>
        <v>0</v>
      </c>
      <c r="G73" s="71">
        <v>0</v>
      </c>
    </row>
    <row r="74" spans="1:7" ht="15.75" x14ac:dyDescent="0.25">
      <c r="A74" s="11">
        <v>2059</v>
      </c>
      <c r="B74" s="66"/>
      <c r="C74" s="69">
        <v>0</v>
      </c>
      <c r="D74" s="63"/>
      <c r="E74" s="62"/>
      <c r="F74" s="73">
        <f t="shared" si="3"/>
        <v>0</v>
      </c>
      <c r="G74" s="71">
        <v>0</v>
      </c>
    </row>
    <row r="75" spans="1:7" ht="15.75" x14ac:dyDescent="0.25">
      <c r="A75" s="11">
        <v>2060</v>
      </c>
      <c r="B75" s="66"/>
      <c r="C75" s="69">
        <v>0</v>
      </c>
      <c r="D75" s="63"/>
      <c r="E75" s="62"/>
      <c r="F75" s="73">
        <f t="shared" si="3"/>
        <v>0</v>
      </c>
      <c r="G75" s="71">
        <v>0</v>
      </c>
    </row>
    <row r="76" spans="1:7" ht="15.75" x14ac:dyDescent="0.25">
      <c r="A76" s="11">
        <v>2071</v>
      </c>
      <c r="B76" s="66"/>
      <c r="C76" s="69">
        <v>0</v>
      </c>
      <c r="D76" s="63"/>
      <c r="E76" s="62"/>
      <c r="F76" s="73">
        <f t="shared" si="3"/>
        <v>0</v>
      </c>
      <c r="G76" s="71">
        <v>0</v>
      </c>
    </row>
    <row r="77" spans="1:7" ht="15.75" x14ac:dyDescent="0.25">
      <c r="A77" s="11">
        <v>2079</v>
      </c>
      <c r="B77" s="66"/>
      <c r="C77" s="69">
        <v>0</v>
      </c>
      <c r="D77" s="63"/>
      <c r="E77" s="62"/>
      <c r="F77" s="73">
        <f t="shared" si="3"/>
        <v>0</v>
      </c>
      <c r="G77" s="71">
        <v>0</v>
      </c>
    </row>
    <row r="78" spans="1:7" ht="15.75" x14ac:dyDescent="0.25">
      <c r="A78" s="11">
        <v>2091</v>
      </c>
      <c r="B78" s="66"/>
      <c r="C78" s="69">
        <v>0</v>
      </c>
      <c r="D78" s="63"/>
      <c r="E78" s="62"/>
      <c r="F78" s="73">
        <f t="shared" si="3"/>
        <v>0</v>
      </c>
      <c r="G78" s="71">
        <v>0</v>
      </c>
    </row>
    <row r="79" spans="1:7" ht="15.75" x14ac:dyDescent="0.25">
      <c r="A79" s="11">
        <v>2099</v>
      </c>
      <c r="B79" s="66"/>
      <c r="C79" s="69">
        <v>0</v>
      </c>
      <c r="D79" s="63"/>
      <c r="E79" s="62"/>
      <c r="F79" s="73">
        <f t="shared" si="3"/>
        <v>0</v>
      </c>
      <c r="G79" s="71">
        <v>0</v>
      </c>
    </row>
    <row r="80" spans="1:7" ht="15.75" x14ac:dyDescent="0.25">
      <c r="A80" s="11">
        <v>2101</v>
      </c>
      <c r="B80" s="66"/>
      <c r="C80" s="69">
        <v>0</v>
      </c>
      <c r="D80" s="63"/>
      <c r="E80" s="62"/>
      <c r="F80" s="73">
        <f t="shared" si="3"/>
        <v>0</v>
      </c>
      <c r="G80" s="71">
        <v>0</v>
      </c>
    </row>
    <row r="81" spans="1:7" ht="15.75" x14ac:dyDescent="0.25">
      <c r="A81" s="11">
        <v>2102</v>
      </c>
      <c r="B81" s="66"/>
      <c r="C81" s="69">
        <v>0</v>
      </c>
      <c r="D81" s="63"/>
      <c r="E81" s="62"/>
      <c r="F81" s="73">
        <f t="shared" si="3"/>
        <v>0</v>
      </c>
      <c r="G81" s="71">
        <v>0</v>
      </c>
    </row>
    <row r="82" spans="1:7" ht="15.75" x14ac:dyDescent="0.25">
      <c r="A82" s="11">
        <v>2107</v>
      </c>
      <c r="B82" s="66"/>
      <c r="C82" s="69">
        <v>0</v>
      </c>
      <c r="D82" s="63"/>
      <c r="E82" s="62"/>
      <c r="F82" s="73">
        <f t="shared" si="3"/>
        <v>0</v>
      </c>
      <c r="G82" s="71">
        <v>0</v>
      </c>
    </row>
    <row r="83" spans="1:7" ht="15.75" x14ac:dyDescent="0.25">
      <c r="A83" s="11">
        <v>2109</v>
      </c>
      <c r="B83" s="66"/>
      <c r="C83" s="69">
        <v>0</v>
      </c>
      <c r="D83" s="63"/>
      <c r="E83" s="62"/>
      <c r="F83" s="73">
        <f t="shared" si="3"/>
        <v>0</v>
      </c>
      <c r="G83" s="71">
        <v>0</v>
      </c>
    </row>
    <row r="84" spans="1:7" ht="15.75" x14ac:dyDescent="0.25">
      <c r="A84" s="11">
        <v>2201</v>
      </c>
      <c r="B84" s="74">
        <v>0</v>
      </c>
      <c r="C84" s="79">
        <v>0</v>
      </c>
      <c r="D84" s="76">
        <v>0</v>
      </c>
      <c r="E84" s="79">
        <v>0</v>
      </c>
      <c r="F84" s="76">
        <v>0</v>
      </c>
      <c r="G84" s="81">
        <v>0</v>
      </c>
    </row>
    <row r="85" spans="1:7" ht="15.75" x14ac:dyDescent="0.25">
      <c r="A85" s="11">
        <v>2202</v>
      </c>
      <c r="B85" s="74">
        <v>0</v>
      </c>
      <c r="C85" s="79">
        <v>0</v>
      </c>
      <c r="D85" s="76">
        <v>0</v>
      </c>
      <c r="E85" s="79">
        <v>0</v>
      </c>
      <c r="F85" s="76">
        <v>0</v>
      </c>
      <c r="G85" s="81">
        <v>0</v>
      </c>
    </row>
    <row r="86" spans="1:7" ht="15.75" x14ac:dyDescent="0.25">
      <c r="A86" s="11">
        <v>2203</v>
      </c>
      <c r="B86" s="74">
        <v>0</v>
      </c>
      <c r="C86" s="79">
        <v>0</v>
      </c>
      <c r="D86" s="76">
        <v>0</v>
      </c>
      <c r="E86" s="79">
        <v>0</v>
      </c>
      <c r="F86" s="76">
        <v>0</v>
      </c>
      <c r="G86" s="81">
        <v>0</v>
      </c>
    </row>
    <row r="87" spans="1:7" ht="15.75" x14ac:dyDescent="0.25">
      <c r="A87" s="11">
        <v>2204</v>
      </c>
      <c r="B87" s="74">
        <v>0</v>
      </c>
      <c r="C87" s="79">
        <v>0</v>
      </c>
      <c r="D87" s="76">
        <v>0</v>
      </c>
      <c r="E87" s="79">
        <v>0</v>
      </c>
      <c r="F87" s="76">
        <v>0</v>
      </c>
      <c r="G87" s="81">
        <v>0</v>
      </c>
    </row>
    <row r="88" spans="1:7" ht="15.75" x14ac:dyDescent="0.25">
      <c r="A88" s="14">
        <v>2412</v>
      </c>
      <c r="B88" s="74">
        <v>0</v>
      </c>
      <c r="C88" s="75"/>
      <c r="D88" s="63"/>
      <c r="E88" s="62"/>
      <c r="F88" s="70">
        <v>0</v>
      </c>
      <c r="G88" s="72">
        <f t="shared" ref="G88:G95" si="4">+IF(ABS(+B88+D88)&lt;=ABS(C88+E88),-B88+C88-D88+E88,0)</f>
        <v>0</v>
      </c>
    </row>
    <row r="89" spans="1:7" ht="15.75" x14ac:dyDescent="0.25">
      <c r="A89" s="14">
        <v>2413</v>
      </c>
      <c r="B89" s="74">
        <v>0</v>
      </c>
      <c r="C89" s="75"/>
      <c r="D89" s="63"/>
      <c r="E89" s="62"/>
      <c r="F89" s="70">
        <v>0</v>
      </c>
      <c r="G89" s="72">
        <f t="shared" si="4"/>
        <v>0</v>
      </c>
    </row>
    <row r="90" spans="1:7" ht="15.75" x14ac:dyDescent="0.25">
      <c r="A90" s="14">
        <v>2414</v>
      </c>
      <c r="B90" s="74">
        <v>0</v>
      </c>
      <c r="C90" s="75"/>
      <c r="D90" s="63"/>
      <c r="E90" s="62"/>
      <c r="F90" s="70">
        <v>0</v>
      </c>
      <c r="G90" s="72">
        <f t="shared" si="4"/>
        <v>0</v>
      </c>
    </row>
    <row r="91" spans="1:7" ht="15.75" x14ac:dyDescent="0.25">
      <c r="A91" s="14">
        <v>2415</v>
      </c>
      <c r="B91" s="74">
        <v>0</v>
      </c>
      <c r="C91" s="75"/>
      <c r="D91" s="63"/>
      <c r="E91" s="62"/>
      <c r="F91" s="70">
        <v>0</v>
      </c>
      <c r="G91" s="72">
        <f t="shared" si="4"/>
        <v>0</v>
      </c>
    </row>
    <row r="92" spans="1:7" ht="15.75" x14ac:dyDescent="0.25">
      <c r="A92" s="14">
        <v>2416</v>
      </c>
      <c r="B92" s="74">
        <v>0</v>
      </c>
      <c r="C92" s="75"/>
      <c r="D92" s="63"/>
      <c r="E92" s="62"/>
      <c r="F92" s="70">
        <v>0</v>
      </c>
      <c r="G92" s="72">
        <f t="shared" si="4"/>
        <v>0</v>
      </c>
    </row>
    <row r="93" spans="1:7" ht="15.75" x14ac:dyDescent="0.25">
      <c r="A93" s="14">
        <v>2417</v>
      </c>
      <c r="B93" s="74">
        <v>0</v>
      </c>
      <c r="C93" s="79">
        <v>0</v>
      </c>
      <c r="D93" s="76">
        <v>0</v>
      </c>
      <c r="E93" s="79">
        <v>0</v>
      </c>
      <c r="F93" s="70">
        <v>0</v>
      </c>
      <c r="G93" s="72">
        <f t="shared" si="4"/>
        <v>0</v>
      </c>
    </row>
    <row r="94" spans="1:7" ht="15.75" x14ac:dyDescent="0.25">
      <c r="A94" s="14">
        <v>2419</v>
      </c>
      <c r="B94" s="74">
        <v>0</v>
      </c>
      <c r="C94" s="75"/>
      <c r="D94" s="92"/>
      <c r="E94" s="67"/>
      <c r="F94" s="70">
        <v>0</v>
      </c>
      <c r="G94" s="72">
        <f t="shared" si="4"/>
        <v>0</v>
      </c>
    </row>
    <row r="95" spans="1:7" ht="15.75" x14ac:dyDescent="0.25">
      <c r="A95" s="15">
        <v>2420</v>
      </c>
      <c r="B95" s="93">
        <v>0</v>
      </c>
      <c r="C95" s="94"/>
      <c r="D95" s="95"/>
      <c r="E95" s="83"/>
      <c r="F95" s="84">
        <v>0</v>
      </c>
      <c r="G95" s="85">
        <f t="shared" si="4"/>
        <v>0</v>
      </c>
    </row>
    <row r="96" spans="1:7" ht="15.75" x14ac:dyDescent="0.25">
      <c r="A96" s="13" t="s">
        <v>13</v>
      </c>
      <c r="B96" s="86"/>
      <c r="C96" s="87"/>
      <c r="D96" s="88"/>
      <c r="E96" s="87"/>
      <c r="F96" s="88"/>
      <c r="G96" s="89"/>
    </row>
    <row r="97" spans="1:7" ht="15.75" x14ac:dyDescent="0.25">
      <c r="A97" s="10">
        <v>3010</v>
      </c>
      <c r="B97" s="61"/>
      <c r="C97" s="90">
        <v>0</v>
      </c>
      <c r="D97" s="63"/>
      <c r="E97" s="62"/>
      <c r="F97" s="64">
        <f t="shared" ref="F97:F106" si="5">+IF(ABS(+B97+D97)&gt;=ABS(C97+E97),+B97-C97+D97-E97,0)</f>
        <v>0</v>
      </c>
      <c r="G97" s="91">
        <v>0</v>
      </c>
    </row>
    <row r="98" spans="1:7" ht="15.75" x14ac:dyDescent="0.25">
      <c r="A98" s="11">
        <v>3020</v>
      </c>
      <c r="B98" s="66"/>
      <c r="C98" s="69">
        <v>0</v>
      </c>
      <c r="D98" s="63"/>
      <c r="E98" s="62"/>
      <c r="F98" s="73">
        <f t="shared" si="5"/>
        <v>0</v>
      </c>
      <c r="G98" s="71">
        <v>0</v>
      </c>
    </row>
    <row r="99" spans="1:7" ht="15.75" x14ac:dyDescent="0.25">
      <c r="A99" s="11">
        <v>3030</v>
      </c>
      <c r="B99" s="66"/>
      <c r="C99" s="69">
        <v>0</v>
      </c>
      <c r="D99" s="63"/>
      <c r="E99" s="62"/>
      <c r="F99" s="73">
        <f t="shared" si="5"/>
        <v>0</v>
      </c>
      <c r="G99" s="71">
        <v>0</v>
      </c>
    </row>
    <row r="100" spans="1:7" ht="15.75" x14ac:dyDescent="0.25">
      <c r="A100" s="11">
        <v>3040</v>
      </c>
      <c r="B100" s="66"/>
      <c r="C100" s="69">
        <v>0</v>
      </c>
      <c r="D100" s="63"/>
      <c r="E100" s="62"/>
      <c r="F100" s="73">
        <f t="shared" si="5"/>
        <v>0</v>
      </c>
      <c r="G100" s="71">
        <v>0</v>
      </c>
    </row>
    <row r="101" spans="1:7" ht="15.75" x14ac:dyDescent="0.25">
      <c r="A101" s="11">
        <v>3100</v>
      </c>
      <c r="B101" s="66"/>
      <c r="C101" s="69">
        <v>0</v>
      </c>
      <c r="D101" s="63"/>
      <c r="E101" s="62"/>
      <c r="F101" s="73">
        <f t="shared" si="5"/>
        <v>0</v>
      </c>
      <c r="G101" s="71">
        <v>0</v>
      </c>
    </row>
    <row r="102" spans="1:7" ht="15.75" x14ac:dyDescent="0.25">
      <c r="A102" s="11">
        <v>3210</v>
      </c>
      <c r="B102" s="66"/>
      <c r="C102" s="69">
        <v>0</v>
      </c>
      <c r="D102" s="63"/>
      <c r="E102" s="62"/>
      <c r="F102" s="73">
        <f t="shared" si="5"/>
        <v>0</v>
      </c>
      <c r="G102" s="71">
        <v>0</v>
      </c>
    </row>
    <row r="103" spans="1:7" ht="15.75" x14ac:dyDescent="0.25">
      <c r="A103" s="11">
        <v>3220</v>
      </c>
      <c r="B103" s="66"/>
      <c r="C103" s="69">
        <v>0</v>
      </c>
      <c r="D103" s="63"/>
      <c r="E103" s="62"/>
      <c r="F103" s="73">
        <f t="shared" si="5"/>
        <v>0</v>
      </c>
      <c r="G103" s="71">
        <v>0</v>
      </c>
    </row>
    <row r="104" spans="1:7" ht="15.75" x14ac:dyDescent="0.25">
      <c r="A104" s="11">
        <v>3310</v>
      </c>
      <c r="B104" s="66"/>
      <c r="C104" s="69">
        <v>0</v>
      </c>
      <c r="D104" s="63"/>
      <c r="E104" s="62"/>
      <c r="F104" s="73">
        <f t="shared" si="5"/>
        <v>0</v>
      </c>
      <c r="G104" s="71">
        <v>0</v>
      </c>
    </row>
    <row r="105" spans="1:7" ht="15.75" x14ac:dyDescent="0.25">
      <c r="A105" s="11">
        <v>3320</v>
      </c>
      <c r="B105" s="66"/>
      <c r="C105" s="69">
        <v>0</v>
      </c>
      <c r="D105" s="63"/>
      <c r="E105" s="62"/>
      <c r="F105" s="73">
        <f t="shared" si="5"/>
        <v>0</v>
      </c>
      <c r="G105" s="71">
        <v>0</v>
      </c>
    </row>
    <row r="106" spans="1:7" ht="15.75" x14ac:dyDescent="0.25">
      <c r="A106" s="16">
        <v>3330</v>
      </c>
      <c r="B106" s="96"/>
      <c r="C106" s="97">
        <v>0</v>
      </c>
      <c r="D106" s="63"/>
      <c r="E106" s="62"/>
      <c r="F106" s="98">
        <f t="shared" si="5"/>
        <v>0</v>
      </c>
      <c r="G106" s="99">
        <v>0</v>
      </c>
    </row>
    <row r="107" spans="1:7" ht="15.75" x14ac:dyDescent="0.25">
      <c r="A107" s="13" t="s">
        <v>14</v>
      </c>
      <c r="B107" s="86"/>
      <c r="C107" s="87"/>
      <c r="D107" s="88"/>
      <c r="E107" s="87"/>
      <c r="F107" s="88"/>
      <c r="G107" s="89"/>
    </row>
    <row r="108" spans="1:7" ht="15.75" x14ac:dyDescent="0.25">
      <c r="A108" s="10">
        <v>4010</v>
      </c>
      <c r="B108" s="100">
        <v>0</v>
      </c>
      <c r="C108" s="62"/>
      <c r="D108" s="63">
        <v>1393.48</v>
      </c>
      <c r="E108" s="62">
        <v>1393.48</v>
      </c>
      <c r="F108" s="101">
        <v>0</v>
      </c>
      <c r="G108" s="65">
        <f>+IF(ABS(+B108+D108)&lt;=ABS(C108+E108),-B108+C108-D108+E108,0)</f>
        <v>0</v>
      </c>
    </row>
    <row r="109" spans="1:7" ht="15.75" x14ac:dyDescent="0.25">
      <c r="A109" s="11">
        <v>4020</v>
      </c>
      <c r="B109" s="66"/>
      <c r="C109" s="69">
        <v>0</v>
      </c>
      <c r="D109" s="63"/>
      <c r="E109" s="62"/>
      <c r="F109" s="73">
        <f>+IF(ABS(+B109+D109)&gt;=ABS(C109+E109),+B109-C109+D109-E109,0)</f>
        <v>0</v>
      </c>
      <c r="G109" s="102" t="e">
        <f>+IF(OR(#REF!="03",#REF!="06",#REF!="09"),+IF(AND(ABS(+B109+D109)&lt;ABS(C109+E109),C109+E109&lt;0),-B109+C109-D109+E109,0),+IF(AND(#REF!="12",ABS(+B109+D109)&lt;ABS(C109+E109)),-B109+C109-D109+E109,0))</f>
        <v>#REF!</v>
      </c>
    </row>
    <row r="110" spans="1:7" ht="15.75" x14ac:dyDescent="0.25">
      <c r="A110" s="11">
        <v>4030</v>
      </c>
      <c r="B110" s="68">
        <v>0</v>
      </c>
      <c r="C110" s="67"/>
      <c r="D110" s="63"/>
      <c r="E110" s="62"/>
      <c r="F110" s="70">
        <v>0</v>
      </c>
      <c r="G110" s="72">
        <f>+IF(ABS(+B110+D110)&lt;=ABS(C110+E110),-B110+C110-D110+E110,0)</f>
        <v>0</v>
      </c>
    </row>
    <row r="111" spans="1:7" ht="15.75" x14ac:dyDescent="0.25">
      <c r="A111" s="11">
        <v>4040</v>
      </c>
      <c r="B111" s="66"/>
      <c r="C111" s="69">
        <v>0</v>
      </c>
      <c r="D111" s="63"/>
      <c r="E111" s="62"/>
      <c r="F111" s="73">
        <f>+IF(ABS(+B111+D111)&gt;=ABS(C111+E111),+B111-C111+D111-E111,0)</f>
        <v>0</v>
      </c>
      <c r="G111" s="102" t="e">
        <f>+IF(OR(#REF!="03",#REF!="06",#REF!="09"),+IF(AND(ABS(+B111+D111)&lt;ABS(C111+E111),C111+E111&lt;0),-B111+C111-D111+E111,0),+IF(AND(#REF!="12",ABS(+B111+D111)&lt;ABS(C111+E111)),-B111+C111-D111+E111,0))</f>
        <v>#REF!</v>
      </c>
    </row>
    <row r="112" spans="1:7" ht="15.75" x14ac:dyDescent="0.25">
      <c r="A112" s="11">
        <v>4050</v>
      </c>
      <c r="B112" s="68">
        <v>0</v>
      </c>
      <c r="C112" s="67"/>
      <c r="D112" s="63"/>
      <c r="E112" s="62"/>
      <c r="F112" s="70">
        <v>0</v>
      </c>
      <c r="G112" s="72">
        <f>+IF(ABS(+B112+D112)&lt;=ABS(C112+E112),-B112+C112-D112+E112,0)</f>
        <v>0</v>
      </c>
    </row>
    <row r="113" spans="1:7" ht="15.75" x14ac:dyDescent="0.25">
      <c r="A113" s="11">
        <v>4052</v>
      </c>
      <c r="B113" s="66"/>
      <c r="C113" s="69">
        <v>0</v>
      </c>
      <c r="D113" s="63"/>
      <c r="E113" s="62"/>
      <c r="F113" s="73">
        <f>+IF(ABS(+B113+D113)&gt;=ABS(C113+E113),+B113-C113+D113-E113,0)</f>
        <v>0</v>
      </c>
      <c r="G113" s="71">
        <v>0</v>
      </c>
    </row>
    <row r="114" spans="1:7" ht="15.75" x14ac:dyDescent="0.25">
      <c r="A114" s="11">
        <v>4057</v>
      </c>
      <c r="B114" s="78"/>
      <c r="C114" s="75"/>
      <c r="D114" s="63"/>
      <c r="E114" s="62"/>
      <c r="F114" s="80">
        <f>+IF(ABS(+B114+D114)&gt;=ABS(C114+E114),+B114-C114+D114-E114,0)</f>
        <v>0</v>
      </c>
      <c r="G114" s="77">
        <f>+IF(ABS(+B114+D114)&lt;=ABS(C114+E114),-B114+C114-D114+E114,0)</f>
        <v>0</v>
      </c>
    </row>
    <row r="115" spans="1:7" ht="15.75" x14ac:dyDescent="0.25">
      <c r="A115" s="11">
        <v>4058</v>
      </c>
      <c r="B115" s="78"/>
      <c r="C115" s="75"/>
      <c r="D115" s="63"/>
      <c r="E115" s="62"/>
      <c r="F115" s="80">
        <f>+IF(ABS(+B115+D115)&gt;=ABS(C115+E115),+B115-C115+D115-E115,0)</f>
        <v>0</v>
      </c>
      <c r="G115" s="77">
        <f>+IF(ABS(+B115+D115)&lt;=ABS(C115+E115),-B115+C115-D115+E115,0)</f>
        <v>0</v>
      </c>
    </row>
    <row r="116" spans="1:7" ht="15.75" x14ac:dyDescent="0.25">
      <c r="A116" s="11">
        <v>4071</v>
      </c>
      <c r="B116" s="68">
        <v>0</v>
      </c>
      <c r="C116" s="67"/>
      <c r="D116" s="63"/>
      <c r="E116" s="62"/>
      <c r="F116" s="70">
        <v>0</v>
      </c>
      <c r="G116" s="72">
        <f>+IF(ABS(+B116+D116)&lt;=ABS(C116+E116),-B116+C116-D116+E116,0)</f>
        <v>0</v>
      </c>
    </row>
    <row r="117" spans="1:7" ht="15.75" x14ac:dyDescent="0.25">
      <c r="A117" s="11">
        <v>4072</v>
      </c>
      <c r="B117" s="66"/>
      <c r="C117" s="69">
        <v>0</v>
      </c>
      <c r="D117" s="63"/>
      <c r="E117" s="62"/>
      <c r="F117" s="73">
        <f>+IF(ABS(+B117+D117)&gt;=ABS(C117+E117),+B117-C117+D117-E117,0)</f>
        <v>0</v>
      </c>
      <c r="G117" s="71">
        <v>0</v>
      </c>
    </row>
    <row r="118" spans="1:7" ht="15.75" x14ac:dyDescent="0.25">
      <c r="A118" s="11">
        <v>4110</v>
      </c>
      <c r="B118" s="66"/>
      <c r="C118" s="69">
        <v>0</v>
      </c>
      <c r="D118" s="63"/>
      <c r="E118" s="62"/>
      <c r="F118" s="73">
        <f>+IF(ABS(+B118+D118)&gt;=ABS(C118+E118),+B118-C118+D118-E118,0)</f>
        <v>0</v>
      </c>
      <c r="G118" s="71">
        <v>0</v>
      </c>
    </row>
    <row r="119" spans="1:7" ht="15.75" x14ac:dyDescent="0.25">
      <c r="A119" s="11">
        <v>4120</v>
      </c>
      <c r="B119" s="68">
        <v>0</v>
      </c>
      <c r="C119" s="67"/>
      <c r="D119" s="63"/>
      <c r="E119" s="62"/>
      <c r="F119" s="70">
        <v>0</v>
      </c>
      <c r="G119" s="72">
        <f>+IF(ABS(+B119+D119)&lt;=ABS(C119+E119),-B119+C119-D119+E119,0)</f>
        <v>0</v>
      </c>
    </row>
    <row r="120" spans="1:7" ht="15.75" x14ac:dyDescent="0.25">
      <c r="A120" s="11">
        <v>4130</v>
      </c>
      <c r="B120" s="66"/>
      <c r="C120" s="69">
        <v>0</v>
      </c>
      <c r="D120" s="63"/>
      <c r="E120" s="62"/>
      <c r="F120" s="73">
        <f>+IF(ABS(+B120+D120)&gt;=ABS(C120+E120),+B120-C120+D120-E120,0)</f>
        <v>0</v>
      </c>
      <c r="G120" s="71">
        <v>0</v>
      </c>
    </row>
    <row r="121" spans="1:7" ht="15.75" x14ac:dyDescent="0.25">
      <c r="A121" s="11">
        <v>4140</v>
      </c>
      <c r="B121" s="68">
        <v>0</v>
      </c>
      <c r="C121" s="67"/>
      <c r="D121" s="63"/>
      <c r="E121" s="62"/>
      <c r="F121" s="70">
        <v>0</v>
      </c>
      <c r="G121" s="72">
        <f>+IF(ABS(+B121+D121)&lt;=ABS(C121+E121),-B121+C121-D121+E121,0)</f>
        <v>0</v>
      </c>
    </row>
    <row r="122" spans="1:7" ht="15.75" x14ac:dyDescent="0.25">
      <c r="A122" s="11">
        <v>4211</v>
      </c>
      <c r="B122" s="68">
        <v>0</v>
      </c>
      <c r="C122" s="67"/>
      <c r="D122" s="63">
        <v>630</v>
      </c>
      <c r="E122" s="62">
        <v>630</v>
      </c>
      <c r="F122" s="70">
        <v>0</v>
      </c>
      <c r="G122" s="72">
        <f>+IF(ABS(+B122+D122)&lt;=ABS(C122+E122),-B122+C122-D122+E122,0)</f>
        <v>0</v>
      </c>
    </row>
    <row r="123" spans="1:7" ht="15.75" x14ac:dyDescent="0.25">
      <c r="A123" s="11">
        <v>4213</v>
      </c>
      <c r="B123" s="66"/>
      <c r="C123" s="69">
        <v>0</v>
      </c>
      <c r="D123" s="63"/>
      <c r="E123" s="62"/>
      <c r="F123" s="73">
        <f>+IF(ABS(+B123+D123)&gt;=ABS(C123+E123),+B123-C123+D123-E123,0)</f>
        <v>0</v>
      </c>
      <c r="G123" s="71">
        <v>0</v>
      </c>
    </row>
    <row r="124" spans="1:7" ht="15.75" x14ac:dyDescent="0.25">
      <c r="A124" s="11">
        <v>4222</v>
      </c>
      <c r="B124" s="68">
        <v>0</v>
      </c>
      <c r="C124" s="67"/>
      <c r="D124" s="63"/>
      <c r="E124" s="62"/>
      <c r="F124" s="70">
        <v>0</v>
      </c>
      <c r="G124" s="72">
        <f>+IF(ABS(+B124+D124)&lt;=ABS(C124+E124),-B124+C124-D124+E124,0)</f>
        <v>0</v>
      </c>
    </row>
    <row r="125" spans="1:7" ht="15.75" x14ac:dyDescent="0.25">
      <c r="A125" s="11">
        <v>4224</v>
      </c>
      <c r="B125" s="66"/>
      <c r="C125" s="69">
        <v>0</v>
      </c>
      <c r="D125" s="63"/>
      <c r="E125" s="62"/>
      <c r="F125" s="73">
        <f>+IF(ABS(+B125+D125)&gt;=ABS(C125+E125),+B125-C125+D125-E125,0)</f>
        <v>0</v>
      </c>
      <c r="G125" s="71">
        <v>0</v>
      </c>
    </row>
    <row r="126" spans="1:7" ht="15.75" x14ac:dyDescent="0.25">
      <c r="A126" s="11">
        <v>4230</v>
      </c>
      <c r="B126" s="68">
        <v>0</v>
      </c>
      <c r="C126" s="103"/>
      <c r="D126" s="63"/>
      <c r="E126" s="62"/>
      <c r="F126" s="70">
        <v>0</v>
      </c>
      <c r="G126" s="72">
        <f>+IF(ABS(+B126+D126)&lt;=ABS(C126+E126),-B126+C126-D126+E126,0)</f>
        <v>0</v>
      </c>
    </row>
    <row r="127" spans="1:7" ht="15.75" x14ac:dyDescent="0.25">
      <c r="A127" s="11">
        <v>4241</v>
      </c>
      <c r="B127" s="68">
        <v>0</v>
      </c>
      <c r="C127" s="67"/>
      <c r="D127" s="63"/>
      <c r="E127" s="62"/>
      <c r="F127" s="70">
        <v>0</v>
      </c>
      <c r="G127" s="72">
        <f>+IF(ABS(+B127+D127)&lt;=ABS(C127+E127),-B127+C127-D127+E127,0)</f>
        <v>0</v>
      </c>
    </row>
    <row r="128" spans="1:7" ht="15.75" x14ac:dyDescent="0.25">
      <c r="A128" s="11">
        <v>4243</v>
      </c>
      <c r="B128" s="66"/>
      <c r="C128" s="69">
        <v>0</v>
      </c>
      <c r="D128" s="63"/>
      <c r="E128" s="62"/>
      <c r="F128" s="73">
        <f>+IF(ABS(+B128+D128)&gt;=ABS(C128+E128),+B128-C128+D128-E128,0)</f>
        <v>0</v>
      </c>
      <c r="G128" s="71">
        <v>0</v>
      </c>
    </row>
    <row r="129" spans="1:7" ht="15.75" x14ac:dyDescent="0.25">
      <c r="A129" s="11">
        <v>4252</v>
      </c>
      <c r="B129" s="68">
        <v>0</v>
      </c>
      <c r="C129" s="67"/>
      <c r="D129" s="63"/>
      <c r="E129" s="62"/>
      <c r="F129" s="70">
        <v>0</v>
      </c>
      <c r="G129" s="72">
        <f>+IF(ABS(+B129+D129)&lt;=ABS(C129+E129),-B129+C129-D129+E129,0)</f>
        <v>0</v>
      </c>
    </row>
    <row r="130" spans="1:7" ht="15.75" x14ac:dyDescent="0.25">
      <c r="A130" s="11">
        <v>4254</v>
      </c>
      <c r="B130" s="66"/>
      <c r="C130" s="69">
        <v>0</v>
      </c>
      <c r="D130" s="63"/>
      <c r="E130" s="62"/>
      <c r="F130" s="73">
        <f>+IF(ABS(+B130+D130)&gt;=ABS(C130+E130),+B130-C130+D130-E130,0)</f>
        <v>0</v>
      </c>
      <c r="G130" s="71">
        <v>0</v>
      </c>
    </row>
    <row r="131" spans="1:7" ht="15.75" x14ac:dyDescent="0.25">
      <c r="A131" s="11">
        <v>4261</v>
      </c>
      <c r="B131" s="66"/>
      <c r="C131" s="69">
        <v>0</v>
      </c>
      <c r="D131" s="63"/>
      <c r="E131" s="62"/>
      <c r="F131" s="73">
        <f>+IF(ABS(+B131+D131)&gt;=ABS(C131+E131),+B131-C131+D131-E131,0)</f>
        <v>0</v>
      </c>
      <c r="G131" s="71">
        <v>0</v>
      </c>
    </row>
    <row r="132" spans="1:7" ht="15.75" x14ac:dyDescent="0.25">
      <c r="A132" s="11">
        <v>4262</v>
      </c>
      <c r="B132" s="66"/>
      <c r="C132" s="69">
        <v>0</v>
      </c>
      <c r="D132" s="63"/>
      <c r="E132" s="62"/>
      <c r="F132" s="73">
        <f>+IF(ABS(+B132+D132)&gt;=ABS(C132+E132),+B132-C132+D132-E132,0)</f>
        <v>0</v>
      </c>
      <c r="G132" s="71">
        <v>0</v>
      </c>
    </row>
    <row r="133" spans="1:7" ht="15.75" x14ac:dyDescent="0.25">
      <c r="A133" s="11">
        <v>4271</v>
      </c>
      <c r="B133" s="68">
        <v>0</v>
      </c>
      <c r="C133" s="67"/>
      <c r="D133" s="63"/>
      <c r="E133" s="62"/>
      <c r="F133" s="70">
        <v>0</v>
      </c>
      <c r="G133" s="72">
        <f>+IF(ABS(+B133+D133)&lt;=ABS(C133+E133),-B133+C133-D133+E133,0)</f>
        <v>0</v>
      </c>
    </row>
    <row r="134" spans="1:7" ht="15.75" x14ac:dyDescent="0.25">
      <c r="A134" s="11">
        <v>4272</v>
      </c>
      <c r="B134" s="68">
        <v>0</v>
      </c>
      <c r="C134" s="67"/>
      <c r="D134" s="63"/>
      <c r="E134" s="62"/>
      <c r="F134" s="70">
        <v>0</v>
      </c>
      <c r="G134" s="72">
        <f>+IF(ABS(+B134+D134)&lt;=ABS(C134+E134),-B134+C134-D134+E134,0)</f>
        <v>0</v>
      </c>
    </row>
    <row r="135" spans="1:7" ht="15.75" x14ac:dyDescent="0.25">
      <c r="A135" s="11">
        <v>4279</v>
      </c>
      <c r="B135" s="66"/>
      <c r="C135" s="69">
        <v>0</v>
      </c>
      <c r="D135" s="63"/>
      <c r="E135" s="62"/>
      <c r="F135" s="73">
        <f>+IF(ABS(+B135+D135)&gt;=ABS(C135+E135),+B135-C135+D135-E135,0)</f>
        <v>0</v>
      </c>
      <c r="G135" s="71">
        <v>0</v>
      </c>
    </row>
    <row r="136" spans="1:7" ht="15.75" x14ac:dyDescent="0.25">
      <c r="A136" s="11">
        <v>4281</v>
      </c>
      <c r="B136" s="68">
        <v>0</v>
      </c>
      <c r="C136" s="67"/>
      <c r="D136" s="63"/>
      <c r="E136" s="62"/>
      <c r="F136" s="70">
        <v>0</v>
      </c>
      <c r="G136" s="72">
        <f>+IF(ABS(+B136+D136)&lt;=ABS(C136+E136),-B136+C136-D136+E136,0)</f>
        <v>0</v>
      </c>
    </row>
    <row r="137" spans="1:7" ht="15.75" x14ac:dyDescent="0.25">
      <c r="A137" s="11">
        <v>4282</v>
      </c>
      <c r="B137" s="68">
        <v>0</v>
      </c>
      <c r="C137" s="67"/>
      <c r="D137" s="63"/>
      <c r="E137" s="62"/>
      <c r="F137" s="70">
        <v>0</v>
      </c>
      <c r="G137" s="72">
        <f>+IF(ABS(+B137+D137)&lt;=ABS(C137+E137),-B137+C137-D137+E137,0)</f>
        <v>0</v>
      </c>
    </row>
    <row r="138" spans="1:7" ht="15.75" x14ac:dyDescent="0.25">
      <c r="A138" s="11">
        <v>4287</v>
      </c>
      <c r="B138" s="66"/>
      <c r="C138" s="69">
        <v>0</v>
      </c>
      <c r="D138" s="63"/>
      <c r="E138" s="62"/>
      <c r="F138" s="73">
        <f>+IF(ABS(+B138+D138)&gt;=ABS(C138+E138),+B138-C138+D138-E138,0)</f>
        <v>0</v>
      </c>
      <c r="G138" s="71">
        <v>0</v>
      </c>
    </row>
    <row r="139" spans="1:7" ht="15.75" x14ac:dyDescent="0.25">
      <c r="A139" s="11">
        <v>4288</v>
      </c>
      <c r="B139" s="66"/>
      <c r="C139" s="69">
        <v>0</v>
      </c>
      <c r="D139" s="63"/>
      <c r="E139" s="62"/>
      <c r="F139" s="73">
        <f>+IF(ABS(+B139+D139)&gt;=ABS(C139+E139),+B139-C139+D139-E139,0)</f>
        <v>0</v>
      </c>
      <c r="G139" s="71">
        <v>0</v>
      </c>
    </row>
    <row r="140" spans="1:7" ht="15.75" x14ac:dyDescent="0.25">
      <c r="A140" s="11">
        <v>4291</v>
      </c>
      <c r="B140" s="68">
        <v>0</v>
      </c>
      <c r="C140" s="67"/>
      <c r="D140" s="63"/>
      <c r="E140" s="62"/>
      <c r="F140" s="70">
        <v>0</v>
      </c>
      <c r="G140" s="72">
        <f>+IF(ABS(+B140+D140)&lt;=ABS(C140+E140),-B140+C140-D140+E140,0)</f>
        <v>0</v>
      </c>
    </row>
    <row r="141" spans="1:7" ht="15.75" x14ac:dyDescent="0.25">
      <c r="A141" s="11">
        <v>4299</v>
      </c>
      <c r="B141" s="66"/>
      <c r="C141" s="69">
        <v>0</v>
      </c>
      <c r="D141" s="63"/>
      <c r="E141" s="62"/>
      <c r="F141" s="73">
        <f>+IF(ABS(+B141+D141)&gt;=ABS(C141+E141),+B141-C141+D141-E141,0)</f>
        <v>0</v>
      </c>
      <c r="G141" s="71">
        <v>0</v>
      </c>
    </row>
    <row r="142" spans="1:7" ht="15.75" x14ac:dyDescent="0.25">
      <c r="A142" s="17">
        <v>4301</v>
      </c>
      <c r="B142" s="104"/>
      <c r="C142" s="69">
        <v>0</v>
      </c>
      <c r="D142" s="63"/>
      <c r="E142" s="62"/>
      <c r="F142" s="73">
        <f>+IF(ABS(+B142+D142)&gt;=ABS(C142+E142),+B142-C142+D142-E142,0)</f>
        <v>0</v>
      </c>
      <c r="G142" s="71">
        <v>0</v>
      </c>
    </row>
    <row r="143" spans="1:7" ht="15.75" x14ac:dyDescent="0.25">
      <c r="A143" s="17">
        <v>4303</v>
      </c>
      <c r="B143" s="104"/>
      <c r="C143" s="69">
        <v>0</v>
      </c>
      <c r="D143" s="63"/>
      <c r="E143" s="62"/>
      <c r="F143" s="73">
        <f>+IF(ABS(+B143+D143)&gt;=ABS(C143+E143),+B143-C143+D143-E143,0)</f>
        <v>0</v>
      </c>
      <c r="G143" s="71">
        <v>0</v>
      </c>
    </row>
    <row r="144" spans="1:7" ht="15.75" x14ac:dyDescent="0.25">
      <c r="A144" s="11">
        <v>4311</v>
      </c>
      <c r="B144" s="68">
        <v>0</v>
      </c>
      <c r="C144" s="67"/>
      <c r="D144" s="63"/>
      <c r="E144" s="62"/>
      <c r="F144" s="70">
        <v>0</v>
      </c>
      <c r="G144" s="72">
        <f>+IF(ABS(+B144+D144)&lt;=ABS(C144+E144),-B144+C144-D144+E144,0)</f>
        <v>0</v>
      </c>
    </row>
    <row r="145" spans="1:7" ht="15.75" x14ac:dyDescent="0.25">
      <c r="A145" s="11">
        <v>4313</v>
      </c>
      <c r="B145" s="68">
        <v>0</v>
      </c>
      <c r="C145" s="67"/>
      <c r="D145" s="63"/>
      <c r="E145" s="62"/>
      <c r="F145" s="70">
        <v>0</v>
      </c>
      <c r="G145" s="72">
        <f>+IF(ABS(+B145+D145)&lt;=ABS(C145+E145),-B145+C145-D145+E145,0)</f>
        <v>0</v>
      </c>
    </row>
    <row r="146" spans="1:7" ht="15.75" x14ac:dyDescent="0.25">
      <c r="A146" s="11">
        <v>4321</v>
      </c>
      <c r="B146" s="66"/>
      <c r="C146" s="69">
        <v>0</v>
      </c>
      <c r="D146" s="63"/>
      <c r="E146" s="62"/>
      <c r="F146" s="73">
        <f t="shared" ref="F146:F166" si="6">+IF(ABS(+B146+D146)&gt;=ABS(C146+E146),+B146-C146+D146-E146,0)</f>
        <v>0</v>
      </c>
      <c r="G146" s="71">
        <v>0</v>
      </c>
    </row>
    <row r="147" spans="1:7" ht="15.75" x14ac:dyDescent="0.25">
      <c r="A147" s="11">
        <v>4322</v>
      </c>
      <c r="B147" s="66"/>
      <c r="C147" s="69">
        <v>0</v>
      </c>
      <c r="D147" s="63"/>
      <c r="E147" s="62"/>
      <c r="F147" s="73">
        <f t="shared" si="6"/>
        <v>0</v>
      </c>
      <c r="G147" s="71">
        <v>0</v>
      </c>
    </row>
    <row r="148" spans="1:7" ht="15.75" x14ac:dyDescent="0.25">
      <c r="A148" s="11">
        <v>4327</v>
      </c>
      <c r="B148" s="66"/>
      <c r="C148" s="69">
        <v>0</v>
      </c>
      <c r="D148" s="63"/>
      <c r="E148" s="62"/>
      <c r="F148" s="73">
        <f t="shared" si="6"/>
        <v>0</v>
      </c>
      <c r="G148" s="71">
        <v>0</v>
      </c>
    </row>
    <row r="149" spans="1:7" ht="15.75" x14ac:dyDescent="0.25">
      <c r="A149" s="11">
        <v>4328</v>
      </c>
      <c r="B149" s="66"/>
      <c r="C149" s="69">
        <v>0</v>
      </c>
      <c r="D149" s="63"/>
      <c r="E149" s="62"/>
      <c r="F149" s="73">
        <f t="shared" si="6"/>
        <v>0</v>
      </c>
      <c r="G149" s="71">
        <v>0</v>
      </c>
    </row>
    <row r="150" spans="1:7" ht="15.75" x14ac:dyDescent="0.25">
      <c r="A150" s="11">
        <v>4331</v>
      </c>
      <c r="B150" s="66"/>
      <c r="C150" s="69">
        <v>0</v>
      </c>
      <c r="D150" s="63"/>
      <c r="E150" s="62"/>
      <c r="F150" s="73">
        <f t="shared" si="6"/>
        <v>0</v>
      </c>
      <c r="G150" s="71">
        <v>0</v>
      </c>
    </row>
    <row r="151" spans="1:7" ht="15.75" x14ac:dyDescent="0.25">
      <c r="A151" s="11">
        <v>4332</v>
      </c>
      <c r="B151" s="66"/>
      <c r="C151" s="69">
        <v>0</v>
      </c>
      <c r="D151" s="63"/>
      <c r="E151" s="62"/>
      <c r="F151" s="73">
        <f t="shared" si="6"/>
        <v>0</v>
      </c>
      <c r="G151" s="71">
        <v>0</v>
      </c>
    </row>
    <row r="152" spans="1:7" ht="15.75" x14ac:dyDescent="0.25">
      <c r="A152" s="11">
        <v>4351</v>
      </c>
      <c r="B152" s="66"/>
      <c r="C152" s="69">
        <v>0</v>
      </c>
      <c r="D152" s="63"/>
      <c r="E152" s="62"/>
      <c r="F152" s="73">
        <f t="shared" si="6"/>
        <v>0</v>
      </c>
      <c r="G152" s="71">
        <v>0</v>
      </c>
    </row>
    <row r="153" spans="1:7" ht="15.75" x14ac:dyDescent="0.25">
      <c r="A153" s="11">
        <v>4352</v>
      </c>
      <c r="B153" s="66"/>
      <c r="C153" s="69">
        <v>0</v>
      </c>
      <c r="D153" s="63"/>
      <c r="E153" s="62"/>
      <c r="F153" s="73">
        <f t="shared" si="6"/>
        <v>0</v>
      </c>
      <c r="G153" s="71">
        <v>0</v>
      </c>
    </row>
    <row r="154" spans="1:7" ht="15.75" x14ac:dyDescent="0.25">
      <c r="A154" s="11">
        <v>4360</v>
      </c>
      <c r="B154" s="66"/>
      <c r="C154" s="67"/>
      <c r="D154" s="63"/>
      <c r="E154" s="62"/>
      <c r="F154" s="73">
        <f t="shared" si="6"/>
        <v>0</v>
      </c>
      <c r="G154" s="72">
        <f>+IF(ABS(+B154+D154)&lt;=ABS(C154+E154),-B154+C154-D154+E154,0)</f>
        <v>0</v>
      </c>
    </row>
    <row r="155" spans="1:7" ht="15.75" x14ac:dyDescent="0.25">
      <c r="A155" s="11">
        <v>4371</v>
      </c>
      <c r="B155" s="66"/>
      <c r="C155" s="69">
        <v>0</v>
      </c>
      <c r="D155" s="63"/>
      <c r="E155" s="62"/>
      <c r="F155" s="73">
        <f t="shared" si="6"/>
        <v>0</v>
      </c>
      <c r="G155" s="71">
        <v>0</v>
      </c>
    </row>
    <row r="156" spans="1:7" ht="15.75" x14ac:dyDescent="0.25">
      <c r="A156" s="11">
        <v>4372</v>
      </c>
      <c r="B156" s="66"/>
      <c r="C156" s="69">
        <v>0</v>
      </c>
      <c r="D156" s="63"/>
      <c r="E156" s="62"/>
      <c r="F156" s="73">
        <f t="shared" si="6"/>
        <v>0</v>
      </c>
      <c r="G156" s="71">
        <v>0</v>
      </c>
    </row>
    <row r="157" spans="1:7" ht="15.75" x14ac:dyDescent="0.25">
      <c r="A157" s="11">
        <v>4373</v>
      </c>
      <c r="B157" s="66"/>
      <c r="C157" s="69">
        <v>0</v>
      </c>
      <c r="D157" s="63"/>
      <c r="E157" s="62"/>
      <c r="F157" s="73">
        <f t="shared" si="6"/>
        <v>0</v>
      </c>
      <c r="G157" s="71">
        <v>0</v>
      </c>
    </row>
    <row r="158" spans="1:7" ht="15.75" x14ac:dyDescent="0.25">
      <c r="A158" s="11">
        <v>4374</v>
      </c>
      <c r="B158" s="66"/>
      <c r="C158" s="69">
        <v>0</v>
      </c>
      <c r="D158" s="63"/>
      <c r="E158" s="62"/>
      <c r="F158" s="73">
        <f t="shared" si="6"/>
        <v>0</v>
      </c>
      <c r="G158" s="71">
        <v>0</v>
      </c>
    </row>
    <row r="159" spans="1:7" ht="15.75" x14ac:dyDescent="0.25">
      <c r="A159" s="11">
        <v>4375</v>
      </c>
      <c r="B159" s="66"/>
      <c r="C159" s="69">
        <v>0</v>
      </c>
      <c r="D159" s="63"/>
      <c r="E159" s="62"/>
      <c r="F159" s="73">
        <f t="shared" si="6"/>
        <v>0</v>
      </c>
      <c r="G159" s="71">
        <v>0</v>
      </c>
    </row>
    <row r="160" spans="1:7" ht="15.75" x14ac:dyDescent="0.25">
      <c r="A160" s="11">
        <v>4376</v>
      </c>
      <c r="B160" s="66"/>
      <c r="C160" s="69">
        <v>0</v>
      </c>
      <c r="D160" s="63"/>
      <c r="E160" s="62"/>
      <c r="F160" s="73">
        <f t="shared" si="6"/>
        <v>0</v>
      </c>
      <c r="G160" s="71">
        <v>0</v>
      </c>
    </row>
    <row r="161" spans="1:7" ht="15.75" x14ac:dyDescent="0.25">
      <c r="A161" s="11">
        <v>4379</v>
      </c>
      <c r="B161" s="66"/>
      <c r="C161" s="69">
        <v>0</v>
      </c>
      <c r="D161" s="63"/>
      <c r="E161" s="62"/>
      <c r="F161" s="73">
        <f t="shared" si="6"/>
        <v>0</v>
      </c>
      <c r="G161" s="71">
        <v>0</v>
      </c>
    </row>
    <row r="162" spans="1:7" ht="15.75" x14ac:dyDescent="0.25">
      <c r="A162" s="11">
        <v>4381</v>
      </c>
      <c r="B162" s="66"/>
      <c r="C162" s="69">
        <v>0</v>
      </c>
      <c r="D162" s="63"/>
      <c r="E162" s="62"/>
      <c r="F162" s="73">
        <f t="shared" si="6"/>
        <v>0</v>
      </c>
      <c r="G162" s="71">
        <v>0</v>
      </c>
    </row>
    <row r="163" spans="1:7" ht="15.75" x14ac:dyDescent="0.25">
      <c r="A163" s="11">
        <v>4382</v>
      </c>
      <c r="B163" s="66"/>
      <c r="C163" s="69">
        <v>0</v>
      </c>
      <c r="D163" s="63"/>
      <c r="E163" s="62"/>
      <c r="F163" s="73">
        <f t="shared" si="6"/>
        <v>0</v>
      </c>
      <c r="G163" s="71">
        <v>0</v>
      </c>
    </row>
    <row r="164" spans="1:7" ht="15.75" x14ac:dyDescent="0.25">
      <c r="A164" s="11">
        <v>4383</v>
      </c>
      <c r="B164" s="66"/>
      <c r="C164" s="69">
        <v>0</v>
      </c>
      <c r="D164" s="63"/>
      <c r="E164" s="62"/>
      <c r="F164" s="73">
        <f t="shared" si="6"/>
        <v>0</v>
      </c>
      <c r="G164" s="71">
        <v>0</v>
      </c>
    </row>
    <row r="165" spans="1:7" ht="15.75" x14ac:dyDescent="0.25">
      <c r="A165" s="11">
        <v>4384</v>
      </c>
      <c r="B165" s="66"/>
      <c r="C165" s="69">
        <v>0</v>
      </c>
      <c r="D165" s="63"/>
      <c r="E165" s="62"/>
      <c r="F165" s="73">
        <f t="shared" si="6"/>
        <v>0</v>
      </c>
      <c r="G165" s="71">
        <v>0</v>
      </c>
    </row>
    <row r="166" spans="1:7" ht="15.75" x14ac:dyDescent="0.25">
      <c r="A166" s="11">
        <v>4385</v>
      </c>
      <c r="B166" s="66"/>
      <c r="C166" s="69">
        <v>0</v>
      </c>
      <c r="D166" s="63"/>
      <c r="E166" s="62"/>
      <c r="F166" s="73">
        <f t="shared" si="6"/>
        <v>0</v>
      </c>
      <c r="G166" s="71">
        <v>0</v>
      </c>
    </row>
    <row r="167" spans="1:7" ht="15.75" x14ac:dyDescent="0.25">
      <c r="A167" s="11">
        <v>4393</v>
      </c>
      <c r="B167" s="68">
        <v>0</v>
      </c>
      <c r="C167" s="67"/>
      <c r="D167" s="63"/>
      <c r="E167" s="62"/>
      <c r="F167" s="70">
        <v>0</v>
      </c>
      <c r="G167" s="72">
        <f>+IF(ABS(+B167+D167)&lt;=ABS(C167+E167),-B167+C167-D167+E167,0)</f>
        <v>0</v>
      </c>
    </row>
    <row r="168" spans="1:7" ht="15.75" x14ac:dyDescent="0.25">
      <c r="A168" s="11">
        <v>4397</v>
      </c>
      <c r="B168" s="68">
        <v>0</v>
      </c>
      <c r="C168" s="67"/>
      <c r="D168" s="63"/>
      <c r="E168" s="62"/>
      <c r="F168" s="70">
        <v>0</v>
      </c>
      <c r="G168" s="72">
        <f>+IF(ABS(+B168+D168)&lt;=ABS(C168+E168),-B168+C168-D168+E168,0)</f>
        <v>0</v>
      </c>
    </row>
    <row r="169" spans="1:7" ht="15.75" x14ac:dyDescent="0.25">
      <c r="A169" s="11">
        <v>4398</v>
      </c>
      <c r="B169" s="68">
        <v>0</v>
      </c>
      <c r="C169" s="67"/>
      <c r="D169" s="63"/>
      <c r="E169" s="62"/>
      <c r="F169" s="70">
        <v>0</v>
      </c>
      <c r="G169" s="72">
        <f>+IF(ABS(+B169+D169)&lt;=ABS(C169+E169),-B169+C169-D169+E169,0)</f>
        <v>0</v>
      </c>
    </row>
    <row r="170" spans="1:7" ht="15.75" x14ac:dyDescent="0.25">
      <c r="A170" s="11">
        <v>4500</v>
      </c>
      <c r="B170" s="66"/>
      <c r="C170" s="67"/>
      <c r="D170" s="63"/>
      <c r="E170" s="62"/>
      <c r="F170" s="73">
        <f>+IF(ABS(+B170+D170)&gt;=ABS(C170+E170),+B170-C170+D170-E170,0)</f>
        <v>0</v>
      </c>
      <c r="G170" s="72">
        <f t="shared" ref="G170:G212" si="7">+IF(ABS(+B170+D170)&lt;=ABS(C170+E170),-B170+C170-D170+E170,0)</f>
        <v>0</v>
      </c>
    </row>
    <row r="171" spans="1:7" ht="15.75" x14ac:dyDescent="0.25">
      <c r="A171" s="11">
        <v>4501</v>
      </c>
      <c r="B171" s="78"/>
      <c r="C171" s="75"/>
      <c r="D171" s="63"/>
      <c r="E171" s="62"/>
      <c r="F171" s="80">
        <f>+IF(ABS(+B171+D171)&gt;=ABS(C171+E171),+B171-C171+D171-E171,0)</f>
        <v>0</v>
      </c>
      <c r="G171" s="77">
        <f t="shared" si="7"/>
        <v>0</v>
      </c>
    </row>
    <row r="172" spans="1:7" ht="15.75" x14ac:dyDescent="0.25">
      <c r="A172" s="11">
        <v>4502</v>
      </c>
      <c r="B172" s="78"/>
      <c r="C172" s="75"/>
      <c r="D172" s="63"/>
      <c r="E172" s="62"/>
      <c r="F172" s="80">
        <f>+IF(ABS(+B172+D172)&gt;=ABS(C172+E172),+B172-C172+D172-E172,0)</f>
        <v>0</v>
      </c>
      <c r="G172" s="77">
        <f>+IF(ABS(+B172+D172)&lt;=ABS(C172+E172),-B172+C172-D172+E172,0)</f>
        <v>0</v>
      </c>
    </row>
    <row r="173" spans="1:7" ht="15.75" x14ac:dyDescent="0.25">
      <c r="A173" s="11">
        <v>4503</v>
      </c>
      <c r="B173" s="74">
        <v>0</v>
      </c>
      <c r="C173" s="79">
        <v>0</v>
      </c>
      <c r="D173" s="76"/>
      <c r="E173" s="79"/>
      <c r="F173" s="76">
        <v>0</v>
      </c>
      <c r="G173" s="81">
        <v>0</v>
      </c>
    </row>
    <row r="174" spans="1:7" ht="15.75" x14ac:dyDescent="0.25">
      <c r="A174" s="11">
        <v>4510</v>
      </c>
      <c r="B174" s="78"/>
      <c r="C174" s="75"/>
      <c r="D174" s="63">
        <v>54.31</v>
      </c>
      <c r="E174" s="62">
        <v>54.31</v>
      </c>
      <c r="F174" s="80">
        <f>+IF(ABS(+B174+D174)&gt;=ABS(C174+E174),+B174-C174+D174-E174,0)</f>
        <v>0</v>
      </c>
      <c r="G174" s="77">
        <f>+IF(ABS(+B174+D174)&lt;=ABS(C174+E174),-B174+C174-D174+E174,0)</f>
        <v>0</v>
      </c>
    </row>
    <row r="175" spans="1:7" ht="15.75" x14ac:dyDescent="0.25">
      <c r="A175" s="11">
        <v>4511</v>
      </c>
      <c r="B175" s="66"/>
      <c r="C175" s="67"/>
      <c r="D175" s="63"/>
      <c r="E175" s="62"/>
      <c r="F175" s="73">
        <f>+IF(ABS(+B175+D175)&gt;=ABS(C175+E175),+B175-C175+D175-E175,0)</f>
        <v>0</v>
      </c>
      <c r="G175" s="72">
        <f t="shared" si="7"/>
        <v>0</v>
      </c>
    </row>
    <row r="176" spans="1:7" ht="15.75" x14ac:dyDescent="0.25">
      <c r="A176" s="11">
        <v>4512</v>
      </c>
      <c r="B176" s="66"/>
      <c r="C176" s="67"/>
      <c r="D176" s="63"/>
      <c r="E176" s="62"/>
      <c r="F176" s="73">
        <f>+IF(ABS(+B176+D176)&gt;=ABS(C176+E176),+B176-C176+D176-E176,0)</f>
        <v>0</v>
      </c>
      <c r="G176" s="72">
        <f t="shared" si="7"/>
        <v>0</v>
      </c>
    </row>
    <row r="177" spans="1:7" ht="15.75" x14ac:dyDescent="0.25">
      <c r="A177" s="11">
        <v>4518</v>
      </c>
      <c r="B177" s="78"/>
      <c r="C177" s="75"/>
      <c r="D177" s="63"/>
      <c r="E177" s="62"/>
      <c r="F177" s="80">
        <f>+IF(ABS(+B177+D177)&gt;=ABS(C177+E177),+B177-C177+D177-E177,0)</f>
        <v>0</v>
      </c>
      <c r="G177" s="77">
        <f t="shared" si="7"/>
        <v>0</v>
      </c>
    </row>
    <row r="178" spans="1:7" ht="15.75" x14ac:dyDescent="0.25">
      <c r="A178" s="11">
        <v>4520</v>
      </c>
      <c r="B178" s="74">
        <v>0</v>
      </c>
      <c r="C178" s="75"/>
      <c r="D178" s="63"/>
      <c r="E178" s="62"/>
      <c r="F178" s="76">
        <v>0</v>
      </c>
      <c r="G178" s="77">
        <f>+IF(ABS(+B178+D178)&lt;=ABS(C178+E178),-B178+C178-D178+E178,0)</f>
        <v>0</v>
      </c>
    </row>
    <row r="179" spans="1:7" ht="15.75" x14ac:dyDescent="0.25">
      <c r="A179" s="11">
        <v>4522</v>
      </c>
      <c r="B179" s="66"/>
      <c r="C179" s="69">
        <v>0</v>
      </c>
      <c r="D179" s="63"/>
      <c r="E179" s="62"/>
      <c r="F179" s="73">
        <f>+IF(ABS(+B179+D179)&gt;=ABS(C179+E179),+B179-C179+D179-E179,0)</f>
        <v>0</v>
      </c>
      <c r="G179" s="71">
        <v>0</v>
      </c>
    </row>
    <row r="180" spans="1:7" ht="15.75" x14ac:dyDescent="0.25">
      <c r="A180" s="11">
        <v>4523</v>
      </c>
      <c r="B180" s="74">
        <v>0</v>
      </c>
      <c r="C180" s="75"/>
      <c r="D180" s="63"/>
      <c r="E180" s="62">
        <v>3564</v>
      </c>
      <c r="F180" s="76">
        <v>0</v>
      </c>
      <c r="G180" s="77">
        <f>+IF(ABS(+B180+D180)&lt;=ABS(C180+E180),-B180+C180-D180+E180,0)</f>
        <v>3564</v>
      </c>
    </row>
    <row r="181" spans="1:7" ht="15.75" x14ac:dyDescent="0.25">
      <c r="A181" s="11">
        <v>4544</v>
      </c>
      <c r="B181" s="74">
        <v>0</v>
      </c>
      <c r="C181" s="75"/>
      <c r="D181" s="63"/>
      <c r="E181" s="62"/>
      <c r="F181" s="76">
        <v>0</v>
      </c>
      <c r="G181" s="77">
        <f>+IF(ABS(+B181+D181)&lt;=ABS(C181+E181),-B181+C181-D181+E181,0)</f>
        <v>0</v>
      </c>
    </row>
    <row r="182" spans="1:7" ht="15.75" x14ac:dyDescent="0.25">
      <c r="A182" s="11">
        <v>4545</v>
      </c>
      <c r="B182" s="78"/>
      <c r="C182" s="79">
        <v>0</v>
      </c>
      <c r="D182" s="63"/>
      <c r="E182" s="62"/>
      <c r="F182" s="80">
        <f>+IF(ABS(+B182+D182)&gt;=ABS(C182+E182),+B182-C182+D182-E182,0)</f>
        <v>0</v>
      </c>
      <c r="G182" s="81">
        <v>0</v>
      </c>
    </row>
    <row r="183" spans="1:7" ht="15.75" x14ac:dyDescent="0.25">
      <c r="A183" s="11">
        <v>4547</v>
      </c>
      <c r="B183" s="78"/>
      <c r="C183" s="79">
        <v>0</v>
      </c>
      <c r="D183" s="63"/>
      <c r="E183" s="62"/>
      <c r="F183" s="80">
        <f>+IF(ABS(+B183+D183)&gt;=ABS(C183+E183),+B183-C183+D183-E183,0)</f>
        <v>0</v>
      </c>
      <c r="G183" s="81">
        <v>0</v>
      </c>
    </row>
    <row r="184" spans="1:7" ht="15.75" x14ac:dyDescent="0.25">
      <c r="A184" s="11">
        <v>4548</v>
      </c>
      <c r="B184" s="68">
        <v>0</v>
      </c>
      <c r="C184" s="67"/>
      <c r="D184" s="63"/>
      <c r="E184" s="62"/>
      <c r="F184" s="70">
        <v>0</v>
      </c>
      <c r="G184" s="72">
        <f>+IF(ABS(+B184+D184)&lt;=ABS(C184+E184),-B184+C184-D184+E184,0)</f>
        <v>0</v>
      </c>
    </row>
    <row r="185" spans="1:7" ht="15.75" x14ac:dyDescent="0.25">
      <c r="A185" s="11">
        <v>4555</v>
      </c>
      <c r="B185" s="66"/>
      <c r="C185" s="67"/>
      <c r="D185" s="63">
        <v>151.83000000000001</v>
      </c>
      <c r="E185" s="62">
        <v>151.83000000000001</v>
      </c>
      <c r="F185" s="73">
        <f>+IF(ABS(+B185+D185)&gt;=ABS(C185+E185),+B185-C185+D185-E185,0)</f>
        <v>0</v>
      </c>
      <c r="G185" s="72">
        <f t="shared" si="7"/>
        <v>0</v>
      </c>
    </row>
    <row r="186" spans="1:7" ht="15.75" x14ac:dyDescent="0.25">
      <c r="A186" s="11">
        <v>4556</v>
      </c>
      <c r="B186" s="78"/>
      <c r="C186" s="75"/>
      <c r="D186" s="63">
        <v>50.4</v>
      </c>
      <c r="E186" s="62">
        <v>50.4</v>
      </c>
      <c r="F186" s="80">
        <f>+IF(ABS(+B186+D186)&gt;=ABS(C186+E186),+B186-C186+D186-E186,0)</f>
        <v>0</v>
      </c>
      <c r="G186" s="77">
        <f t="shared" si="7"/>
        <v>0</v>
      </c>
    </row>
    <row r="187" spans="1:7" ht="15.75" x14ac:dyDescent="0.25">
      <c r="A187" s="18">
        <v>4557</v>
      </c>
      <c r="B187" s="66"/>
      <c r="C187" s="67"/>
      <c r="D187" s="63">
        <v>31.5</v>
      </c>
      <c r="E187" s="62">
        <v>31.5</v>
      </c>
      <c r="F187" s="73">
        <f>+IF(ABS(+B187+D187)&gt;=ABS(C187+E187),+B187-C187+D187-E187,0)</f>
        <v>0</v>
      </c>
      <c r="G187" s="72">
        <f t="shared" si="7"/>
        <v>0</v>
      </c>
    </row>
    <row r="188" spans="1:7" ht="15.75" x14ac:dyDescent="0.25">
      <c r="A188" s="11">
        <v>4558</v>
      </c>
      <c r="B188" s="66"/>
      <c r="C188" s="67"/>
      <c r="D188" s="63"/>
      <c r="E188" s="62"/>
      <c r="F188" s="73">
        <f>+IF(ABS(+B188+D188)&gt;=ABS(C188+E188),+B188-C188+D188-E188,0)</f>
        <v>0</v>
      </c>
      <c r="G188" s="72">
        <f t="shared" si="7"/>
        <v>0</v>
      </c>
    </row>
    <row r="189" spans="1:7" ht="15.75" x14ac:dyDescent="0.25">
      <c r="A189" s="11">
        <v>4560</v>
      </c>
      <c r="B189" s="74">
        <v>0</v>
      </c>
      <c r="C189" s="75"/>
      <c r="D189" s="63"/>
      <c r="E189" s="62"/>
      <c r="F189" s="76">
        <v>0</v>
      </c>
      <c r="G189" s="77">
        <f>+IF(ABS(+B189+D189)&lt;=ABS(C189+E189),-B189+C189-D189+E189,0)</f>
        <v>0</v>
      </c>
    </row>
    <row r="190" spans="1:7" ht="15.75" x14ac:dyDescent="0.25">
      <c r="A190" s="11">
        <v>4567</v>
      </c>
      <c r="B190" s="78"/>
      <c r="C190" s="79">
        <v>0</v>
      </c>
      <c r="D190" s="63"/>
      <c r="E190" s="62"/>
      <c r="F190" s="80">
        <f>+IF(ABS(+B190+D190)&gt;=ABS(C190+E190),+B190-C190+D190-E190,0)</f>
        <v>0</v>
      </c>
      <c r="G190" s="81">
        <v>0</v>
      </c>
    </row>
    <row r="191" spans="1:7" ht="15.75" x14ac:dyDescent="0.25">
      <c r="A191" s="11">
        <v>4568</v>
      </c>
      <c r="B191" s="74">
        <v>0</v>
      </c>
      <c r="C191" s="75"/>
      <c r="D191" s="63"/>
      <c r="E191" s="62"/>
      <c r="F191" s="76">
        <v>0</v>
      </c>
      <c r="G191" s="77">
        <f>+IF(ABS(+B191+D191)&lt;=ABS(C191+E191),-B191+C191-D191+E191,0)</f>
        <v>0</v>
      </c>
    </row>
    <row r="192" spans="1:7" ht="15.75" x14ac:dyDescent="0.25">
      <c r="A192" s="11">
        <v>4598</v>
      </c>
      <c r="B192" s="78"/>
      <c r="C192" s="75"/>
      <c r="D192" s="63"/>
      <c r="E192" s="62"/>
      <c r="F192" s="105">
        <f>+IF($C$4=9900,+IF(ABS(+B192+D192)&gt;=ABS(C192+E192),+B192-C192+D192-E192,0),0)</f>
        <v>0</v>
      </c>
      <c r="G192" s="106">
        <f>+IF($C$4=9900,0,+IF(ABS(+B192+D192)&lt;=ABS(C192+E192),-B192+C192-D192+E192,0))</f>
        <v>0</v>
      </c>
    </row>
    <row r="193" spans="1:8" ht="15.75" x14ac:dyDescent="0.25">
      <c r="A193" s="11">
        <v>4599</v>
      </c>
      <c r="B193" s="78"/>
      <c r="C193" s="75"/>
      <c r="D193" s="63"/>
      <c r="E193" s="62"/>
      <c r="F193" s="80">
        <f t="shared" ref="F193:F213" si="8">+IF(ABS(+B193+D193)&gt;=ABS(C193+E193),+B193-C193+D193-E193,0)</f>
        <v>0</v>
      </c>
      <c r="G193" s="77">
        <f>+IF(ABS(+B193+D193)&lt;=ABS(C193+E193),-B193+C193-D193+E193,0)</f>
        <v>0</v>
      </c>
    </row>
    <row r="194" spans="1:8" ht="15.75" x14ac:dyDescent="0.25">
      <c r="A194" s="11">
        <v>4611</v>
      </c>
      <c r="B194" s="66"/>
      <c r="C194" s="67"/>
      <c r="D194" s="63"/>
      <c r="E194" s="62"/>
      <c r="F194" s="73">
        <f t="shared" si="8"/>
        <v>0</v>
      </c>
      <c r="G194" s="72">
        <f t="shared" si="7"/>
        <v>0</v>
      </c>
    </row>
    <row r="195" spans="1:8" ht="15.75" x14ac:dyDescent="0.25">
      <c r="A195" s="11">
        <v>4612</v>
      </c>
      <c r="B195" s="78"/>
      <c r="C195" s="75"/>
      <c r="D195" s="63"/>
      <c r="E195" s="62"/>
      <c r="F195" s="80">
        <f t="shared" si="8"/>
        <v>0</v>
      </c>
      <c r="G195" s="77">
        <f t="shared" si="7"/>
        <v>0</v>
      </c>
    </row>
    <row r="196" spans="1:8" ht="15.75" x14ac:dyDescent="0.25">
      <c r="A196" s="448">
        <v>4614</v>
      </c>
      <c r="B196" s="449"/>
      <c r="C196" s="450"/>
      <c r="D196" s="451"/>
      <c r="E196" s="452"/>
      <c r="F196" s="453">
        <f t="shared" si="8"/>
        <v>0</v>
      </c>
      <c r="G196" s="454">
        <f t="shared" si="7"/>
        <v>0</v>
      </c>
      <c r="H196" s="441" t="s">
        <v>693</v>
      </c>
    </row>
    <row r="197" spans="1:8" ht="15.75" x14ac:dyDescent="0.25">
      <c r="A197" s="11">
        <v>4615</v>
      </c>
      <c r="B197" s="66"/>
      <c r="C197" s="67"/>
      <c r="D197" s="63"/>
      <c r="E197" s="62"/>
      <c r="F197" s="73">
        <f t="shared" si="8"/>
        <v>0</v>
      </c>
      <c r="G197" s="72">
        <f t="shared" si="7"/>
        <v>0</v>
      </c>
    </row>
    <row r="198" spans="1:8" ht="15.75" x14ac:dyDescent="0.25">
      <c r="A198" s="11">
        <v>4622</v>
      </c>
      <c r="B198" s="66"/>
      <c r="C198" s="67"/>
      <c r="D198" s="63"/>
      <c r="E198" s="62"/>
      <c r="F198" s="73">
        <f t="shared" si="8"/>
        <v>0</v>
      </c>
      <c r="G198" s="72">
        <f t="shared" si="7"/>
        <v>0</v>
      </c>
    </row>
    <row r="199" spans="1:8" ht="15.75" x14ac:dyDescent="0.25">
      <c r="A199" s="527">
        <v>4624</v>
      </c>
      <c r="B199" s="528"/>
      <c r="C199" s="529"/>
      <c r="D199" s="530"/>
      <c r="E199" s="531"/>
      <c r="F199" s="532">
        <f t="shared" si="8"/>
        <v>0</v>
      </c>
      <c r="G199" s="533">
        <f t="shared" si="7"/>
        <v>0</v>
      </c>
      <c r="H199" s="441"/>
    </row>
    <row r="200" spans="1:8" ht="15.75" x14ac:dyDescent="0.25">
      <c r="A200" s="11">
        <v>4625</v>
      </c>
      <c r="B200" s="78"/>
      <c r="C200" s="75"/>
      <c r="D200" s="63"/>
      <c r="E200" s="62"/>
      <c r="F200" s="80">
        <f t="shared" si="8"/>
        <v>0</v>
      </c>
      <c r="G200" s="77">
        <f>+IF(ABS(+B200+D200)&lt;=ABS(C200+E200),-B200+C200-D200+E200,0)</f>
        <v>0</v>
      </c>
    </row>
    <row r="201" spans="1:8" ht="15.75" x14ac:dyDescent="0.25">
      <c r="A201" s="11">
        <v>4630</v>
      </c>
      <c r="B201" s="78"/>
      <c r="C201" s="75"/>
      <c r="D201" s="63"/>
      <c r="E201" s="62"/>
      <c r="F201" s="80">
        <f t="shared" si="8"/>
        <v>0</v>
      </c>
      <c r="G201" s="77">
        <f t="shared" si="7"/>
        <v>0</v>
      </c>
    </row>
    <row r="202" spans="1:8" ht="15.75" x14ac:dyDescent="0.25">
      <c r="A202" s="11">
        <v>4651</v>
      </c>
      <c r="B202" s="78"/>
      <c r="C202" s="75"/>
      <c r="D202" s="63"/>
      <c r="E202" s="62"/>
      <c r="F202" s="80">
        <f t="shared" si="8"/>
        <v>0</v>
      </c>
      <c r="G202" s="77">
        <f>+IF(ABS(+B202+D202)&lt;=ABS(C202+E202),-B202+C202-D202+E202,0)</f>
        <v>0</v>
      </c>
    </row>
    <row r="203" spans="1:8" ht="15.75" x14ac:dyDescent="0.25">
      <c r="A203" s="11">
        <v>4655</v>
      </c>
      <c r="B203" s="78"/>
      <c r="C203" s="75"/>
      <c r="D203" s="63"/>
      <c r="E203" s="62"/>
      <c r="F203" s="80">
        <f t="shared" si="8"/>
        <v>0</v>
      </c>
      <c r="G203" s="77">
        <f>+IF(ABS(+B203+D203)&lt;=ABS(C203+E203),-B203+C203-D203+E203,0)</f>
        <v>0</v>
      </c>
    </row>
    <row r="204" spans="1:8" ht="15.75" x14ac:dyDescent="0.25">
      <c r="A204" s="11">
        <v>4659</v>
      </c>
      <c r="B204" s="78"/>
      <c r="C204" s="75"/>
      <c r="D204" s="63"/>
      <c r="E204" s="62"/>
      <c r="F204" s="80">
        <f t="shared" si="8"/>
        <v>0</v>
      </c>
      <c r="G204" s="77">
        <f>+IF(ABS(+B204+D204)&lt;=ABS(C204+E204),-B204+C204-D204+E204,0)</f>
        <v>0</v>
      </c>
    </row>
    <row r="205" spans="1:8" ht="15.75" x14ac:dyDescent="0.25">
      <c r="A205" s="11">
        <v>4671</v>
      </c>
      <c r="B205" s="78"/>
      <c r="C205" s="75"/>
      <c r="D205" s="63"/>
      <c r="E205" s="62"/>
      <c r="F205" s="80">
        <f t="shared" si="8"/>
        <v>0</v>
      </c>
      <c r="G205" s="77">
        <f t="shared" si="7"/>
        <v>0</v>
      </c>
    </row>
    <row r="206" spans="1:8" ht="15.75" x14ac:dyDescent="0.25">
      <c r="A206" s="11">
        <v>4672</v>
      </c>
      <c r="B206" s="78"/>
      <c r="C206" s="75"/>
      <c r="D206" s="63"/>
      <c r="E206" s="62"/>
      <c r="F206" s="80">
        <f t="shared" si="8"/>
        <v>0</v>
      </c>
      <c r="G206" s="77">
        <f t="shared" si="7"/>
        <v>0</v>
      </c>
    </row>
    <row r="207" spans="1:8" ht="15.75" x14ac:dyDescent="0.25">
      <c r="A207" s="11">
        <v>4674</v>
      </c>
      <c r="B207" s="78"/>
      <c r="C207" s="75"/>
      <c r="D207" s="63"/>
      <c r="E207" s="62"/>
      <c r="F207" s="80">
        <f t="shared" si="8"/>
        <v>0</v>
      </c>
      <c r="G207" s="77">
        <f t="shared" si="7"/>
        <v>0</v>
      </c>
    </row>
    <row r="208" spans="1:8" ht="15.75" x14ac:dyDescent="0.25">
      <c r="A208" s="11">
        <v>4675</v>
      </c>
      <c r="B208" s="78"/>
      <c r="C208" s="75"/>
      <c r="D208" s="63"/>
      <c r="E208" s="62"/>
      <c r="F208" s="80">
        <f t="shared" si="8"/>
        <v>0</v>
      </c>
      <c r="G208" s="77">
        <f>+IF(ABS(+B208+D208)&lt;=ABS(C208+E208),-B208+C208-D208+E208,0)</f>
        <v>0</v>
      </c>
    </row>
    <row r="209" spans="1:7" ht="15.75" x14ac:dyDescent="0.25">
      <c r="A209" s="11">
        <v>4679</v>
      </c>
      <c r="B209" s="78"/>
      <c r="C209" s="75"/>
      <c r="D209" s="63"/>
      <c r="E209" s="62"/>
      <c r="F209" s="80">
        <f t="shared" si="8"/>
        <v>0</v>
      </c>
      <c r="G209" s="77">
        <f t="shared" si="7"/>
        <v>0</v>
      </c>
    </row>
    <row r="210" spans="1:7" ht="15.75" x14ac:dyDescent="0.25">
      <c r="A210" s="11">
        <v>4682</v>
      </c>
      <c r="B210" s="78"/>
      <c r="C210" s="75"/>
      <c r="D210" s="63"/>
      <c r="E210" s="62"/>
      <c r="F210" s="80">
        <f t="shared" si="8"/>
        <v>0</v>
      </c>
      <c r="G210" s="77">
        <f t="shared" si="7"/>
        <v>0</v>
      </c>
    </row>
    <row r="211" spans="1:7" ht="15.75" x14ac:dyDescent="0.25">
      <c r="A211" s="11">
        <v>4684</v>
      </c>
      <c r="B211" s="78"/>
      <c r="C211" s="75"/>
      <c r="D211" s="63">
        <v>3564</v>
      </c>
      <c r="E211" s="62">
        <v>2170.4</v>
      </c>
      <c r="F211" s="80">
        <f t="shared" si="8"/>
        <v>1393.6</v>
      </c>
      <c r="G211" s="77">
        <f t="shared" si="7"/>
        <v>0</v>
      </c>
    </row>
    <row r="212" spans="1:7" ht="15.75" x14ac:dyDescent="0.25">
      <c r="A212" s="11">
        <v>4685</v>
      </c>
      <c r="B212" s="78"/>
      <c r="C212" s="75"/>
      <c r="D212" s="63"/>
      <c r="E212" s="62"/>
      <c r="F212" s="80">
        <f t="shared" si="8"/>
        <v>0</v>
      </c>
      <c r="G212" s="77">
        <f t="shared" si="7"/>
        <v>0</v>
      </c>
    </row>
    <row r="213" spans="1:7" ht="15.75" x14ac:dyDescent="0.25">
      <c r="A213" s="11">
        <v>4691</v>
      </c>
      <c r="B213" s="78"/>
      <c r="C213" s="79">
        <v>0</v>
      </c>
      <c r="D213" s="63"/>
      <c r="E213" s="62"/>
      <c r="F213" s="80">
        <f t="shared" si="8"/>
        <v>0</v>
      </c>
      <c r="G213" s="81">
        <v>0</v>
      </c>
    </row>
    <row r="214" spans="1:7" ht="15.75" x14ac:dyDescent="0.25">
      <c r="A214" s="11">
        <v>4692</v>
      </c>
      <c r="B214" s="74">
        <v>0</v>
      </c>
      <c r="C214" s="75"/>
      <c r="D214" s="63"/>
      <c r="E214" s="62"/>
      <c r="F214" s="76">
        <v>0</v>
      </c>
      <c r="G214" s="77">
        <f>+IF(ABS(+B214+D214)&lt;=ABS(C214+E214),-B214+C214-D214+E214,0)</f>
        <v>0</v>
      </c>
    </row>
    <row r="215" spans="1:7" ht="15.75" x14ac:dyDescent="0.25">
      <c r="A215" s="11">
        <v>4693</v>
      </c>
      <c r="B215" s="78"/>
      <c r="C215" s="79">
        <v>0</v>
      </c>
      <c r="D215" s="63"/>
      <c r="E215" s="62"/>
      <c r="F215" s="80">
        <f>+IF(ABS(+B215+D215)&gt;=ABS(C215+E215),+B215-C215+D215-E215,0)</f>
        <v>0</v>
      </c>
      <c r="G215" s="81">
        <v>0</v>
      </c>
    </row>
    <row r="216" spans="1:7" ht="15.75" x14ac:dyDescent="0.25">
      <c r="A216" s="11">
        <v>4694</v>
      </c>
      <c r="B216" s="74">
        <v>0</v>
      </c>
      <c r="C216" s="75"/>
      <c r="D216" s="63"/>
      <c r="E216" s="62"/>
      <c r="F216" s="76">
        <v>0</v>
      </c>
      <c r="G216" s="77">
        <f>+IF(ABS(+B216+D216)&lt;=ABS(C216+E216),-B216+C216-D216+E216,0)</f>
        <v>0</v>
      </c>
    </row>
    <row r="217" spans="1:7" ht="15.75" x14ac:dyDescent="0.25">
      <c r="A217" s="11">
        <v>4695</v>
      </c>
      <c r="B217" s="78"/>
      <c r="C217" s="79">
        <v>0</v>
      </c>
      <c r="D217" s="63"/>
      <c r="E217" s="62"/>
      <c r="F217" s="80">
        <f>+IF(ABS(+B217+D217)&gt;=ABS(C217+E217),+B217-C217+D217-E217,0)</f>
        <v>0</v>
      </c>
      <c r="G217" s="81">
        <v>0</v>
      </c>
    </row>
    <row r="218" spans="1:7" ht="15.75" x14ac:dyDescent="0.25">
      <c r="A218" s="11">
        <v>4696</v>
      </c>
      <c r="B218" s="74">
        <v>0</v>
      </c>
      <c r="C218" s="75"/>
      <c r="D218" s="63"/>
      <c r="E218" s="62"/>
      <c r="F218" s="76">
        <v>0</v>
      </c>
      <c r="G218" s="77">
        <f>+IF(ABS(+B218+D218)&lt;=ABS(C218+E218),-B218+C218-D218+E218,0)</f>
        <v>0</v>
      </c>
    </row>
    <row r="219" spans="1:7" ht="15.75" x14ac:dyDescent="0.25">
      <c r="A219" s="11">
        <v>4830</v>
      </c>
      <c r="B219" s="74">
        <v>0</v>
      </c>
      <c r="C219" s="75"/>
      <c r="D219" s="63"/>
      <c r="E219" s="62"/>
      <c r="F219" s="76">
        <v>0</v>
      </c>
      <c r="G219" s="77">
        <f>+IF(ABS(+B219+D219)&lt;=ABS(C219+E219),-B219+C219-D219+E219,0)</f>
        <v>0</v>
      </c>
    </row>
    <row r="220" spans="1:7" ht="15.75" x14ac:dyDescent="0.25">
      <c r="A220" s="11">
        <v>4831</v>
      </c>
      <c r="B220" s="74">
        <v>0</v>
      </c>
      <c r="C220" s="75"/>
      <c r="D220" s="63"/>
      <c r="E220" s="62"/>
      <c r="F220" s="76">
        <v>0</v>
      </c>
      <c r="G220" s="77">
        <f>+IF(ABS(+B220+D220)&lt;=ABS(C220+E220),-B220+C220-D220+E220,0)</f>
        <v>0</v>
      </c>
    </row>
    <row r="221" spans="1:7" ht="15.75" x14ac:dyDescent="0.25">
      <c r="A221" s="11">
        <v>4832</v>
      </c>
      <c r="B221" s="74">
        <v>0</v>
      </c>
      <c r="C221" s="75"/>
      <c r="D221" s="63"/>
      <c r="E221" s="62"/>
      <c r="F221" s="76">
        <v>0</v>
      </c>
      <c r="G221" s="77">
        <f>+IF(ABS(+B221+D221)&lt;=ABS(C221+E221),-B221+C221-D221+E221,0)</f>
        <v>0</v>
      </c>
    </row>
    <row r="222" spans="1:7" ht="15.75" x14ac:dyDescent="0.25">
      <c r="A222" s="11">
        <v>4835</v>
      </c>
      <c r="B222" s="74">
        <v>0</v>
      </c>
      <c r="C222" s="75"/>
      <c r="D222" s="63"/>
      <c r="E222" s="62"/>
      <c r="F222" s="76">
        <v>0</v>
      </c>
      <c r="G222" s="77">
        <f>+IF(ABS(+B222+D222)&lt;=ABS(C222+E222),-B222+C222-D222+E222,0)</f>
        <v>0</v>
      </c>
    </row>
    <row r="223" spans="1:7" ht="15.75" x14ac:dyDescent="0.25">
      <c r="A223" s="11">
        <v>4841</v>
      </c>
      <c r="B223" s="78"/>
      <c r="C223" s="79">
        <v>0</v>
      </c>
      <c r="D223" s="63"/>
      <c r="E223" s="62"/>
      <c r="F223" s="80">
        <f>+IF(ABS(+B223+D223)&gt;=ABS(C223+E223),+B223-C223+D223-E223,0)</f>
        <v>0</v>
      </c>
      <c r="G223" s="81">
        <v>0</v>
      </c>
    </row>
    <row r="224" spans="1:7" ht="15.75" x14ac:dyDescent="0.25">
      <c r="A224" s="11">
        <v>4843</v>
      </c>
      <c r="B224" s="78"/>
      <c r="C224" s="79">
        <v>0</v>
      </c>
      <c r="D224" s="63"/>
      <c r="E224" s="62"/>
      <c r="F224" s="80">
        <f>+IF(ABS(+B224+D224)&gt;=ABS(C224+E224),+B224-C224+D224-E224,0)</f>
        <v>0</v>
      </c>
      <c r="G224" s="81">
        <v>0</v>
      </c>
    </row>
    <row r="225" spans="1:7" ht="15.75" x14ac:dyDescent="0.25">
      <c r="A225" s="11">
        <v>4844</v>
      </c>
      <c r="B225" s="78"/>
      <c r="C225" s="79">
        <v>0</v>
      </c>
      <c r="D225" s="63"/>
      <c r="E225" s="62"/>
      <c r="F225" s="80">
        <f>+IF(ABS(+B225+D225)&gt;=ABS(C225+E225),+B225-C225+D225-E225,0)</f>
        <v>0</v>
      </c>
      <c r="G225" s="81">
        <v>0</v>
      </c>
    </row>
    <row r="226" spans="1:7" ht="15.75" x14ac:dyDescent="0.25">
      <c r="A226" s="11">
        <v>4845</v>
      </c>
      <c r="B226" s="74">
        <v>0</v>
      </c>
      <c r="C226" s="75"/>
      <c r="D226" s="63"/>
      <c r="E226" s="62"/>
      <c r="F226" s="76">
        <v>0</v>
      </c>
      <c r="G226" s="77">
        <f>+IF(ABS(+B226+D226)&lt;=ABS(C226+E226),-B226+C226-D226+E226,0)</f>
        <v>0</v>
      </c>
    </row>
    <row r="227" spans="1:7" ht="15.75" x14ac:dyDescent="0.25">
      <c r="A227" s="11">
        <v>4847</v>
      </c>
      <c r="B227" s="74">
        <v>0</v>
      </c>
      <c r="C227" s="75"/>
      <c r="D227" s="63"/>
      <c r="E227" s="62"/>
      <c r="F227" s="76">
        <v>0</v>
      </c>
      <c r="G227" s="77">
        <f>+IF(ABS(+B227+D227)&lt;=ABS(C227+E227),-B227+C227-D227+E227,0)</f>
        <v>0</v>
      </c>
    </row>
    <row r="228" spans="1:7" ht="15.75" x14ac:dyDescent="0.25">
      <c r="A228" s="11">
        <v>4848</v>
      </c>
      <c r="B228" s="74">
        <v>0</v>
      </c>
      <c r="C228" s="75"/>
      <c r="D228" s="63"/>
      <c r="E228" s="62"/>
      <c r="F228" s="76">
        <v>0</v>
      </c>
      <c r="G228" s="77">
        <f>+IF(ABS(+B228+D228)&lt;=ABS(C228+E228),-B228+C228-D228+E228,0)</f>
        <v>0</v>
      </c>
    </row>
    <row r="229" spans="1:7" ht="15.75" x14ac:dyDescent="0.25">
      <c r="A229" s="11">
        <v>4851</v>
      </c>
      <c r="B229" s="74">
        <v>0</v>
      </c>
      <c r="C229" s="75"/>
      <c r="D229" s="63"/>
      <c r="E229" s="62"/>
      <c r="F229" s="76">
        <v>0</v>
      </c>
      <c r="G229" s="77">
        <f>+IF(ABS(+B229+D229)&lt;=ABS(C229+E229),-B229+C229-D229+E229,0)</f>
        <v>0</v>
      </c>
    </row>
    <row r="230" spans="1:7" ht="15.75" x14ac:dyDescent="0.25">
      <c r="A230" s="11">
        <v>4852</v>
      </c>
      <c r="B230" s="78"/>
      <c r="C230" s="79">
        <v>0</v>
      </c>
      <c r="D230" s="63"/>
      <c r="E230" s="62"/>
      <c r="F230" s="80">
        <f>+IF(ABS(+B230+D230)&gt;=ABS(C230+E230),+B230-C230+D230-E230,0)</f>
        <v>0</v>
      </c>
      <c r="G230" s="81">
        <v>0</v>
      </c>
    </row>
    <row r="231" spans="1:7" ht="15.75" x14ac:dyDescent="0.25">
      <c r="A231" s="11">
        <v>4853</v>
      </c>
      <c r="B231" s="74">
        <v>0</v>
      </c>
      <c r="C231" s="75"/>
      <c r="D231" s="63"/>
      <c r="E231" s="62"/>
      <c r="F231" s="76">
        <v>0</v>
      </c>
      <c r="G231" s="77">
        <f>+IF(ABS(+B231+D231)&lt;=ABS(C231+E231),-B231+C231-D231+E231,0)</f>
        <v>0</v>
      </c>
    </row>
    <row r="232" spans="1:7" ht="15.75" x14ac:dyDescent="0.25">
      <c r="A232" s="11">
        <v>4854</v>
      </c>
      <c r="B232" s="74">
        <v>0</v>
      </c>
      <c r="C232" s="75"/>
      <c r="D232" s="63"/>
      <c r="E232" s="62"/>
      <c r="F232" s="76">
        <v>0</v>
      </c>
      <c r="G232" s="77">
        <f>+IF(ABS(+B232+D232)&lt;=ABS(C232+E232),-B232+C232-D232+E232,0)</f>
        <v>0</v>
      </c>
    </row>
    <row r="233" spans="1:7" ht="15.75" x14ac:dyDescent="0.25">
      <c r="A233" s="11">
        <v>4857</v>
      </c>
      <c r="B233" s="78"/>
      <c r="C233" s="79">
        <v>0</v>
      </c>
      <c r="D233" s="63"/>
      <c r="E233" s="62"/>
      <c r="F233" s="80">
        <f>+IF(ABS(+B233+D233)&gt;=ABS(C233+E233),+B233-C233+D233-E233,0)</f>
        <v>0</v>
      </c>
      <c r="G233" s="81">
        <v>0</v>
      </c>
    </row>
    <row r="234" spans="1:7" ht="15.75" x14ac:dyDescent="0.25">
      <c r="A234" s="11">
        <v>4858</v>
      </c>
      <c r="B234" s="78"/>
      <c r="C234" s="79">
        <v>0</v>
      </c>
      <c r="D234" s="63"/>
      <c r="E234" s="62"/>
      <c r="F234" s="80">
        <f>+IF(ABS(+B234+D234)&gt;=ABS(C234+E234),+B234-C234+D234-E234,0)</f>
        <v>0</v>
      </c>
      <c r="G234" s="81">
        <v>0</v>
      </c>
    </row>
    <row r="235" spans="1:7" ht="15.75" x14ac:dyDescent="0.25">
      <c r="A235" s="11">
        <v>4861</v>
      </c>
      <c r="B235" s="74">
        <v>0</v>
      </c>
      <c r="C235" s="75"/>
      <c r="D235" s="63"/>
      <c r="E235" s="62"/>
      <c r="F235" s="76">
        <v>0</v>
      </c>
      <c r="G235" s="77">
        <f>+IF(ABS(+B235+D235)&lt;=ABS(C235+E235),-B235+C235-D235+E235,0)</f>
        <v>0</v>
      </c>
    </row>
    <row r="236" spans="1:7" ht="15.75" x14ac:dyDescent="0.25">
      <c r="A236" s="11">
        <v>4862</v>
      </c>
      <c r="B236" s="74">
        <v>0</v>
      </c>
      <c r="C236" s="75"/>
      <c r="D236" s="63"/>
      <c r="E236" s="62"/>
      <c r="F236" s="76">
        <v>0</v>
      </c>
      <c r="G236" s="77">
        <f>+IF(ABS(+B236+D236)&lt;=ABS(C236+E236),-B236+C236-D236+E236,0)</f>
        <v>0</v>
      </c>
    </row>
    <row r="237" spans="1:7" ht="15.75" x14ac:dyDescent="0.25">
      <c r="A237" s="11">
        <v>4863</v>
      </c>
      <c r="B237" s="74">
        <v>0</v>
      </c>
      <c r="C237" s="75"/>
      <c r="D237" s="63"/>
      <c r="E237" s="62"/>
      <c r="F237" s="76">
        <v>0</v>
      </c>
      <c r="G237" s="77">
        <f>+IF(ABS(+B237+D237)&lt;=ABS(C237+E237),-B237+C237-D237+E237,0)</f>
        <v>0</v>
      </c>
    </row>
    <row r="238" spans="1:7" ht="15.75" x14ac:dyDescent="0.25">
      <c r="A238" s="11">
        <v>4864</v>
      </c>
      <c r="B238" s="74">
        <v>0</v>
      </c>
      <c r="C238" s="75"/>
      <c r="D238" s="63"/>
      <c r="E238" s="62"/>
      <c r="F238" s="76">
        <v>0</v>
      </c>
      <c r="G238" s="77">
        <f>+IF(ABS(+B238+D238)&lt;=ABS(C238+E238),-B238+C238-D238+E238,0)</f>
        <v>0</v>
      </c>
    </row>
    <row r="239" spans="1:7" ht="15.75" x14ac:dyDescent="0.25">
      <c r="A239" s="11">
        <v>4865</v>
      </c>
      <c r="B239" s="78"/>
      <c r="C239" s="79">
        <v>0</v>
      </c>
      <c r="D239" s="63"/>
      <c r="E239" s="62"/>
      <c r="F239" s="80">
        <f t="shared" ref="F239:F244" si="9">+IF(ABS(+B239+D239)&gt;=ABS(C239+E239),+B239-C239+D239-E239,0)</f>
        <v>0</v>
      </c>
      <c r="G239" s="81">
        <v>0</v>
      </c>
    </row>
    <row r="240" spans="1:7" ht="15.75" x14ac:dyDescent="0.25">
      <c r="A240" s="11">
        <v>4866</v>
      </c>
      <c r="B240" s="78"/>
      <c r="C240" s="79">
        <v>0</v>
      </c>
      <c r="D240" s="63"/>
      <c r="E240" s="62"/>
      <c r="F240" s="80">
        <f t="shared" si="9"/>
        <v>0</v>
      </c>
      <c r="G240" s="81">
        <v>0</v>
      </c>
    </row>
    <row r="241" spans="1:7" ht="15.75" x14ac:dyDescent="0.25">
      <c r="A241" s="11">
        <v>4867</v>
      </c>
      <c r="B241" s="78"/>
      <c r="C241" s="79">
        <v>0</v>
      </c>
      <c r="D241" s="63"/>
      <c r="E241" s="62"/>
      <c r="F241" s="80">
        <f t="shared" si="9"/>
        <v>0</v>
      </c>
      <c r="G241" s="81">
        <v>0</v>
      </c>
    </row>
    <row r="242" spans="1:7" ht="15.75" x14ac:dyDescent="0.25">
      <c r="A242" s="11">
        <v>4868</v>
      </c>
      <c r="B242" s="78"/>
      <c r="C242" s="79">
        <v>0</v>
      </c>
      <c r="D242" s="63"/>
      <c r="E242" s="62"/>
      <c r="F242" s="80">
        <f t="shared" si="9"/>
        <v>0</v>
      </c>
      <c r="G242" s="81">
        <v>0</v>
      </c>
    </row>
    <row r="243" spans="1:7" ht="15.75" x14ac:dyDescent="0.25">
      <c r="A243" s="11">
        <v>4871</v>
      </c>
      <c r="B243" s="78"/>
      <c r="C243" s="79">
        <v>0</v>
      </c>
      <c r="D243" s="63"/>
      <c r="E243" s="62"/>
      <c r="F243" s="80">
        <f t="shared" si="9"/>
        <v>0</v>
      </c>
      <c r="G243" s="81">
        <v>0</v>
      </c>
    </row>
    <row r="244" spans="1:7" ht="15.75" x14ac:dyDescent="0.25">
      <c r="A244" s="11">
        <v>4872</v>
      </c>
      <c r="B244" s="78"/>
      <c r="C244" s="79">
        <v>0</v>
      </c>
      <c r="D244" s="63"/>
      <c r="E244" s="62"/>
      <c r="F244" s="80">
        <f t="shared" si="9"/>
        <v>0</v>
      </c>
      <c r="G244" s="81">
        <v>0</v>
      </c>
    </row>
    <row r="245" spans="1:7" ht="15.75" x14ac:dyDescent="0.25">
      <c r="A245" s="11">
        <v>4877</v>
      </c>
      <c r="B245" s="74">
        <v>0</v>
      </c>
      <c r="C245" s="75"/>
      <c r="D245" s="63"/>
      <c r="E245" s="62"/>
      <c r="F245" s="76">
        <v>0</v>
      </c>
      <c r="G245" s="77">
        <f>+IF(ABS(+B245+D245)&lt;=ABS(C245+E245),-B245+C245-D245+E245,0)</f>
        <v>0</v>
      </c>
    </row>
    <row r="246" spans="1:7" ht="15.75" x14ac:dyDescent="0.25">
      <c r="A246" s="11">
        <v>4878</v>
      </c>
      <c r="B246" s="74">
        <v>0</v>
      </c>
      <c r="C246" s="75"/>
      <c r="D246" s="63"/>
      <c r="E246" s="62"/>
      <c r="F246" s="76">
        <v>0</v>
      </c>
      <c r="G246" s="77">
        <f>+IF(ABS(+B246+D246)&lt;=ABS(C246+E246),-B246+C246-D246+E246,0)</f>
        <v>0</v>
      </c>
    </row>
    <row r="247" spans="1:7" ht="15.75" x14ac:dyDescent="0.25">
      <c r="A247" s="11">
        <v>4885</v>
      </c>
      <c r="B247" s="78"/>
      <c r="C247" s="79">
        <v>0</v>
      </c>
      <c r="D247" s="63"/>
      <c r="E247" s="62"/>
      <c r="F247" s="80">
        <f>+IF(ABS(+B247+D247)&gt;=ABS(C247+E247),+B247-C247+D247-E247,0)</f>
        <v>0</v>
      </c>
      <c r="G247" s="81">
        <v>0</v>
      </c>
    </row>
    <row r="248" spans="1:7" ht="15.75" x14ac:dyDescent="0.25">
      <c r="A248" s="11">
        <v>4886</v>
      </c>
      <c r="B248" s="78"/>
      <c r="C248" s="79">
        <v>0</v>
      </c>
      <c r="D248" s="63"/>
      <c r="E248" s="62"/>
      <c r="F248" s="80">
        <f>+IF(ABS(+B248+D248)&gt;=ABS(C248+E248),+B248-C248+D248-E248,0)</f>
        <v>0</v>
      </c>
      <c r="G248" s="81">
        <v>0</v>
      </c>
    </row>
    <row r="249" spans="1:7" ht="15.75" x14ac:dyDescent="0.25">
      <c r="A249" s="11">
        <v>4887</v>
      </c>
      <c r="B249" s="107"/>
      <c r="C249" s="79">
        <v>0</v>
      </c>
      <c r="D249" s="63"/>
      <c r="E249" s="62"/>
      <c r="F249" s="80">
        <f>+IF(ABS(+B249+D249)&gt;=ABS(C249+E249),+B249-C249+D249-E249,0)</f>
        <v>0</v>
      </c>
      <c r="G249" s="81">
        <v>0</v>
      </c>
    </row>
    <row r="250" spans="1:7" ht="15.75" x14ac:dyDescent="0.25">
      <c r="A250" s="11">
        <v>4888</v>
      </c>
      <c r="B250" s="107"/>
      <c r="C250" s="79">
        <v>0</v>
      </c>
      <c r="D250" s="63"/>
      <c r="E250" s="62"/>
      <c r="F250" s="80">
        <f>+IF(ABS(+B250+D250)&gt;=ABS(C250+E250),+B250-C250+D250-E250,0)</f>
        <v>0</v>
      </c>
      <c r="G250" s="81">
        <v>0</v>
      </c>
    </row>
    <row r="251" spans="1:7" ht="15.75" x14ac:dyDescent="0.25">
      <c r="A251" s="11">
        <v>4895</v>
      </c>
      <c r="B251" s="74">
        <v>0</v>
      </c>
      <c r="C251" s="75"/>
      <c r="D251" s="63"/>
      <c r="E251" s="62"/>
      <c r="F251" s="76">
        <v>0</v>
      </c>
      <c r="G251" s="77">
        <f>+IF(ABS(+B251+D251)&lt;=ABS(C251+E251),-B251+C251-D251+E251,0)</f>
        <v>0</v>
      </c>
    </row>
    <row r="252" spans="1:7" ht="15.75" x14ac:dyDescent="0.25">
      <c r="A252" s="11">
        <v>4896</v>
      </c>
      <c r="B252" s="74">
        <v>0</v>
      </c>
      <c r="C252" s="75"/>
      <c r="D252" s="63"/>
      <c r="E252" s="62"/>
      <c r="F252" s="76">
        <v>0</v>
      </c>
      <c r="G252" s="77">
        <f>+IF(ABS(+B252+D252)&lt;=ABS(C252+E252),-B252+C252-D252+E252,0)</f>
        <v>0</v>
      </c>
    </row>
    <row r="253" spans="1:7" ht="15.75" x14ac:dyDescent="0.25">
      <c r="A253" s="11">
        <v>4897</v>
      </c>
      <c r="B253" s="74">
        <v>0</v>
      </c>
      <c r="C253" s="108"/>
      <c r="D253" s="63">
        <v>488.88</v>
      </c>
      <c r="E253" s="62">
        <v>488.88</v>
      </c>
      <c r="F253" s="76">
        <v>0</v>
      </c>
      <c r="G253" s="77">
        <f t="shared" ref="G253:G276" si="10">+IF(ABS(+B253+D253)&lt;=ABS(C253+E253),-B253+C253-D253+E253,0)</f>
        <v>0</v>
      </c>
    </row>
    <row r="254" spans="1:7" ht="15.75" x14ac:dyDescent="0.25">
      <c r="A254" s="11">
        <v>4898</v>
      </c>
      <c r="B254" s="74">
        <v>0</v>
      </c>
      <c r="C254" s="108"/>
      <c r="D254" s="63"/>
      <c r="E254" s="62"/>
      <c r="F254" s="76">
        <v>0</v>
      </c>
      <c r="G254" s="77">
        <f t="shared" si="10"/>
        <v>0</v>
      </c>
    </row>
    <row r="255" spans="1:7" ht="15.75" x14ac:dyDescent="0.25">
      <c r="A255" s="11">
        <v>4911</v>
      </c>
      <c r="B255" s="74">
        <v>0</v>
      </c>
      <c r="C255" s="75"/>
      <c r="D255" s="63"/>
      <c r="E255" s="62"/>
      <c r="F255" s="76">
        <v>0</v>
      </c>
      <c r="G255" s="77">
        <f t="shared" si="10"/>
        <v>0</v>
      </c>
    </row>
    <row r="256" spans="1:7" ht="15.75" x14ac:dyDescent="0.25">
      <c r="A256" s="11">
        <v>4915</v>
      </c>
      <c r="B256" s="74">
        <v>0</v>
      </c>
      <c r="C256" s="75"/>
      <c r="D256" s="63"/>
      <c r="E256" s="62"/>
      <c r="F256" s="76">
        <v>0</v>
      </c>
      <c r="G256" s="77">
        <f>+IF(ABS(+B256+D256)&lt;=ABS(C256+E256),-B256+C256-D256+E256,0)</f>
        <v>0</v>
      </c>
    </row>
    <row r="257" spans="1:7" ht="15.75" x14ac:dyDescent="0.25">
      <c r="A257" s="11">
        <v>4916</v>
      </c>
      <c r="B257" s="74">
        <v>0</v>
      </c>
      <c r="C257" s="75"/>
      <c r="D257" s="63"/>
      <c r="E257" s="62"/>
      <c r="F257" s="76">
        <v>0</v>
      </c>
      <c r="G257" s="77">
        <f>+IF(ABS(+B257+D257)&lt;=ABS(C257+E257),-B257+C257-D257+E257,0)</f>
        <v>0</v>
      </c>
    </row>
    <row r="258" spans="1:7" ht="15.75" x14ac:dyDescent="0.25">
      <c r="A258" s="11">
        <v>4917</v>
      </c>
      <c r="B258" s="74">
        <v>0</v>
      </c>
      <c r="C258" s="75"/>
      <c r="D258" s="63"/>
      <c r="E258" s="62"/>
      <c r="F258" s="76">
        <v>0</v>
      </c>
      <c r="G258" s="77">
        <f t="shared" si="10"/>
        <v>0</v>
      </c>
    </row>
    <row r="259" spans="1:7" ht="15.75" x14ac:dyDescent="0.25">
      <c r="A259" s="11">
        <v>4918</v>
      </c>
      <c r="B259" s="74">
        <v>0</v>
      </c>
      <c r="C259" s="75"/>
      <c r="D259" s="63"/>
      <c r="E259" s="62"/>
      <c r="F259" s="76">
        <v>0</v>
      </c>
      <c r="G259" s="77">
        <f t="shared" si="10"/>
        <v>0</v>
      </c>
    </row>
    <row r="260" spans="1:7" ht="15.75" x14ac:dyDescent="0.25">
      <c r="A260" s="11">
        <v>4940</v>
      </c>
      <c r="B260" s="74">
        <v>0</v>
      </c>
      <c r="C260" s="75"/>
      <c r="D260" s="63"/>
      <c r="E260" s="62"/>
      <c r="F260" s="76">
        <v>0</v>
      </c>
      <c r="G260" s="77">
        <f t="shared" si="10"/>
        <v>0</v>
      </c>
    </row>
    <row r="261" spans="1:7" ht="15.75" x14ac:dyDescent="0.25">
      <c r="A261" s="11">
        <v>4951</v>
      </c>
      <c r="B261" s="74">
        <v>0</v>
      </c>
      <c r="C261" s="75"/>
      <c r="D261" s="63"/>
      <c r="E261" s="62"/>
      <c r="F261" s="76">
        <v>0</v>
      </c>
      <c r="G261" s="77">
        <f>+IF(ABS(+B261+D261)&lt;=ABS(C261+E261),-B261+C261-D261+E261,0)</f>
        <v>0</v>
      </c>
    </row>
    <row r="262" spans="1:7" ht="15.75" x14ac:dyDescent="0.25">
      <c r="A262" s="11">
        <v>4955</v>
      </c>
      <c r="B262" s="74">
        <v>0</v>
      </c>
      <c r="C262" s="75"/>
      <c r="D262" s="63"/>
      <c r="E262" s="62"/>
      <c r="F262" s="76">
        <v>0</v>
      </c>
      <c r="G262" s="77">
        <f>+IF(ABS(+B262+D262)&lt;=ABS(C262+E262),-B262+C262-D262+E262,0)</f>
        <v>0</v>
      </c>
    </row>
    <row r="263" spans="1:7" ht="15.75" x14ac:dyDescent="0.25">
      <c r="A263" s="11">
        <v>4956</v>
      </c>
      <c r="B263" s="74">
        <v>0</v>
      </c>
      <c r="C263" s="75"/>
      <c r="D263" s="63"/>
      <c r="E263" s="62"/>
      <c r="F263" s="76">
        <v>0</v>
      </c>
      <c r="G263" s="77">
        <f>+IF(ABS(+B263+D263)&lt;=ABS(C263+E263),-B263+C263-D263+E263,0)</f>
        <v>0</v>
      </c>
    </row>
    <row r="264" spans="1:7" ht="15.75" x14ac:dyDescent="0.25">
      <c r="A264" s="11">
        <v>4957</v>
      </c>
      <c r="B264" s="74">
        <v>0</v>
      </c>
      <c r="C264" s="75"/>
      <c r="D264" s="63"/>
      <c r="E264" s="62"/>
      <c r="F264" s="76">
        <v>0</v>
      </c>
      <c r="G264" s="77">
        <f>+IF(ABS(+B264+D264)&lt;=ABS(C264+E264),-B264+C264-D264+E264,0)</f>
        <v>0</v>
      </c>
    </row>
    <row r="265" spans="1:7" ht="15.75" x14ac:dyDescent="0.25">
      <c r="A265" s="11">
        <v>4960</v>
      </c>
      <c r="B265" s="78"/>
      <c r="C265" s="75"/>
      <c r="D265" s="63"/>
      <c r="E265" s="62"/>
      <c r="F265" s="80">
        <f t="shared" ref="F265:F277" si="11">+IF(ABS(+B265+D265)&gt;=ABS(C265+E265),+B265-C265+D265-E265,0)</f>
        <v>0</v>
      </c>
      <c r="G265" s="77">
        <f>+IF(ABS(+B265+D265)&lt;=ABS(C265+E265),-B265+C265-D265+E265,0)</f>
        <v>0</v>
      </c>
    </row>
    <row r="266" spans="1:7" ht="15.75" x14ac:dyDescent="0.25">
      <c r="A266" s="11">
        <v>4961</v>
      </c>
      <c r="B266" s="78"/>
      <c r="C266" s="75"/>
      <c r="D266" s="63"/>
      <c r="E266" s="62"/>
      <c r="F266" s="80">
        <f t="shared" si="11"/>
        <v>0</v>
      </c>
      <c r="G266" s="77">
        <f t="shared" si="10"/>
        <v>0</v>
      </c>
    </row>
    <row r="267" spans="1:7" ht="15.75" x14ac:dyDescent="0.25">
      <c r="A267" s="11">
        <v>4962</v>
      </c>
      <c r="B267" s="78"/>
      <c r="C267" s="75"/>
      <c r="D267" s="63"/>
      <c r="E267" s="62"/>
      <c r="F267" s="80">
        <f t="shared" si="11"/>
        <v>0</v>
      </c>
      <c r="G267" s="77">
        <f t="shared" si="10"/>
        <v>0</v>
      </c>
    </row>
    <row r="268" spans="1:7" ht="15.75" x14ac:dyDescent="0.25">
      <c r="A268" s="11">
        <v>4970</v>
      </c>
      <c r="B268" s="78"/>
      <c r="C268" s="75"/>
      <c r="D268" s="63">
        <v>3564</v>
      </c>
      <c r="E268" s="62"/>
      <c r="F268" s="80">
        <f t="shared" si="11"/>
        <v>3564</v>
      </c>
      <c r="G268" s="77">
        <f t="shared" si="10"/>
        <v>0</v>
      </c>
    </row>
    <row r="269" spans="1:7" ht="15.75" x14ac:dyDescent="0.25">
      <c r="A269" s="11">
        <v>4971</v>
      </c>
      <c r="B269" s="78"/>
      <c r="C269" s="75"/>
      <c r="D269" s="63"/>
      <c r="E269" s="62"/>
      <c r="F269" s="80">
        <f t="shared" si="11"/>
        <v>0</v>
      </c>
      <c r="G269" s="77">
        <f t="shared" si="10"/>
        <v>0</v>
      </c>
    </row>
    <row r="270" spans="1:7" ht="15.75" x14ac:dyDescent="0.25">
      <c r="A270" s="11">
        <v>4972</v>
      </c>
      <c r="B270" s="78"/>
      <c r="C270" s="75"/>
      <c r="D270" s="63"/>
      <c r="E270" s="62"/>
      <c r="F270" s="80">
        <f t="shared" si="11"/>
        <v>0</v>
      </c>
      <c r="G270" s="77">
        <f t="shared" si="10"/>
        <v>0</v>
      </c>
    </row>
    <row r="271" spans="1:7" ht="15.75" x14ac:dyDescent="0.25">
      <c r="A271" s="11">
        <v>4973</v>
      </c>
      <c r="B271" s="78"/>
      <c r="C271" s="75"/>
      <c r="D271" s="63"/>
      <c r="E271" s="62"/>
      <c r="F271" s="80">
        <f t="shared" si="11"/>
        <v>0</v>
      </c>
      <c r="G271" s="77">
        <f t="shared" si="10"/>
        <v>0</v>
      </c>
    </row>
    <row r="272" spans="1:7" ht="15.75" x14ac:dyDescent="0.25">
      <c r="A272" s="11">
        <v>4974</v>
      </c>
      <c r="B272" s="78"/>
      <c r="C272" s="75"/>
      <c r="D272" s="63"/>
      <c r="E272" s="62"/>
      <c r="F272" s="80">
        <f t="shared" si="11"/>
        <v>0</v>
      </c>
      <c r="G272" s="77">
        <f t="shared" si="10"/>
        <v>0</v>
      </c>
    </row>
    <row r="273" spans="1:7" ht="15.75" x14ac:dyDescent="0.25">
      <c r="A273" s="11">
        <v>4975</v>
      </c>
      <c r="B273" s="78"/>
      <c r="C273" s="75"/>
      <c r="D273" s="63"/>
      <c r="E273" s="62"/>
      <c r="F273" s="80">
        <f t="shared" si="11"/>
        <v>0</v>
      </c>
      <c r="G273" s="77">
        <f t="shared" si="10"/>
        <v>0</v>
      </c>
    </row>
    <row r="274" spans="1:7" ht="15.75" x14ac:dyDescent="0.25">
      <c r="A274" s="11">
        <v>4976</v>
      </c>
      <c r="B274" s="78"/>
      <c r="C274" s="75"/>
      <c r="D274" s="63"/>
      <c r="E274" s="62"/>
      <c r="F274" s="80">
        <f t="shared" si="11"/>
        <v>0</v>
      </c>
      <c r="G274" s="77">
        <f t="shared" si="10"/>
        <v>0</v>
      </c>
    </row>
    <row r="275" spans="1:7" ht="15.75" x14ac:dyDescent="0.25">
      <c r="A275" s="11">
        <v>4978</v>
      </c>
      <c r="B275" s="78"/>
      <c r="C275" s="75"/>
      <c r="D275" s="63"/>
      <c r="E275" s="62"/>
      <c r="F275" s="80">
        <f t="shared" si="11"/>
        <v>0</v>
      </c>
      <c r="G275" s="77">
        <f t="shared" si="10"/>
        <v>0</v>
      </c>
    </row>
    <row r="276" spans="1:7" ht="15.75" x14ac:dyDescent="0.25">
      <c r="A276" s="11">
        <v>4979</v>
      </c>
      <c r="B276" s="78"/>
      <c r="C276" s="75"/>
      <c r="D276" s="63"/>
      <c r="E276" s="62"/>
      <c r="F276" s="80">
        <f t="shared" si="11"/>
        <v>0</v>
      </c>
      <c r="G276" s="77">
        <f t="shared" si="10"/>
        <v>0</v>
      </c>
    </row>
    <row r="277" spans="1:7" ht="15.75" x14ac:dyDescent="0.25">
      <c r="A277" s="11">
        <v>4980</v>
      </c>
      <c r="B277" s="78"/>
      <c r="C277" s="79">
        <v>0</v>
      </c>
      <c r="D277" s="63"/>
      <c r="E277" s="62"/>
      <c r="F277" s="80">
        <f t="shared" si="11"/>
        <v>0</v>
      </c>
      <c r="G277" s="81">
        <v>0</v>
      </c>
    </row>
    <row r="278" spans="1:7" ht="15.75" x14ac:dyDescent="0.25">
      <c r="A278" s="19">
        <v>4989</v>
      </c>
      <c r="B278" s="74">
        <v>0</v>
      </c>
      <c r="C278" s="75"/>
      <c r="D278" s="63"/>
      <c r="E278" s="62"/>
      <c r="F278" s="76">
        <v>0</v>
      </c>
      <c r="G278" s="77">
        <f>+IF(ABS(+B278+D278)&lt;=ABS(C278+E278),-B278+C278-D278+E278,0)</f>
        <v>0</v>
      </c>
    </row>
    <row r="279" spans="1:7" ht="15.75" x14ac:dyDescent="0.25">
      <c r="A279" s="20" t="s">
        <v>15</v>
      </c>
      <c r="B279" s="86"/>
      <c r="C279" s="87"/>
      <c r="D279" s="88"/>
      <c r="E279" s="87"/>
      <c r="F279" s="88"/>
      <c r="G279" s="89"/>
    </row>
    <row r="280" spans="1:7" ht="15.75" x14ac:dyDescent="0.25">
      <c r="A280" s="21">
        <v>5000</v>
      </c>
      <c r="B280" s="109"/>
      <c r="C280" s="110">
        <v>0</v>
      </c>
      <c r="D280" s="111"/>
      <c r="E280" s="112"/>
      <c r="F280" s="111">
        <f>+IF($C$4=9900,+IF(ABS(+B280+D280)&gt;=ABS(C280+E280),+B280-C280+D280-E280,0),0)</f>
        <v>0</v>
      </c>
      <c r="G280" s="113">
        <v>0</v>
      </c>
    </row>
    <row r="281" spans="1:7" ht="15.75" x14ac:dyDescent="0.25">
      <c r="A281" s="11">
        <v>5001</v>
      </c>
      <c r="B281" s="66"/>
      <c r="C281" s="75"/>
      <c r="D281" s="92"/>
      <c r="E281" s="62"/>
      <c r="F281" s="105">
        <f>+IF($C$4=9900,0,+IF(ABS(+B281+D281)&gt;=ABS(C281+E281),+B281-C281+D281-E281,0))</f>
        <v>0</v>
      </c>
      <c r="G281" s="106">
        <f>+IF($C$4=9900,+IF(ABS(+B281+D281)&lt;=ABS(C281+E281),-B281+C281-D281+E281,0),0)</f>
        <v>0</v>
      </c>
    </row>
    <row r="282" spans="1:7" ht="15.75" x14ac:dyDescent="0.25">
      <c r="A282" s="11">
        <v>5002</v>
      </c>
      <c r="B282" s="66"/>
      <c r="C282" s="75"/>
      <c r="D282" s="63"/>
      <c r="E282" s="62"/>
      <c r="F282" s="105">
        <f>+IF($C$4=9900,0,+IF(ABS(+B282+D282)&gt;=ABS(C282+E282),+B282-C282+D282-E282,0))</f>
        <v>0</v>
      </c>
      <c r="G282" s="106">
        <f>+IF($C$4=9900,+IF(ABS(+B282+D282)&lt;=ABS(C282+E282),-B282+C282-D282+E282,0),0)</f>
        <v>0</v>
      </c>
    </row>
    <row r="283" spans="1:7" ht="15.75" x14ac:dyDescent="0.25">
      <c r="A283" s="22">
        <v>5005</v>
      </c>
      <c r="B283" s="109"/>
      <c r="C283" s="110">
        <v>0</v>
      </c>
      <c r="D283" s="111"/>
      <c r="E283" s="112"/>
      <c r="F283" s="111">
        <f>+IF($C$4=9900,+IF(ABS(+B283+D283)&gt;=ABS(C283+E283),+B283-C283+D283-E283,0),0)</f>
        <v>0</v>
      </c>
      <c r="G283" s="113">
        <v>0</v>
      </c>
    </row>
    <row r="284" spans="1:7" ht="15.75" x14ac:dyDescent="0.25">
      <c r="A284" s="22">
        <v>5006</v>
      </c>
      <c r="B284" s="109"/>
      <c r="C284" s="110">
        <v>0</v>
      </c>
      <c r="D284" s="111"/>
      <c r="E284" s="112"/>
      <c r="F284" s="111">
        <f>+IF($C$4=9900,+IF(ABS(+B284+D284)&gt;=ABS(C284+E284),+B284-C284+D284-E284,0),0)</f>
        <v>0</v>
      </c>
      <c r="G284" s="113">
        <v>0</v>
      </c>
    </row>
    <row r="285" spans="1:7" ht="15.75" x14ac:dyDescent="0.25">
      <c r="A285" s="11">
        <v>5007</v>
      </c>
      <c r="B285" s="66"/>
      <c r="C285" s="69">
        <v>0</v>
      </c>
      <c r="D285" s="63"/>
      <c r="E285" s="62"/>
      <c r="F285" s="73">
        <f t="shared" ref="F285:F348" si="12">+IF(ABS(+B285+D285)&gt;=ABS(C285+E285),+B285-C285+D285-E285,0)</f>
        <v>0</v>
      </c>
      <c r="G285" s="71">
        <v>0</v>
      </c>
    </row>
    <row r="286" spans="1:7" ht="15.75" x14ac:dyDescent="0.25">
      <c r="A286" s="11">
        <v>5008</v>
      </c>
      <c r="B286" s="66"/>
      <c r="C286" s="69">
        <v>0</v>
      </c>
      <c r="D286" s="63"/>
      <c r="E286" s="62"/>
      <c r="F286" s="73">
        <f t="shared" si="12"/>
        <v>0</v>
      </c>
      <c r="G286" s="71">
        <v>0</v>
      </c>
    </row>
    <row r="287" spans="1:7" ht="15.75" x14ac:dyDescent="0.25">
      <c r="A287" s="22">
        <v>5009</v>
      </c>
      <c r="B287" s="109"/>
      <c r="C287" s="110">
        <v>0</v>
      </c>
      <c r="D287" s="111"/>
      <c r="E287" s="112"/>
      <c r="F287" s="111">
        <f>+IF($C$4=9900,+IF(ABS(+B287+D287)&gt;=ABS(C287+E287),+B287-C287+D287-E287,0),0)</f>
        <v>0</v>
      </c>
      <c r="G287" s="113">
        <v>0</v>
      </c>
    </row>
    <row r="288" spans="1:7" ht="15.75" x14ac:dyDescent="0.25">
      <c r="A288" s="11">
        <v>5011</v>
      </c>
      <c r="B288" s="66"/>
      <c r="C288" s="69">
        <v>0</v>
      </c>
      <c r="D288" s="63"/>
      <c r="E288" s="62"/>
      <c r="F288" s="73">
        <f t="shared" si="12"/>
        <v>0</v>
      </c>
      <c r="G288" s="71">
        <v>0</v>
      </c>
    </row>
    <row r="289" spans="1:7" ht="15.75" x14ac:dyDescent="0.25">
      <c r="A289" s="11">
        <v>5012</v>
      </c>
      <c r="B289" s="66"/>
      <c r="C289" s="69">
        <v>0</v>
      </c>
      <c r="D289" s="63"/>
      <c r="E289" s="62"/>
      <c r="F289" s="73">
        <f t="shared" si="12"/>
        <v>0</v>
      </c>
      <c r="G289" s="71">
        <v>0</v>
      </c>
    </row>
    <row r="290" spans="1:7" ht="15.75" x14ac:dyDescent="0.25">
      <c r="A290" s="11">
        <v>5013</v>
      </c>
      <c r="B290" s="66"/>
      <c r="C290" s="69">
        <v>0</v>
      </c>
      <c r="D290" s="63"/>
      <c r="E290" s="62"/>
      <c r="F290" s="73">
        <f t="shared" si="12"/>
        <v>0</v>
      </c>
      <c r="G290" s="71">
        <v>0</v>
      </c>
    </row>
    <row r="291" spans="1:7" ht="15.75" x14ac:dyDescent="0.25">
      <c r="A291" s="11">
        <v>5014</v>
      </c>
      <c r="B291" s="66"/>
      <c r="C291" s="69">
        <v>0</v>
      </c>
      <c r="D291" s="63"/>
      <c r="E291" s="62"/>
      <c r="F291" s="73">
        <f t="shared" si="12"/>
        <v>0</v>
      </c>
      <c r="G291" s="71">
        <v>0</v>
      </c>
    </row>
    <row r="292" spans="1:7" ht="15.75" x14ac:dyDescent="0.25">
      <c r="A292" s="11">
        <v>5015</v>
      </c>
      <c r="B292" s="66"/>
      <c r="C292" s="69">
        <v>0</v>
      </c>
      <c r="D292" s="63"/>
      <c r="E292" s="62"/>
      <c r="F292" s="73">
        <f t="shared" si="12"/>
        <v>0</v>
      </c>
      <c r="G292" s="71">
        <v>0</v>
      </c>
    </row>
    <row r="293" spans="1:7" ht="15.75" x14ac:dyDescent="0.25">
      <c r="A293" s="11">
        <v>5016</v>
      </c>
      <c r="B293" s="66"/>
      <c r="C293" s="69">
        <v>0</v>
      </c>
      <c r="D293" s="63"/>
      <c r="E293" s="62"/>
      <c r="F293" s="73">
        <f t="shared" si="12"/>
        <v>0</v>
      </c>
      <c r="G293" s="71">
        <v>0</v>
      </c>
    </row>
    <row r="294" spans="1:7" ht="15.75" x14ac:dyDescent="0.25">
      <c r="A294" s="11">
        <v>5017</v>
      </c>
      <c r="B294" s="66"/>
      <c r="C294" s="69">
        <v>0</v>
      </c>
      <c r="D294" s="63"/>
      <c r="E294" s="62"/>
      <c r="F294" s="73">
        <f t="shared" si="12"/>
        <v>0</v>
      </c>
      <c r="G294" s="71">
        <v>0</v>
      </c>
    </row>
    <row r="295" spans="1:7" ht="15.75" x14ac:dyDescent="0.25">
      <c r="A295" s="11">
        <v>5018</v>
      </c>
      <c r="B295" s="66"/>
      <c r="C295" s="69">
        <v>0</v>
      </c>
      <c r="D295" s="63"/>
      <c r="E295" s="62"/>
      <c r="F295" s="73">
        <f t="shared" si="12"/>
        <v>0</v>
      </c>
      <c r="G295" s="71">
        <v>0</v>
      </c>
    </row>
    <row r="296" spans="1:7" ht="15.75" x14ac:dyDescent="0.25">
      <c r="A296" s="11">
        <v>5022</v>
      </c>
      <c r="B296" s="66"/>
      <c r="C296" s="69">
        <v>0</v>
      </c>
      <c r="D296" s="63"/>
      <c r="E296" s="62"/>
      <c r="F296" s="73">
        <f t="shared" si="12"/>
        <v>0</v>
      </c>
      <c r="G296" s="71">
        <v>0</v>
      </c>
    </row>
    <row r="297" spans="1:7" ht="15.75" x14ac:dyDescent="0.25">
      <c r="A297" s="11">
        <v>5024</v>
      </c>
      <c r="B297" s="66"/>
      <c r="C297" s="69">
        <v>0</v>
      </c>
      <c r="D297" s="63"/>
      <c r="E297" s="62"/>
      <c r="F297" s="73">
        <f t="shared" si="12"/>
        <v>0</v>
      </c>
      <c r="G297" s="71">
        <v>0</v>
      </c>
    </row>
    <row r="298" spans="1:7" ht="15.75" x14ac:dyDescent="0.25">
      <c r="A298" s="11">
        <v>5026</v>
      </c>
      <c r="B298" s="66"/>
      <c r="C298" s="69">
        <v>0</v>
      </c>
      <c r="D298" s="63"/>
      <c r="E298" s="62"/>
      <c r="F298" s="73">
        <f t="shared" si="12"/>
        <v>0</v>
      </c>
      <c r="G298" s="71">
        <v>0</v>
      </c>
    </row>
    <row r="299" spans="1:7" ht="15.75" x14ac:dyDescent="0.25">
      <c r="A299" s="11">
        <v>5028</v>
      </c>
      <c r="B299" s="66"/>
      <c r="C299" s="69">
        <v>0</v>
      </c>
      <c r="D299" s="63"/>
      <c r="E299" s="62"/>
      <c r="F299" s="73">
        <f t="shared" si="12"/>
        <v>0</v>
      </c>
      <c r="G299" s="71">
        <v>0</v>
      </c>
    </row>
    <row r="300" spans="1:7" ht="15.75" x14ac:dyDescent="0.25">
      <c r="A300" s="11">
        <v>5071</v>
      </c>
      <c r="B300" s="78"/>
      <c r="C300" s="79">
        <v>0</v>
      </c>
      <c r="D300" s="63"/>
      <c r="E300" s="62"/>
      <c r="F300" s="80">
        <f t="shared" si="12"/>
        <v>0</v>
      </c>
      <c r="G300" s="81">
        <v>0</v>
      </c>
    </row>
    <row r="301" spans="1:7" ht="15.75" x14ac:dyDescent="0.25">
      <c r="A301" s="11">
        <v>5073</v>
      </c>
      <c r="B301" s="78"/>
      <c r="C301" s="79">
        <v>0</v>
      </c>
      <c r="D301" s="63"/>
      <c r="E301" s="62"/>
      <c r="F301" s="80">
        <f t="shared" si="12"/>
        <v>0</v>
      </c>
      <c r="G301" s="81">
        <v>0</v>
      </c>
    </row>
    <row r="302" spans="1:7" ht="15.75" x14ac:dyDescent="0.25">
      <c r="A302" s="11">
        <v>5078</v>
      </c>
      <c r="B302" s="78"/>
      <c r="C302" s="79">
        <v>0</v>
      </c>
      <c r="D302" s="63"/>
      <c r="E302" s="62"/>
      <c r="F302" s="80">
        <f t="shared" si="12"/>
        <v>0</v>
      </c>
      <c r="G302" s="81">
        <v>0</v>
      </c>
    </row>
    <row r="303" spans="1:7" ht="15.75" x14ac:dyDescent="0.25">
      <c r="A303" s="11">
        <v>5081</v>
      </c>
      <c r="B303" s="78"/>
      <c r="C303" s="79">
        <v>0</v>
      </c>
      <c r="D303" s="63"/>
      <c r="E303" s="62"/>
      <c r="F303" s="80">
        <f t="shared" si="12"/>
        <v>0</v>
      </c>
      <c r="G303" s="81">
        <v>0</v>
      </c>
    </row>
    <row r="304" spans="1:7" ht="15.75" x14ac:dyDescent="0.25">
      <c r="A304" s="11">
        <v>5082</v>
      </c>
      <c r="B304" s="78"/>
      <c r="C304" s="79">
        <v>0</v>
      </c>
      <c r="D304" s="63"/>
      <c r="E304" s="62"/>
      <c r="F304" s="80">
        <f t="shared" si="12"/>
        <v>0</v>
      </c>
      <c r="G304" s="81">
        <v>0</v>
      </c>
    </row>
    <row r="305" spans="1:7" ht="15.75" x14ac:dyDescent="0.25">
      <c r="A305" s="11">
        <v>5091</v>
      </c>
      <c r="B305" s="78"/>
      <c r="C305" s="79">
        <v>0</v>
      </c>
      <c r="D305" s="63"/>
      <c r="E305" s="62"/>
      <c r="F305" s="80">
        <f t="shared" si="12"/>
        <v>0</v>
      </c>
      <c r="G305" s="81">
        <v>0</v>
      </c>
    </row>
    <row r="306" spans="1:7" ht="15.75" x14ac:dyDescent="0.25">
      <c r="A306" s="11">
        <v>5092</v>
      </c>
      <c r="B306" s="78"/>
      <c r="C306" s="79">
        <v>0</v>
      </c>
      <c r="D306" s="63"/>
      <c r="E306" s="62"/>
      <c r="F306" s="80">
        <f t="shared" si="12"/>
        <v>0</v>
      </c>
      <c r="G306" s="81">
        <v>0</v>
      </c>
    </row>
    <row r="307" spans="1:7" ht="15.75" x14ac:dyDescent="0.25">
      <c r="A307" s="11">
        <v>5111</v>
      </c>
      <c r="B307" s="78"/>
      <c r="C307" s="79">
        <v>0</v>
      </c>
      <c r="D307" s="63"/>
      <c r="E307" s="62"/>
      <c r="F307" s="80">
        <f t="shared" si="12"/>
        <v>0</v>
      </c>
      <c r="G307" s="81">
        <v>0</v>
      </c>
    </row>
    <row r="308" spans="1:7" ht="15.75" x14ac:dyDescent="0.25">
      <c r="A308" s="11">
        <v>5112</v>
      </c>
      <c r="B308" s="78"/>
      <c r="C308" s="79">
        <v>0</v>
      </c>
      <c r="D308" s="63"/>
      <c r="E308" s="62"/>
      <c r="F308" s="80">
        <f t="shared" si="12"/>
        <v>0</v>
      </c>
      <c r="G308" s="81">
        <v>0</v>
      </c>
    </row>
    <row r="309" spans="1:7" ht="15.75" x14ac:dyDescent="0.25">
      <c r="A309" s="11">
        <v>5113</v>
      </c>
      <c r="B309" s="78"/>
      <c r="C309" s="79">
        <v>0</v>
      </c>
      <c r="D309" s="63"/>
      <c r="E309" s="62"/>
      <c r="F309" s="80">
        <f t="shared" si="12"/>
        <v>0</v>
      </c>
      <c r="G309" s="81">
        <v>0</v>
      </c>
    </row>
    <row r="310" spans="1:7" ht="15.75" x14ac:dyDescent="0.25">
      <c r="A310" s="11">
        <v>5114</v>
      </c>
      <c r="B310" s="78"/>
      <c r="C310" s="79">
        <v>0</v>
      </c>
      <c r="D310" s="63"/>
      <c r="E310" s="62"/>
      <c r="F310" s="80">
        <f t="shared" si="12"/>
        <v>0</v>
      </c>
      <c r="G310" s="81">
        <v>0</v>
      </c>
    </row>
    <row r="311" spans="1:7" ht="15.75" x14ac:dyDescent="0.25">
      <c r="A311" s="11">
        <v>5121</v>
      </c>
      <c r="B311" s="78"/>
      <c r="C311" s="79">
        <v>0</v>
      </c>
      <c r="D311" s="63"/>
      <c r="E311" s="62"/>
      <c r="F311" s="80">
        <f t="shared" si="12"/>
        <v>0</v>
      </c>
      <c r="G311" s="81">
        <v>0</v>
      </c>
    </row>
    <row r="312" spans="1:7" ht="15.75" x14ac:dyDescent="0.25">
      <c r="A312" s="11">
        <v>5122</v>
      </c>
      <c r="B312" s="78"/>
      <c r="C312" s="79">
        <v>0</v>
      </c>
      <c r="D312" s="63"/>
      <c r="E312" s="62"/>
      <c r="F312" s="80">
        <f t="shared" si="12"/>
        <v>0</v>
      </c>
      <c r="G312" s="81">
        <v>0</v>
      </c>
    </row>
    <row r="313" spans="1:7" ht="15.75" x14ac:dyDescent="0.25">
      <c r="A313" s="11">
        <v>5123</v>
      </c>
      <c r="B313" s="78"/>
      <c r="C313" s="79">
        <v>0</v>
      </c>
      <c r="D313" s="63"/>
      <c r="E313" s="62"/>
      <c r="F313" s="80">
        <f t="shared" si="12"/>
        <v>0</v>
      </c>
      <c r="G313" s="81">
        <v>0</v>
      </c>
    </row>
    <row r="314" spans="1:7" ht="15.75" x14ac:dyDescent="0.25">
      <c r="A314" s="11">
        <v>5124</v>
      </c>
      <c r="B314" s="78"/>
      <c r="C314" s="79">
        <v>0</v>
      </c>
      <c r="D314" s="63"/>
      <c r="E314" s="62"/>
      <c r="F314" s="80">
        <f t="shared" si="12"/>
        <v>0</v>
      </c>
      <c r="G314" s="81">
        <v>0</v>
      </c>
    </row>
    <row r="315" spans="1:7" ht="15.75" x14ac:dyDescent="0.25">
      <c r="A315" s="11">
        <v>5131</v>
      </c>
      <c r="B315" s="78"/>
      <c r="C315" s="79">
        <v>0</v>
      </c>
      <c r="D315" s="63"/>
      <c r="E315" s="62"/>
      <c r="F315" s="80">
        <f t="shared" si="12"/>
        <v>0</v>
      </c>
      <c r="G315" s="81">
        <v>0</v>
      </c>
    </row>
    <row r="316" spans="1:7" ht="15.75" x14ac:dyDescent="0.25">
      <c r="A316" s="11">
        <v>5139</v>
      </c>
      <c r="B316" s="78"/>
      <c r="C316" s="75"/>
      <c r="D316" s="63"/>
      <c r="E316" s="62"/>
      <c r="F316" s="80">
        <f t="shared" si="12"/>
        <v>0</v>
      </c>
      <c r="G316" s="77">
        <f>+IF(ABS(+B316+D316)&lt;=ABS(C316+E316),-B316+C316-D316+E316,0)</f>
        <v>0</v>
      </c>
    </row>
    <row r="317" spans="1:7" ht="15.75" x14ac:dyDescent="0.25">
      <c r="A317" s="11">
        <v>5141</v>
      </c>
      <c r="B317" s="78"/>
      <c r="C317" s="79">
        <v>0</v>
      </c>
      <c r="D317" s="63"/>
      <c r="E317" s="62"/>
      <c r="F317" s="80">
        <f t="shared" si="12"/>
        <v>0</v>
      </c>
      <c r="G317" s="81">
        <v>0</v>
      </c>
    </row>
    <row r="318" spans="1:7" ht="15.75" x14ac:dyDescent="0.25">
      <c r="A318" s="11">
        <v>5142</v>
      </c>
      <c r="B318" s="78"/>
      <c r="C318" s="79">
        <v>0</v>
      </c>
      <c r="D318" s="63"/>
      <c r="E318" s="62"/>
      <c r="F318" s="80">
        <f t="shared" si="12"/>
        <v>0</v>
      </c>
      <c r="G318" s="81">
        <v>0</v>
      </c>
    </row>
    <row r="319" spans="1:7" ht="15.75" x14ac:dyDescent="0.25">
      <c r="A319" s="11">
        <v>5143</v>
      </c>
      <c r="B319" s="78"/>
      <c r="C319" s="79">
        <v>0</v>
      </c>
      <c r="D319" s="63"/>
      <c r="E319" s="62"/>
      <c r="F319" s="80">
        <f t="shared" si="12"/>
        <v>0</v>
      </c>
      <c r="G319" s="81">
        <v>0</v>
      </c>
    </row>
    <row r="320" spans="1:7" ht="15.75" x14ac:dyDescent="0.25">
      <c r="A320" s="11">
        <v>5144</v>
      </c>
      <c r="B320" s="78"/>
      <c r="C320" s="79">
        <v>0</v>
      </c>
      <c r="D320" s="63"/>
      <c r="E320" s="62"/>
      <c r="F320" s="80">
        <f t="shared" si="12"/>
        <v>0</v>
      </c>
      <c r="G320" s="81">
        <v>0</v>
      </c>
    </row>
    <row r="321" spans="1:7" ht="15.75" x14ac:dyDescent="0.25">
      <c r="A321" s="11">
        <v>5145</v>
      </c>
      <c r="B321" s="78"/>
      <c r="C321" s="75"/>
      <c r="D321" s="63"/>
      <c r="E321" s="62"/>
      <c r="F321" s="80">
        <f t="shared" si="12"/>
        <v>0</v>
      </c>
      <c r="G321" s="77">
        <f>+IF(ABS(+B321+D321)&lt;=ABS(C321+E321),-B321+C321-D321+E321,0)</f>
        <v>0</v>
      </c>
    </row>
    <row r="322" spans="1:7" ht="15.75" x14ac:dyDescent="0.25">
      <c r="A322" s="11">
        <v>5146</v>
      </c>
      <c r="B322" s="78"/>
      <c r="C322" s="75"/>
      <c r="D322" s="63"/>
      <c r="E322" s="62"/>
      <c r="F322" s="80">
        <f t="shared" si="12"/>
        <v>0</v>
      </c>
      <c r="G322" s="77">
        <f>+IF(ABS(+B322+D322)&lt;=ABS(C322+E322),-B322+C322-D322+E322,0)</f>
        <v>0</v>
      </c>
    </row>
    <row r="323" spans="1:7" ht="15.75" x14ac:dyDescent="0.25">
      <c r="A323" s="11">
        <v>5147</v>
      </c>
      <c r="B323" s="78"/>
      <c r="C323" s="75"/>
      <c r="D323" s="63"/>
      <c r="E323" s="62"/>
      <c r="F323" s="80">
        <f t="shared" si="12"/>
        <v>0</v>
      </c>
      <c r="G323" s="77">
        <f>+IF(ABS(+B323+D323)&lt;=ABS(C323+E323),-B323+C323-D323+E323,0)</f>
        <v>0</v>
      </c>
    </row>
    <row r="324" spans="1:7" ht="15.75" x14ac:dyDescent="0.25">
      <c r="A324" s="11">
        <v>5148</v>
      </c>
      <c r="B324" s="78"/>
      <c r="C324" s="75"/>
      <c r="D324" s="63"/>
      <c r="E324" s="62"/>
      <c r="F324" s="80">
        <f t="shared" si="12"/>
        <v>0</v>
      </c>
      <c r="G324" s="77">
        <f>+IF(ABS(+B324+D324)&lt;=ABS(C324+E324),-B324+C324-D324+E324,0)</f>
        <v>0</v>
      </c>
    </row>
    <row r="325" spans="1:7" ht="15.75" x14ac:dyDescent="0.25">
      <c r="A325" s="11">
        <v>5181</v>
      </c>
      <c r="B325" s="78"/>
      <c r="C325" s="79">
        <v>0</v>
      </c>
      <c r="D325" s="63"/>
      <c r="E325" s="62"/>
      <c r="F325" s="80">
        <f t="shared" si="12"/>
        <v>0</v>
      </c>
      <c r="G325" s="81">
        <v>0</v>
      </c>
    </row>
    <row r="326" spans="1:7" ht="15.75" x14ac:dyDescent="0.25">
      <c r="A326" s="11">
        <v>5184</v>
      </c>
      <c r="B326" s="78"/>
      <c r="C326" s="79">
        <v>0</v>
      </c>
      <c r="D326" s="63"/>
      <c r="E326" s="62"/>
      <c r="F326" s="80">
        <f t="shared" si="12"/>
        <v>0</v>
      </c>
      <c r="G326" s="81">
        <v>0</v>
      </c>
    </row>
    <row r="327" spans="1:7" ht="15.75" x14ac:dyDescent="0.25">
      <c r="A327" s="11">
        <v>5186</v>
      </c>
      <c r="B327" s="78"/>
      <c r="C327" s="79">
        <v>0</v>
      </c>
      <c r="D327" s="63"/>
      <c r="E327" s="62"/>
      <c r="F327" s="80">
        <f t="shared" si="12"/>
        <v>0</v>
      </c>
      <c r="G327" s="81">
        <v>0</v>
      </c>
    </row>
    <row r="328" spans="1:7" ht="15.75" x14ac:dyDescent="0.25">
      <c r="A328" s="11">
        <v>5188</v>
      </c>
      <c r="B328" s="78"/>
      <c r="C328" s="79">
        <v>0</v>
      </c>
      <c r="D328" s="63"/>
      <c r="E328" s="62"/>
      <c r="F328" s="80">
        <f t="shared" si="12"/>
        <v>0</v>
      </c>
      <c r="G328" s="81">
        <v>0</v>
      </c>
    </row>
    <row r="329" spans="1:7" ht="15.75" x14ac:dyDescent="0.25">
      <c r="A329" s="11">
        <v>5189</v>
      </c>
      <c r="B329" s="78"/>
      <c r="C329" s="79">
        <v>0</v>
      </c>
      <c r="D329" s="63"/>
      <c r="E329" s="62"/>
      <c r="F329" s="80">
        <f t="shared" si="12"/>
        <v>0</v>
      </c>
      <c r="G329" s="81">
        <v>0</v>
      </c>
    </row>
    <row r="330" spans="1:7" ht="15.75" x14ac:dyDescent="0.25">
      <c r="A330" s="11">
        <v>5191</v>
      </c>
      <c r="B330" s="78"/>
      <c r="C330" s="79">
        <v>0</v>
      </c>
      <c r="D330" s="63"/>
      <c r="E330" s="62"/>
      <c r="F330" s="80">
        <f t="shared" si="12"/>
        <v>0</v>
      </c>
      <c r="G330" s="81">
        <v>0</v>
      </c>
    </row>
    <row r="331" spans="1:7" ht="15.75" x14ac:dyDescent="0.25">
      <c r="A331" s="11">
        <v>5192</v>
      </c>
      <c r="B331" s="74">
        <v>0</v>
      </c>
      <c r="C331" s="75"/>
      <c r="D331" s="63"/>
      <c r="E331" s="62"/>
      <c r="F331" s="76">
        <v>0</v>
      </c>
      <c r="G331" s="77">
        <f>+IF(ABS(+B331+D331)&lt;=ABS(C331+E331),-B331+C331-D331+E331,0)</f>
        <v>0</v>
      </c>
    </row>
    <row r="332" spans="1:7" ht="15.75" x14ac:dyDescent="0.25">
      <c r="A332" s="11">
        <v>5197</v>
      </c>
      <c r="B332" s="78"/>
      <c r="C332" s="79">
        <v>0</v>
      </c>
      <c r="D332" s="63"/>
      <c r="E332" s="62"/>
      <c r="F332" s="80">
        <f t="shared" ref="F332:F337" si="13">+IF(ABS(+B332+D332)&gt;=ABS(C332+E332),+B332-C332+D332-E332,0)</f>
        <v>0</v>
      </c>
      <c r="G332" s="81">
        <v>0</v>
      </c>
    </row>
    <row r="333" spans="1:7" ht="15.75" x14ac:dyDescent="0.25">
      <c r="A333" s="11">
        <v>5198</v>
      </c>
      <c r="B333" s="78"/>
      <c r="C333" s="79">
        <v>0</v>
      </c>
      <c r="D333" s="63"/>
      <c r="E333" s="62"/>
      <c r="F333" s="80">
        <f t="shared" si="13"/>
        <v>0</v>
      </c>
      <c r="G333" s="81">
        <v>0</v>
      </c>
    </row>
    <row r="334" spans="1:7" ht="15.75" x14ac:dyDescent="0.25">
      <c r="A334" s="11">
        <v>5211</v>
      </c>
      <c r="B334" s="78"/>
      <c r="C334" s="79">
        <v>0</v>
      </c>
      <c r="D334" s="63"/>
      <c r="E334" s="62"/>
      <c r="F334" s="80">
        <f t="shared" si="13"/>
        <v>0</v>
      </c>
      <c r="G334" s="81">
        <v>0</v>
      </c>
    </row>
    <row r="335" spans="1:7" ht="15.75" x14ac:dyDescent="0.25">
      <c r="A335" s="11">
        <v>5213</v>
      </c>
      <c r="B335" s="78"/>
      <c r="C335" s="79">
        <v>0</v>
      </c>
      <c r="D335" s="63"/>
      <c r="E335" s="62"/>
      <c r="F335" s="80">
        <f t="shared" si="13"/>
        <v>0</v>
      </c>
      <c r="G335" s="81">
        <v>0</v>
      </c>
    </row>
    <row r="336" spans="1:7" ht="15.75" x14ac:dyDescent="0.25">
      <c r="A336" s="11">
        <v>5215</v>
      </c>
      <c r="B336" s="78"/>
      <c r="C336" s="79">
        <v>0</v>
      </c>
      <c r="D336" s="63"/>
      <c r="E336" s="62"/>
      <c r="F336" s="80">
        <f t="shared" si="13"/>
        <v>0</v>
      </c>
      <c r="G336" s="81">
        <v>0</v>
      </c>
    </row>
    <row r="337" spans="1:7" ht="15.75" x14ac:dyDescent="0.25">
      <c r="A337" s="11">
        <v>5217</v>
      </c>
      <c r="B337" s="78"/>
      <c r="C337" s="79">
        <v>0</v>
      </c>
      <c r="D337" s="63"/>
      <c r="E337" s="62"/>
      <c r="F337" s="80">
        <f t="shared" si="13"/>
        <v>0</v>
      </c>
      <c r="G337" s="81">
        <v>0</v>
      </c>
    </row>
    <row r="338" spans="1:7" ht="15.75" x14ac:dyDescent="0.25">
      <c r="A338" s="11">
        <v>5221</v>
      </c>
      <c r="B338" s="78"/>
      <c r="C338" s="75"/>
      <c r="D338" s="63"/>
      <c r="E338" s="62"/>
      <c r="F338" s="80">
        <f t="shared" si="12"/>
        <v>0</v>
      </c>
      <c r="G338" s="77">
        <f>+IF(ABS(+B338+D338)&lt;=ABS(C338+E338),-B338+C338-D338+E338,0)</f>
        <v>0</v>
      </c>
    </row>
    <row r="339" spans="1:7" ht="15.75" x14ac:dyDescent="0.25">
      <c r="A339" s="11">
        <v>5223</v>
      </c>
      <c r="B339" s="78"/>
      <c r="C339" s="75"/>
      <c r="D339" s="63"/>
      <c r="E339" s="62"/>
      <c r="F339" s="80">
        <f t="shared" si="12"/>
        <v>0</v>
      </c>
      <c r="G339" s="77">
        <f>+IF(ABS(+B339+D339)&lt;=ABS(C339+E339),-B339+C339-D339+E339,0)</f>
        <v>0</v>
      </c>
    </row>
    <row r="340" spans="1:7" ht="15.75" x14ac:dyDescent="0.25">
      <c r="A340" s="11">
        <v>5231</v>
      </c>
      <c r="B340" s="78"/>
      <c r="C340" s="79">
        <v>0</v>
      </c>
      <c r="D340" s="63"/>
      <c r="E340" s="62"/>
      <c r="F340" s="80">
        <f t="shared" si="12"/>
        <v>0</v>
      </c>
      <c r="G340" s="81">
        <v>0</v>
      </c>
    </row>
    <row r="341" spans="1:7" ht="15.75" x14ac:dyDescent="0.25">
      <c r="A341" s="11">
        <v>5235</v>
      </c>
      <c r="B341" s="78"/>
      <c r="C341" s="79">
        <v>0</v>
      </c>
      <c r="D341" s="63"/>
      <c r="E341" s="62"/>
      <c r="F341" s="80">
        <f t="shared" si="12"/>
        <v>0</v>
      </c>
      <c r="G341" s="81">
        <v>0</v>
      </c>
    </row>
    <row r="342" spans="1:7" ht="15.75" x14ac:dyDescent="0.25">
      <c r="A342" s="11">
        <v>5311</v>
      </c>
      <c r="B342" s="78"/>
      <c r="C342" s="79">
        <v>0</v>
      </c>
      <c r="D342" s="63"/>
      <c r="E342" s="62"/>
      <c r="F342" s="80">
        <f t="shared" si="12"/>
        <v>0</v>
      </c>
      <c r="G342" s="81">
        <v>0</v>
      </c>
    </row>
    <row r="343" spans="1:7" ht="15.75" x14ac:dyDescent="0.25">
      <c r="A343" s="11">
        <v>5312</v>
      </c>
      <c r="B343" s="78"/>
      <c r="C343" s="79">
        <v>0</v>
      </c>
      <c r="D343" s="63"/>
      <c r="E343" s="62"/>
      <c r="F343" s="80">
        <f t="shared" si="12"/>
        <v>0</v>
      </c>
      <c r="G343" s="81">
        <v>0</v>
      </c>
    </row>
    <row r="344" spans="1:7" ht="15.75" x14ac:dyDescent="0.25">
      <c r="A344" s="11">
        <v>5313</v>
      </c>
      <c r="B344" s="78"/>
      <c r="C344" s="79">
        <v>0</v>
      </c>
      <c r="D344" s="63"/>
      <c r="E344" s="62"/>
      <c r="F344" s="80">
        <f t="shared" si="12"/>
        <v>0</v>
      </c>
      <c r="G344" s="81">
        <v>0</v>
      </c>
    </row>
    <row r="345" spans="1:7" ht="15.75" x14ac:dyDescent="0.25">
      <c r="A345" s="11">
        <v>5314</v>
      </c>
      <c r="B345" s="78"/>
      <c r="C345" s="79">
        <v>0</v>
      </c>
      <c r="D345" s="63"/>
      <c r="E345" s="62"/>
      <c r="F345" s="80">
        <f t="shared" si="12"/>
        <v>0</v>
      </c>
      <c r="G345" s="81">
        <v>0</v>
      </c>
    </row>
    <row r="346" spans="1:7" ht="15.75" x14ac:dyDescent="0.25">
      <c r="A346" s="11">
        <v>5315</v>
      </c>
      <c r="B346" s="78"/>
      <c r="C346" s="79">
        <v>0</v>
      </c>
      <c r="D346" s="63"/>
      <c r="E346" s="62"/>
      <c r="F346" s="80">
        <f t="shared" si="12"/>
        <v>0</v>
      </c>
      <c r="G346" s="81">
        <v>0</v>
      </c>
    </row>
    <row r="347" spans="1:7" ht="15.75" x14ac:dyDescent="0.25">
      <c r="A347" s="11">
        <v>5316</v>
      </c>
      <c r="B347" s="78"/>
      <c r="C347" s="79">
        <v>0</v>
      </c>
      <c r="D347" s="63"/>
      <c r="E347" s="62"/>
      <c r="F347" s="80">
        <f t="shared" si="12"/>
        <v>0</v>
      </c>
      <c r="G347" s="81">
        <v>0</v>
      </c>
    </row>
    <row r="348" spans="1:7" ht="15.75" x14ac:dyDescent="0.25">
      <c r="A348" s="11">
        <v>5317</v>
      </c>
      <c r="B348" s="78"/>
      <c r="C348" s="79">
        <v>0</v>
      </c>
      <c r="D348" s="63"/>
      <c r="E348" s="62"/>
      <c r="F348" s="80">
        <f t="shared" si="12"/>
        <v>0</v>
      </c>
      <c r="G348" s="81">
        <v>0</v>
      </c>
    </row>
    <row r="349" spans="1:7" ht="15.75" x14ac:dyDescent="0.25">
      <c r="A349" s="11">
        <v>5318</v>
      </c>
      <c r="B349" s="78"/>
      <c r="C349" s="79">
        <v>0</v>
      </c>
      <c r="D349" s="63"/>
      <c r="E349" s="62"/>
      <c r="F349" s="80">
        <f t="shared" ref="F349:F357" si="14">+IF(ABS(+B349+D349)&gt;=ABS(C349+E349),+B349-C349+D349-E349,0)</f>
        <v>0</v>
      </c>
      <c r="G349" s="81">
        <v>0</v>
      </c>
    </row>
    <row r="350" spans="1:7" ht="15.75" x14ac:dyDescent="0.25">
      <c r="A350" s="11">
        <v>5319</v>
      </c>
      <c r="B350" s="78"/>
      <c r="C350" s="79">
        <v>0</v>
      </c>
      <c r="D350" s="63"/>
      <c r="E350" s="62"/>
      <c r="F350" s="80">
        <f t="shared" si="14"/>
        <v>0</v>
      </c>
      <c r="G350" s="81">
        <v>0</v>
      </c>
    </row>
    <row r="351" spans="1:7" ht="15.75" x14ac:dyDescent="0.25">
      <c r="A351" s="11">
        <v>5321</v>
      </c>
      <c r="B351" s="78"/>
      <c r="C351" s="79">
        <v>0</v>
      </c>
      <c r="D351" s="63"/>
      <c r="E351" s="62"/>
      <c r="F351" s="80">
        <f t="shared" si="14"/>
        <v>0</v>
      </c>
      <c r="G351" s="81">
        <v>0</v>
      </c>
    </row>
    <row r="352" spans="1:7" ht="15.75" x14ac:dyDescent="0.25">
      <c r="A352" s="11">
        <v>5322</v>
      </c>
      <c r="B352" s="78"/>
      <c r="C352" s="79">
        <v>0</v>
      </c>
      <c r="D352" s="63"/>
      <c r="E352" s="62"/>
      <c r="F352" s="80">
        <f t="shared" si="14"/>
        <v>0</v>
      </c>
      <c r="G352" s="81">
        <v>0</v>
      </c>
    </row>
    <row r="353" spans="1:7" ht="15.75" x14ac:dyDescent="0.25">
      <c r="A353" s="11">
        <v>5323</v>
      </c>
      <c r="B353" s="78"/>
      <c r="C353" s="79">
        <v>0</v>
      </c>
      <c r="D353" s="63"/>
      <c r="E353" s="62"/>
      <c r="F353" s="80">
        <f t="shared" si="14"/>
        <v>0</v>
      </c>
      <c r="G353" s="81">
        <v>0</v>
      </c>
    </row>
    <row r="354" spans="1:7" ht="15.75" x14ac:dyDescent="0.25">
      <c r="A354" s="11">
        <v>5381</v>
      </c>
      <c r="B354" s="78"/>
      <c r="C354" s="79">
        <v>0</v>
      </c>
      <c r="D354" s="63"/>
      <c r="E354" s="62"/>
      <c r="F354" s="80">
        <f t="shared" si="14"/>
        <v>0</v>
      </c>
      <c r="G354" s="81">
        <v>0</v>
      </c>
    </row>
    <row r="355" spans="1:7" ht="15.75" x14ac:dyDescent="0.25">
      <c r="A355" s="11">
        <v>5382</v>
      </c>
      <c r="B355" s="78"/>
      <c r="C355" s="79">
        <v>0</v>
      </c>
      <c r="D355" s="63"/>
      <c r="E355" s="62"/>
      <c r="F355" s="80">
        <f t="shared" si="14"/>
        <v>0</v>
      </c>
      <c r="G355" s="81">
        <v>0</v>
      </c>
    </row>
    <row r="356" spans="1:7" ht="15.75" x14ac:dyDescent="0.25">
      <c r="A356" s="11">
        <v>5383</v>
      </c>
      <c r="B356" s="78"/>
      <c r="C356" s="79">
        <v>0</v>
      </c>
      <c r="D356" s="63"/>
      <c r="E356" s="62"/>
      <c r="F356" s="80">
        <f t="shared" si="14"/>
        <v>0</v>
      </c>
      <c r="G356" s="81">
        <v>0</v>
      </c>
    </row>
    <row r="357" spans="1:7" ht="15.75" x14ac:dyDescent="0.25">
      <c r="A357" s="11">
        <v>5384</v>
      </c>
      <c r="B357" s="78"/>
      <c r="C357" s="79">
        <v>0</v>
      </c>
      <c r="D357" s="63"/>
      <c r="E357" s="62"/>
      <c r="F357" s="80">
        <f t="shared" si="14"/>
        <v>0</v>
      </c>
      <c r="G357" s="81">
        <v>0</v>
      </c>
    </row>
    <row r="358" spans="1:7" ht="15.75" x14ac:dyDescent="0.25">
      <c r="A358" s="11">
        <v>5391</v>
      </c>
      <c r="B358" s="114">
        <v>0</v>
      </c>
      <c r="C358" s="75"/>
      <c r="D358" s="63"/>
      <c r="E358" s="62"/>
      <c r="F358" s="115">
        <v>0</v>
      </c>
      <c r="G358" s="77">
        <f>+IF(ABS(+B358+D358)&lt;=ABS(C358+E358),-B358+C358-D358+E358,0)</f>
        <v>0</v>
      </c>
    </row>
    <row r="359" spans="1:7" ht="15.75" x14ac:dyDescent="0.25">
      <c r="A359" s="11">
        <v>5392</v>
      </c>
      <c r="B359" s="114">
        <v>0</v>
      </c>
      <c r="C359" s="75"/>
      <c r="D359" s="63"/>
      <c r="E359" s="62"/>
      <c r="F359" s="115">
        <v>0</v>
      </c>
      <c r="G359" s="77">
        <f>+IF(ABS(+B359+D359)&lt;=ABS(C359+E359),-B359+C359-D359+E359,0)</f>
        <v>0</v>
      </c>
    </row>
    <row r="360" spans="1:7" ht="15.75" x14ac:dyDescent="0.25">
      <c r="A360" s="11">
        <v>5393</v>
      </c>
      <c r="B360" s="114">
        <v>0</v>
      </c>
      <c r="C360" s="75"/>
      <c r="D360" s="63"/>
      <c r="E360" s="62"/>
      <c r="F360" s="115">
        <v>0</v>
      </c>
      <c r="G360" s="77">
        <f>+IF(ABS(+B360+D360)&lt;=ABS(C360+E360),-B360+C360-D360+E360,0)</f>
        <v>0</v>
      </c>
    </row>
    <row r="361" spans="1:7" ht="15.75" x14ac:dyDescent="0.25">
      <c r="A361" s="11">
        <v>5398</v>
      </c>
      <c r="B361" s="74">
        <v>0</v>
      </c>
      <c r="C361" s="75"/>
      <c r="D361" s="63"/>
      <c r="E361" s="62"/>
      <c r="F361" s="76">
        <v>0</v>
      </c>
      <c r="G361" s="77">
        <f>+IF(ABS(+B361+D361)&lt;=ABS(C361+E361),-B361+C361-D361+E361,0)</f>
        <v>0</v>
      </c>
    </row>
    <row r="362" spans="1:7" ht="15.75" x14ac:dyDescent="0.25">
      <c r="A362" s="11">
        <v>5811</v>
      </c>
      <c r="B362" s="78"/>
      <c r="C362" s="79">
        <v>0</v>
      </c>
      <c r="D362" s="63"/>
      <c r="E362" s="62"/>
      <c r="F362" s="80">
        <f t="shared" ref="F362:F373" si="15">+IF(ABS(+B362+D362)&gt;=ABS(C362+E362),+B362-C362+D362-E362,0)</f>
        <v>0</v>
      </c>
      <c r="G362" s="81">
        <v>0</v>
      </c>
    </row>
    <row r="363" spans="1:7" ht="15.75" x14ac:dyDescent="0.25">
      <c r="A363" s="11">
        <v>5812</v>
      </c>
      <c r="B363" s="78"/>
      <c r="C363" s="79">
        <v>0</v>
      </c>
      <c r="D363" s="63"/>
      <c r="E363" s="62"/>
      <c r="F363" s="80">
        <f t="shared" si="15"/>
        <v>0</v>
      </c>
      <c r="G363" s="81">
        <v>0</v>
      </c>
    </row>
    <row r="364" spans="1:7" ht="15.75" x14ac:dyDescent="0.25">
      <c r="A364" s="11">
        <v>5814</v>
      </c>
      <c r="B364" s="78"/>
      <c r="C364" s="79">
        <v>0</v>
      </c>
      <c r="D364" s="63"/>
      <c r="E364" s="62"/>
      <c r="F364" s="80">
        <f t="shared" si="15"/>
        <v>0</v>
      </c>
      <c r="G364" s="81">
        <v>0</v>
      </c>
    </row>
    <row r="365" spans="1:7" ht="15.75" x14ac:dyDescent="0.25">
      <c r="A365" s="11">
        <v>5815</v>
      </c>
      <c r="B365" s="78"/>
      <c r="C365" s="79">
        <v>0</v>
      </c>
      <c r="D365" s="63"/>
      <c r="E365" s="62"/>
      <c r="F365" s="80">
        <f t="shared" si="15"/>
        <v>0</v>
      </c>
      <c r="G365" s="81">
        <v>0</v>
      </c>
    </row>
    <row r="366" spans="1:7" ht="15.75" x14ac:dyDescent="0.25">
      <c r="A366" s="11">
        <v>5817</v>
      </c>
      <c r="B366" s="78"/>
      <c r="C366" s="79">
        <v>0</v>
      </c>
      <c r="D366" s="63"/>
      <c r="E366" s="62"/>
      <c r="F366" s="80">
        <f t="shared" si="15"/>
        <v>0</v>
      </c>
      <c r="G366" s="81">
        <v>0</v>
      </c>
    </row>
    <row r="367" spans="1:7" ht="15.75" x14ac:dyDescent="0.25">
      <c r="A367" s="11">
        <v>5818</v>
      </c>
      <c r="B367" s="78"/>
      <c r="C367" s="79">
        <v>0</v>
      </c>
      <c r="D367" s="63"/>
      <c r="E367" s="62"/>
      <c r="F367" s="80">
        <f t="shared" si="15"/>
        <v>0</v>
      </c>
      <c r="G367" s="81">
        <v>0</v>
      </c>
    </row>
    <row r="368" spans="1:7" ht="15.75" x14ac:dyDescent="0.25">
      <c r="A368" s="11">
        <v>5823</v>
      </c>
      <c r="B368" s="78"/>
      <c r="C368" s="79">
        <v>0</v>
      </c>
      <c r="D368" s="63"/>
      <c r="E368" s="62"/>
      <c r="F368" s="80">
        <f t="shared" si="15"/>
        <v>0</v>
      </c>
      <c r="G368" s="81">
        <v>0</v>
      </c>
    </row>
    <row r="369" spans="1:7" ht="15.75" x14ac:dyDescent="0.25">
      <c r="A369" s="11">
        <v>5826</v>
      </c>
      <c r="B369" s="78"/>
      <c r="C369" s="79">
        <v>0</v>
      </c>
      <c r="D369" s="63"/>
      <c r="E369" s="62"/>
      <c r="F369" s="80">
        <f t="shared" si="15"/>
        <v>0</v>
      </c>
      <c r="G369" s="81">
        <v>0</v>
      </c>
    </row>
    <row r="370" spans="1:7" ht="15.75" x14ac:dyDescent="0.25">
      <c r="A370" s="11">
        <v>5829</v>
      </c>
      <c r="B370" s="78"/>
      <c r="C370" s="79">
        <v>0</v>
      </c>
      <c r="D370" s="63"/>
      <c r="E370" s="62"/>
      <c r="F370" s="80">
        <f t="shared" si="15"/>
        <v>0</v>
      </c>
      <c r="G370" s="81">
        <v>0</v>
      </c>
    </row>
    <row r="371" spans="1:7" ht="15.75" x14ac:dyDescent="0.25">
      <c r="A371" s="11">
        <v>5881</v>
      </c>
      <c r="B371" s="78"/>
      <c r="C371" s="79">
        <v>0</v>
      </c>
      <c r="D371" s="63"/>
      <c r="E371" s="62"/>
      <c r="F371" s="80">
        <f t="shared" si="15"/>
        <v>0</v>
      </c>
      <c r="G371" s="81">
        <v>0</v>
      </c>
    </row>
    <row r="372" spans="1:7" ht="15.75" x14ac:dyDescent="0.25">
      <c r="A372" s="11">
        <v>5882</v>
      </c>
      <c r="B372" s="78"/>
      <c r="C372" s="79">
        <v>0</v>
      </c>
      <c r="D372" s="63"/>
      <c r="E372" s="62"/>
      <c r="F372" s="80">
        <f t="shared" si="15"/>
        <v>0</v>
      </c>
      <c r="G372" s="81">
        <v>0</v>
      </c>
    </row>
    <row r="373" spans="1:7" ht="15.75" x14ac:dyDescent="0.25">
      <c r="A373" s="11">
        <v>5889</v>
      </c>
      <c r="B373" s="78"/>
      <c r="C373" s="79">
        <v>0</v>
      </c>
      <c r="D373" s="63"/>
      <c r="E373" s="62"/>
      <c r="F373" s="80">
        <f t="shared" si="15"/>
        <v>0</v>
      </c>
      <c r="G373" s="81">
        <v>0</v>
      </c>
    </row>
    <row r="374" spans="1:7" ht="15.75" x14ac:dyDescent="0.25">
      <c r="A374" s="11">
        <v>5891</v>
      </c>
      <c r="B374" s="74">
        <v>0</v>
      </c>
      <c r="C374" s="75"/>
      <c r="D374" s="63"/>
      <c r="E374" s="62"/>
      <c r="F374" s="76">
        <v>0</v>
      </c>
      <c r="G374" s="77">
        <f>+IF(ABS(+B374+D374)&lt;=ABS(C374+E374),-B374+C374-D374+E374,0)</f>
        <v>0</v>
      </c>
    </row>
    <row r="375" spans="1:7" ht="15.75" x14ac:dyDescent="0.25">
      <c r="A375" s="14">
        <v>5892</v>
      </c>
      <c r="B375" s="74">
        <v>0</v>
      </c>
      <c r="C375" s="75"/>
      <c r="D375" s="63"/>
      <c r="E375" s="62"/>
      <c r="F375" s="76">
        <v>0</v>
      </c>
      <c r="G375" s="77">
        <f>+IF(ABS(+B375+D375)&lt;=ABS(C375+E375),-B375+C375-D375+E375,0)</f>
        <v>0</v>
      </c>
    </row>
    <row r="376" spans="1:7" ht="15.75" x14ac:dyDescent="0.25">
      <c r="A376" s="15">
        <v>5894</v>
      </c>
      <c r="B376" s="93">
        <v>0</v>
      </c>
      <c r="C376" s="94"/>
      <c r="D376" s="63"/>
      <c r="E376" s="62"/>
      <c r="F376" s="116">
        <v>0</v>
      </c>
      <c r="G376" s="117">
        <f>+IF(ABS(+B376+D376)&lt;=ABS(C376+E376),-B376+C376-D376+E376,0)</f>
        <v>0</v>
      </c>
    </row>
    <row r="377" spans="1:7" ht="15.75" x14ac:dyDescent="0.25">
      <c r="A377" s="20" t="s">
        <v>16</v>
      </c>
      <c r="B377" s="86"/>
      <c r="C377" s="87"/>
      <c r="D377" s="88"/>
      <c r="E377" s="87"/>
      <c r="F377" s="88"/>
      <c r="G377" s="89"/>
    </row>
    <row r="378" spans="1:7" ht="15.75" x14ac:dyDescent="0.25">
      <c r="A378" s="10">
        <v>6010</v>
      </c>
      <c r="B378" s="100">
        <v>0</v>
      </c>
      <c r="C378" s="90">
        <v>0</v>
      </c>
      <c r="D378" s="63"/>
      <c r="E378" s="62"/>
      <c r="F378" s="64">
        <f t="shared" ref="F378:F401" si="16">+IF(ABS(+B378+D378)&gt;=ABS(C378+E378),+B378-C378+D378-E378,0)</f>
        <v>0</v>
      </c>
      <c r="G378" s="65">
        <f t="shared" ref="G378:G408" si="17">+IF(ABS(+B378+D378)&lt;=ABS(C378+E378),-B378+C378-D378+E378,0)</f>
        <v>0</v>
      </c>
    </row>
    <row r="379" spans="1:7" ht="15.75" x14ac:dyDescent="0.25">
      <c r="A379" s="11">
        <v>6011</v>
      </c>
      <c r="B379" s="68">
        <v>0</v>
      </c>
      <c r="C379" s="69">
        <v>0</v>
      </c>
      <c r="D379" s="63"/>
      <c r="E379" s="62"/>
      <c r="F379" s="73">
        <f t="shared" si="16"/>
        <v>0</v>
      </c>
      <c r="G379" s="72">
        <f t="shared" si="17"/>
        <v>0</v>
      </c>
    </row>
    <row r="380" spans="1:7" ht="15.75" x14ac:dyDescent="0.25">
      <c r="A380" s="11">
        <v>6012</v>
      </c>
      <c r="B380" s="68">
        <v>0</v>
      </c>
      <c r="C380" s="69">
        <v>0</v>
      </c>
      <c r="D380" s="63"/>
      <c r="E380" s="62"/>
      <c r="F380" s="73">
        <f t="shared" si="16"/>
        <v>0</v>
      </c>
      <c r="G380" s="72">
        <f t="shared" si="17"/>
        <v>0</v>
      </c>
    </row>
    <row r="381" spans="1:7" ht="15.75" x14ac:dyDescent="0.25">
      <c r="A381" s="11">
        <v>6013</v>
      </c>
      <c r="B381" s="68">
        <v>0</v>
      </c>
      <c r="C381" s="69">
        <v>0</v>
      </c>
      <c r="D381" s="63"/>
      <c r="E381" s="62"/>
      <c r="F381" s="73">
        <f t="shared" si="16"/>
        <v>0</v>
      </c>
      <c r="G381" s="72">
        <f t="shared" si="17"/>
        <v>0</v>
      </c>
    </row>
    <row r="382" spans="1:7" ht="15.75" x14ac:dyDescent="0.25">
      <c r="A382" s="11">
        <v>6014</v>
      </c>
      <c r="B382" s="68">
        <v>0</v>
      </c>
      <c r="C382" s="69">
        <v>0</v>
      </c>
      <c r="D382" s="63"/>
      <c r="E382" s="62"/>
      <c r="F382" s="73">
        <f t="shared" si="16"/>
        <v>0</v>
      </c>
      <c r="G382" s="72">
        <f t="shared" si="17"/>
        <v>0</v>
      </c>
    </row>
    <row r="383" spans="1:7" ht="15.75" x14ac:dyDescent="0.25">
      <c r="A383" s="11">
        <v>6015</v>
      </c>
      <c r="B383" s="68">
        <v>0</v>
      </c>
      <c r="C383" s="69">
        <v>0</v>
      </c>
      <c r="D383" s="63"/>
      <c r="E383" s="62"/>
      <c r="F383" s="73">
        <f t="shared" si="16"/>
        <v>0</v>
      </c>
      <c r="G383" s="72">
        <f t="shared" si="17"/>
        <v>0</v>
      </c>
    </row>
    <row r="384" spans="1:7" ht="15.75" x14ac:dyDescent="0.25">
      <c r="A384" s="11">
        <v>6016</v>
      </c>
      <c r="B384" s="68">
        <v>0</v>
      </c>
      <c r="C384" s="69">
        <v>0</v>
      </c>
      <c r="D384" s="63"/>
      <c r="E384" s="62"/>
      <c r="F384" s="73">
        <f t="shared" si="16"/>
        <v>0</v>
      </c>
      <c r="G384" s="72">
        <f t="shared" si="17"/>
        <v>0</v>
      </c>
    </row>
    <row r="385" spans="1:7" ht="15.75" x14ac:dyDescent="0.25">
      <c r="A385" s="11">
        <v>6017</v>
      </c>
      <c r="B385" s="68">
        <v>0</v>
      </c>
      <c r="C385" s="69">
        <v>0</v>
      </c>
      <c r="D385" s="63">
        <v>190</v>
      </c>
      <c r="E385" s="62"/>
      <c r="F385" s="73">
        <f t="shared" si="16"/>
        <v>190</v>
      </c>
      <c r="G385" s="72">
        <f t="shared" si="17"/>
        <v>0</v>
      </c>
    </row>
    <row r="386" spans="1:7" ht="15.75" x14ac:dyDescent="0.25">
      <c r="A386" s="11">
        <v>6018</v>
      </c>
      <c r="B386" s="68">
        <v>0</v>
      </c>
      <c r="C386" s="69">
        <v>0</v>
      </c>
      <c r="D386" s="63"/>
      <c r="E386" s="62"/>
      <c r="F386" s="73">
        <f t="shared" si="16"/>
        <v>0</v>
      </c>
      <c r="G386" s="72">
        <f t="shared" si="17"/>
        <v>0</v>
      </c>
    </row>
    <row r="387" spans="1:7" ht="15.75" x14ac:dyDescent="0.25">
      <c r="A387" s="11">
        <v>6019</v>
      </c>
      <c r="B387" s="68">
        <v>0</v>
      </c>
      <c r="C387" s="69">
        <v>0</v>
      </c>
      <c r="D387" s="63">
        <v>1203.48</v>
      </c>
      <c r="E387" s="62"/>
      <c r="F387" s="73">
        <f t="shared" si="16"/>
        <v>1203.48</v>
      </c>
      <c r="G387" s="72">
        <f t="shared" si="17"/>
        <v>0</v>
      </c>
    </row>
    <row r="388" spans="1:7" ht="15.75" x14ac:dyDescent="0.25">
      <c r="A388" s="11">
        <v>6021</v>
      </c>
      <c r="B388" s="68">
        <v>0</v>
      </c>
      <c r="C388" s="69">
        <v>0</v>
      </c>
      <c r="D388" s="63"/>
      <c r="E388" s="62"/>
      <c r="F388" s="73">
        <f t="shared" si="16"/>
        <v>0</v>
      </c>
      <c r="G388" s="72">
        <f t="shared" si="17"/>
        <v>0</v>
      </c>
    </row>
    <row r="389" spans="1:7" ht="15.75" x14ac:dyDescent="0.25">
      <c r="A389" s="11">
        <v>6022</v>
      </c>
      <c r="B389" s="68">
        <v>0</v>
      </c>
      <c r="C389" s="69">
        <v>0</v>
      </c>
      <c r="D389" s="63"/>
      <c r="E389" s="62"/>
      <c r="F389" s="73">
        <f t="shared" si="16"/>
        <v>0</v>
      </c>
      <c r="G389" s="72">
        <f t="shared" si="17"/>
        <v>0</v>
      </c>
    </row>
    <row r="390" spans="1:7" ht="15.75" x14ac:dyDescent="0.25">
      <c r="A390" s="11">
        <v>6023</v>
      </c>
      <c r="B390" s="68">
        <v>0</v>
      </c>
      <c r="C390" s="69">
        <v>0</v>
      </c>
      <c r="D390" s="63"/>
      <c r="E390" s="62"/>
      <c r="F390" s="73">
        <f t="shared" si="16"/>
        <v>0</v>
      </c>
      <c r="G390" s="72">
        <f t="shared" si="17"/>
        <v>0</v>
      </c>
    </row>
    <row r="391" spans="1:7" ht="15.75" x14ac:dyDescent="0.25">
      <c r="A391" s="11">
        <v>6025</v>
      </c>
      <c r="B391" s="68">
        <v>0</v>
      </c>
      <c r="C391" s="69">
        <v>0</v>
      </c>
      <c r="D391" s="63"/>
      <c r="E391" s="62"/>
      <c r="F391" s="73">
        <f t="shared" si="16"/>
        <v>0</v>
      </c>
      <c r="G391" s="72">
        <f t="shared" si="17"/>
        <v>0</v>
      </c>
    </row>
    <row r="392" spans="1:7" ht="15.75" x14ac:dyDescent="0.25">
      <c r="A392" s="11">
        <v>6026</v>
      </c>
      <c r="B392" s="68">
        <v>0</v>
      </c>
      <c r="C392" s="69">
        <v>0</v>
      </c>
      <c r="D392" s="63"/>
      <c r="E392" s="62"/>
      <c r="F392" s="73">
        <f t="shared" si="16"/>
        <v>0</v>
      </c>
      <c r="G392" s="72">
        <f t="shared" si="17"/>
        <v>0</v>
      </c>
    </row>
    <row r="393" spans="1:7" ht="15.75" x14ac:dyDescent="0.25">
      <c r="A393" s="11">
        <v>6027</v>
      </c>
      <c r="B393" s="68">
        <v>0</v>
      </c>
      <c r="C393" s="69">
        <v>0</v>
      </c>
      <c r="D393" s="63"/>
      <c r="E393" s="62"/>
      <c r="F393" s="73">
        <f t="shared" si="16"/>
        <v>0</v>
      </c>
      <c r="G393" s="72">
        <f t="shared" si="17"/>
        <v>0</v>
      </c>
    </row>
    <row r="394" spans="1:7" ht="15.75" x14ac:dyDescent="0.25">
      <c r="A394" s="11">
        <v>6028</v>
      </c>
      <c r="B394" s="68">
        <v>0</v>
      </c>
      <c r="C394" s="69">
        <v>0</v>
      </c>
      <c r="D394" s="63"/>
      <c r="E394" s="62"/>
      <c r="F394" s="73">
        <f t="shared" si="16"/>
        <v>0</v>
      </c>
      <c r="G394" s="72">
        <f t="shared" si="17"/>
        <v>0</v>
      </c>
    </row>
    <row r="395" spans="1:7" ht="15.75" x14ac:dyDescent="0.25">
      <c r="A395" s="11">
        <v>6029</v>
      </c>
      <c r="B395" s="68">
        <v>0</v>
      </c>
      <c r="C395" s="69">
        <v>0</v>
      </c>
      <c r="D395" s="63"/>
      <c r="E395" s="62"/>
      <c r="F395" s="73">
        <f t="shared" si="16"/>
        <v>0</v>
      </c>
      <c r="G395" s="72">
        <f t="shared" si="17"/>
        <v>0</v>
      </c>
    </row>
    <row r="396" spans="1:7" ht="15.75" x14ac:dyDescent="0.25">
      <c r="A396" s="14">
        <v>6030</v>
      </c>
      <c r="B396" s="68">
        <v>0</v>
      </c>
      <c r="C396" s="69">
        <v>0</v>
      </c>
      <c r="D396" s="63"/>
      <c r="E396" s="62"/>
      <c r="F396" s="73">
        <f t="shared" si="16"/>
        <v>0</v>
      </c>
      <c r="G396" s="72">
        <f t="shared" si="17"/>
        <v>0</v>
      </c>
    </row>
    <row r="397" spans="1:7" ht="15.75" x14ac:dyDescent="0.25">
      <c r="A397" s="14">
        <v>6032</v>
      </c>
      <c r="B397" s="68">
        <v>0</v>
      </c>
      <c r="C397" s="69">
        <v>0</v>
      </c>
      <c r="D397" s="63"/>
      <c r="E397" s="62"/>
      <c r="F397" s="73">
        <f t="shared" si="16"/>
        <v>0</v>
      </c>
      <c r="G397" s="72">
        <f t="shared" si="17"/>
        <v>0</v>
      </c>
    </row>
    <row r="398" spans="1:7" ht="15.75" x14ac:dyDescent="0.25">
      <c r="A398" s="14">
        <v>6033</v>
      </c>
      <c r="B398" s="68">
        <v>0</v>
      </c>
      <c r="C398" s="69">
        <v>0</v>
      </c>
      <c r="D398" s="63"/>
      <c r="E398" s="62"/>
      <c r="F398" s="73">
        <f t="shared" si="16"/>
        <v>0</v>
      </c>
      <c r="G398" s="72">
        <f t="shared" si="17"/>
        <v>0</v>
      </c>
    </row>
    <row r="399" spans="1:7" ht="15.75" x14ac:dyDescent="0.25">
      <c r="A399" s="14">
        <v>6034</v>
      </c>
      <c r="B399" s="68">
        <v>0</v>
      </c>
      <c r="C399" s="69">
        <v>0</v>
      </c>
      <c r="D399" s="63"/>
      <c r="E399" s="62"/>
      <c r="F399" s="73">
        <f t="shared" si="16"/>
        <v>0</v>
      </c>
      <c r="G399" s="72">
        <f t="shared" si="17"/>
        <v>0</v>
      </c>
    </row>
    <row r="400" spans="1:7" ht="15.75" x14ac:dyDescent="0.25">
      <c r="A400" s="14">
        <v>6035</v>
      </c>
      <c r="B400" s="68">
        <v>0</v>
      </c>
      <c r="C400" s="69">
        <v>0</v>
      </c>
      <c r="D400" s="63"/>
      <c r="E400" s="62"/>
      <c r="F400" s="73">
        <f t="shared" si="16"/>
        <v>0</v>
      </c>
      <c r="G400" s="72">
        <f t="shared" si="17"/>
        <v>0</v>
      </c>
    </row>
    <row r="401" spans="1:7" ht="15.75" x14ac:dyDescent="0.25">
      <c r="A401" s="14">
        <v>6036</v>
      </c>
      <c r="B401" s="68">
        <v>0</v>
      </c>
      <c r="C401" s="69">
        <v>0</v>
      </c>
      <c r="D401" s="63"/>
      <c r="E401" s="62"/>
      <c r="F401" s="73">
        <f t="shared" si="16"/>
        <v>0</v>
      </c>
      <c r="G401" s="72">
        <f t="shared" si="17"/>
        <v>0</v>
      </c>
    </row>
    <row r="402" spans="1:7" ht="15.75" x14ac:dyDescent="0.25">
      <c r="A402" s="14">
        <v>6037</v>
      </c>
      <c r="B402" s="74">
        <v>0</v>
      </c>
      <c r="C402" s="79">
        <v>0</v>
      </c>
      <c r="D402" s="76"/>
      <c r="E402" s="79"/>
      <c r="F402" s="80">
        <f>+IF(ABS(+B402+D402)&gt;=ABS(C402+E402),+B402-C402+D402-E402,0)</f>
        <v>0</v>
      </c>
      <c r="G402" s="77">
        <f t="shared" si="17"/>
        <v>0</v>
      </c>
    </row>
    <row r="403" spans="1:7" ht="15.75" x14ac:dyDescent="0.25">
      <c r="A403" s="14">
        <v>6039</v>
      </c>
      <c r="B403" s="68">
        <v>0</v>
      </c>
      <c r="C403" s="69">
        <v>0</v>
      </c>
      <c r="D403" s="63"/>
      <c r="E403" s="62"/>
      <c r="F403" s="73">
        <f>+IF(ABS(+B403+D403)&gt;=ABS(C403+E403),+B403-C403+D403-E403,0)</f>
        <v>0</v>
      </c>
      <c r="G403" s="72">
        <f t="shared" si="17"/>
        <v>0</v>
      </c>
    </row>
    <row r="404" spans="1:7" ht="15.75" x14ac:dyDescent="0.25">
      <c r="A404" s="11">
        <v>6041</v>
      </c>
      <c r="B404" s="68">
        <v>0</v>
      </c>
      <c r="C404" s="69">
        <v>0</v>
      </c>
      <c r="D404" s="63"/>
      <c r="E404" s="62"/>
      <c r="F404" s="73">
        <f t="shared" ref="F404:F409" si="18">+IF(ABS(+B404+D404)&gt;=ABS(C404+E404),+B404-C404+D404-E404,0)</f>
        <v>0</v>
      </c>
      <c r="G404" s="72">
        <f t="shared" si="17"/>
        <v>0</v>
      </c>
    </row>
    <row r="405" spans="1:7" ht="15.75" x14ac:dyDescent="0.25">
      <c r="A405" s="11">
        <v>6042</v>
      </c>
      <c r="B405" s="68">
        <v>0</v>
      </c>
      <c r="C405" s="69">
        <v>0</v>
      </c>
      <c r="D405" s="63">
        <v>630</v>
      </c>
      <c r="E405" s="62"/>
      <c r="F405" s="73">
        <f t="shared" si="18"/>
        <v>630</v>
      </c>
      <c r="G405" s="72">
        <f t="shared" si="17"/>
        <v>0</v>
      </c>
    </row>
    <row r="406" spans="1:7" ht="15.75" x14ac:dyDescent="0.25">
      <c r="A406" s="11">
        <v>6043</v>
      </c>
      <c r="B406" s="68">
        <v>0</v>
      </c>
      <c r="C406" s="69">
        <v>0</v>
      </c>
      <c r="D406" s="63"/>
      <c r="E406" s="62"/>
      <c r="F406" s="73">
        <f t="shared" si="18"/>
        <v>0</v>
      </c>
      <c r="G406" s="72">
        <f t="shared" si="17"/>
        <v>0</v>
      </c>
    </row>
    <row r="407" spans="1:7" ht="15.75" x14ac:dyDescent="0.25">
      <c r="A407" s="11">
        <v>6044</v>
      </c>
      <c r="B407" s="68">
        <v>0</v>
      </c>
      <c r="C407" s="69">
        <v>0</v>
      </c>
      <c r="D407" s="63"/>
      <c r="E407" s="62"/>
      <c r="F407" s="73">
        <f t="shared" si="18"/>
        <v>0</v>
      </c>
      <c r="G407" s="72">
        <f t="shared" si="17"/>
        <v>0</v>
      </c>
    </row>
    <row r="408" spans="1:7" ht="15.75" x14ac:dyDescent="0.25">
      <c r="A408" s="11">
        <v>6046</v>
      </c>
      <c r="B408" s="68">
        <v>0</v>
      </c>
      <c r="C408" s="69">
        <v>0</v>
      </c>
      <c r="D408" s="63"/>
      <c r="E408" s="62"/>
      <c r="F408" s="73">
        <f t="shared" si="18"/>
        <v>0</v>
      </c>
      <c r="G408" s="72">
        <f t="shared" si="17"/>
        <v>0</v>
      </c>
    </row>
    <row r="409" spans="1:7" ht="15.75" x14ac:dyDescent="0.25">
      <c r="A409" s="11">
        <v>6047</v>
      </c>
      <c r="B409" s="68">
        <v>0</v>
      </c>
      <c r="C409" s="69">
        <v>0</v>
      </c>
      <c r="D409" s="63"/>
      <c r="E409" s="62"/>
      <c r="F409" s="73">
        <f t="shared" si="18"/>
        <v>0</v>
      </c>
      <c r="G409" s="71">
        <v>0</v>
      </c>
    </row>
    <row r="410" spans="1:7" ht="15.75" x14ac:dyDescent="0.25">
      <c r="A410" s="11">
        <v>6048</v>
      </c>
      <c r="B410" s="68">
        <v>0</v>
      </c>
      <c r="C410" s="69">
        <v>0</v>
      </c>
      <c r="D410" s="63"/>
      <c r="E410" s="62"/>
      <c r="F410" s="70">
        <v>0</v>
      </c>
      <c r="G410" s="72">
        <f t="shared" ref="G410:G476" si="19">+IF(ABS(+B410+D410)&lt;=ABS(C410+E410),-B410+C410-D410+E410,0)</f>
        <v>0</v>
      </c>
    </row>
    <row r="411" spans="1:7" ht="15.75" x14ac:dyDescent="0.25">
      <c r="A411" s="11">
        <v>6049</v>
      </c>
      <c r="B411" s="68">
        <v>0</v>
      </c>
      <c r="C411" s="69">
        <v>0</v>
      </c>
      <c r="D411" s="63"/>
      <c r="E411" s="62"/>
      <c r="F411" s="73">
        <f>+IF(ABS(+B411+D411)&gt;=ABS(C411+E411),+B411-C411+D411-E411,0)</f>
        <v>0</v>
      </c>
      <c r="G411" s="72">
        <f t="shared" si="19"/>
        <v>0</v>
      </c>
    </row>
    <row r="412" spans="1:7" ht="15.75" x14ac:dyDescent="0.25">
      <c r="A412" s="11">
        <v>6051</v>
      </c>
      <c r="B412" s="68">
        <v>0</v>
      </c>
      <c r="C412" s="69">
        <v>0</v>
      </c>
      <c r="D412" s="63">
        <v>99.04</v>
      </c>
      <c r="E412" s="62"/>
      <c r="F412" s="73">
        <f t="shared" ref="F412:F476" si="20">+IF(ABS(+B412+D412)&gt;=ABS(C412+E412),+B412-C412+D412-E412,0)</f>
        <v>99.04</v>
      </c>
      <c r="G412" s="72">
        <f t="shared" si="19"/>
        <v>0</v>
      </c>
    </row>
    <row r="413" spans="1:7" ht="15.75" x14ac:dyDescent="0.25">
      <c r="A413" s="11">
        <v>6052</v>
      </c>
      <c r="B413" s="68">
        <v>0</v>
      </c>
      <c r="C413" s="69">
        <v>0</v>
      </c>
      <c r="D413" s="63">
        <v>30.24</v>
      </c>
      <c r="E413" s="62"/>
      <c r="F413" s="73">
        <f t="shared" si="20"/>
        <v>30.24</v>
      </c>
      <c r="G413" s="72">
        <f t="shared" si="19"/>
        <v>0</v>
      </c>
    </row>
    <row r="414" spans="1:7" ht="15.75" x14ac:dyDescent="0.25">
      <c r="A414" s="11">
        <v>6054</v>
      </c>
      <c r="B414" s="68">
        <v>0</v>
      </c>
      <c r="C414" s="69">
        <v>0</v>
      </c>
      <c r="D414" s="63"/>
      <c r="E414" s="62"/>
      <c r="F414" s="73">
        <f>+IF(ABS(+B414+D414)&gt;=ABS(C414+E414),+B414-C414+D414-E414,0)</f>
        <v>0</v>
      </c>
      <c r="G414" s="72">
        <f>+IF(ABS(+B414+D414)&lt;=ABS(C414+E414),-B414+C414-D414+E414,0)</f>
        <v>0</v>
      </c>
    </row>
    <row r="415" spans="1:7" ht="15.75" x14ac:dyDescent="0.25">
      <c r="A415" s="11">
        <v>6055</v>
      </c>
      <c r="B415" s="68">
        <v>0</v>
      </c>
      <c r="C415" s="69">
        <v>0</v>
      </c>
      <c r="D415" s="63">
        <v>17.64</v>
      </c>
      <c r="E415" s="62"/>
      <c r="F415" s="73">
        <f t="shared" si="20"/>
        <v>17.64</v>
      </c>
      <c r="G415" s="72">
        <f t="shared" si="19"/>
        <v>0</v>
      </c>
    </row>
    <row r="416" spans="1:7" ht="15.75" x14ac:dyDescent="0.25">
      <c r="A416" s="11">
        <v>6056</v>
      </c>
      <c r="B416" s="68">
        <v>0</v>
      </c>
      <c r="C416" s="69">
        <v>0</v>
      </c>
      <c r="D416" s="63"/>
      <c r="E416" s="62"/>
      <c r="F416" s="73">
        <f t="shared" si="20"/>
        <v>0</v>
      </c>
      <c r="G416" s="72">
        <f t="shared" si="19"/>
        <v>0</v>
      </c>
    </row>
    <row r="417" spans="1:7" ht="15.75" x14ac:dyDescent="0.25">
      <c r="A417" s="11">
        <v>6058</v>
      </c>
      <c r="B417" s="68">
        <v>0</v>
      </c>
      <c r="C417" s="69">
        <v>0</v>
      </c>
      <c r="D417" s="63"/>
      <c r="E417" s="62"/>
      <c r="F417" s="73">
        <f t="shared" si="20"/>
        <v>0</v>
      </c>
      <c r="G417" s="72">
        <f t="shared" si="19"/>
        <v>0</v>
      </c>
    </row>
    <row r="418" spans="1:7" ht="15.75" x14ac:dyDescent="0.25">
      <c r="A418" s="11">
        <v>6059</v>
      </c>
      <c r="B418" s="68">
        <v>0</v>
      </c>
      <c r="C418" s="69">
        <v>0</v>
      </c>
      <c r="D418" s="63"/>
      <c r="E418" s="62"/>
      <c r="F418" s="73">
        <f t="shared" si="20"/>
        <v>0</v>
      </c>
      <c r="G418" s="72">
        <f t="shared" si="19"/>
        <v>0</v>
      </c>
    </row>
    <row r="419" spans="1:7" ht="15.75" x14ac:dyDescent="0.25">
      <c r="A419" s="11">
        <v>6061</v>
      </c>
      <c r="B419" s="68">
        <v>0</v>
      </c>
      <c r="C419" s="69">
        <v>0</v>
      </c>
      <c r="D419" s="63"/>
      <c r="E419" s="62"/>
      <c r="F419" s="73">
        <f t="shared" si="20"/>
        <v>0</v>
      </c>
      <c r="G419" s="72">
        <f t="shared" si="19"/>
        <v>0</v>
      </c>
    </row>
    <row r="420" spans="1:7" ht="15.75" x14ac:dyDescent="0.25">
      <c r="A420" s="11">
        <v>6062</v>
      </c>
      <c r="B420" s="68">
        <v>0</v>
      </c>
      <c r="C420" s="69">
        <v>0</v>
      </c>
      <c r="D420" s="63"/>
      <c r="E420" s="62"/>
      <c r="F420" s="73">
        <f t="shared" si="20"/>
        <v>0</v>
      </c>
      <c r="G420" s="72">
        <f t="shared" si="19"/>
        <v>0</v>
      </c>
    </row>
    <row r="421" spans="1:7" ht="15.75" x14ac:dyDescent="0.25">
      <c r="A421" s="11">
        <v>6063</v>
      </c>
      <c r="B421" s="68">
        <v>0</v>
      </c>
      <c r="C421" s="69">
        <v>0</v>
      </c>
      <c r="D421" s="63"/>
      <c r="E421" s="62"/>
      <c r="F421" s="73">
        <f t="shared" si="20"/>
        <v>0</v>
      </c>
      <c r="G421" s="72">
        <f t="shared" si="19"/>
        <v>0</v>
      </c>
    </row>
    <row r="422" spans="1:7" ht="15.75" x14ac:dyDescent="0.25">
      <c r="A422" s="11">
        <v>6064</v>
      </c>
      <c r="B422" s="68">
        <v>0</v>
      </c>
      <c r="C422" s="69">
        <v>0</v>
      </c>
      <c r="D422" s="63"/>
      <c r="E422" s="62"/>
      <c r="F422" s="73">
        <f t="shared" si="20"/>
        <v>0</v>
      </c>
      <c r="G422" s="72">
        <f t="shared" si="19"/>
        <v>0</v>
      </c>
    </row>
    <row r="423" spans="1:7" ht="15.75" x14ac:dyDescent="0.25">
      <c r="A423" s="11">
        <v>6065</v>
      </c>
      <c r="B423" s="68">
        <v>0</v>
      </c>
      <c r="C423" s="69">
        <v>0</v>
      </c>
      <c r="D423" s="63"/>
      <c r="E423" s="62"/>
      <c r="F423" s="73">
        <f t="shared" si="20"/>
        <v>0</v>
      </c>
      <c r="G423" s="72">
        <f t="shared" si="19"/>
        <v>0</v>
      </c>
    </row>
    <row r="424" spans="1:7" ht="15.75" x14ac:dyDescent="0.25">
      <c r="A424" s="11">
        <v>6067</v>
      </c>
      <c r="B424" s="68">
        <v>0</v>
      </c>
      <c r="C424" s="69">
        <v>0</v>
      </c>
      <c r="D424" s="63"/>
      <c r="E424" s="62"/>
      <c r="F424" s="73">
        <f t="shared" si="20"/>
        <v>0</v>
      </c>
      <c r="G424" s="72">
        <f t="shared" si="19"/>
        <v>0</v>
      </c>
    </row>
    <row r="425" spans="1:7" ht="15.75" x14ac:dyDescent="0.25">
      <c r="A425" s="11">
        <v>6068</v>
      </c>
      <c r="B425" s="68">
        <v>0</v>
      </c>
      <c r="C425" s="69">
        <v>0</v>
      </c>
      <c r="D425" s="63"/>
      <c r="E425" s="62"/>
      <c r="F425" s="73">
        <f t="shared" si="20"/>
        <v>0</v>
      </c>
      <c r="G425" s="72">
        <f t="shared" si="19"/>
        <v>0</v>
      </c>
    </row>
    <row r="426" spans="1:7" ht="15.75" x14ac:dyDescent="0.25">
      <c r="A426" s="11">
        <v>6069</v>
      </c>
      <c r="B426" s="68">
        <v>0</v>
      </c>
      <c r="C426" s="69">
        <v>0</v>
      </c>
      <c r="D426" s="63"/>
      <c r="E426" s="62"/>
      <c r="F426" s="73">
        <f t="shared" si="20"/>
        <v>0</v>
      </c>
      <c r="G426" s="72">
        <f t="shared" si="19"/>
        <v>0</v>
      </c>
    </row>
    <row r="427" spans="1:7" ht="15.75" x14ac:dyDescent="0.25">
      <c r="A427" s="11">
        <v>6071</v>
      </c>
      <c r="B427" s="68">
        <v>0</v>
      </c>
      <c r="C427" s="69">
        <v>0</v>
      </c>
      <c r="D427" s="63"/>
      <c r="E427" s="62"/>
      <c r="F427" s="73">
        <f t="shared" si="20"/>
        <v>0</v>
      </c>
      <c r="G427" s="72">
        <f t="shared" si="19"/>
        <v>0</v>
      </c>
    </row>
    <row r="428" spans="1:7" ht="15.75" x14ac:dyDescent="0.25">
      <c r="A428" s="11">
        <v>6072</v>
      </c>
      <c r="B428" s="68">
        <v>0</v>
      </c>
      <c r="C428" s="69">
        <v>0</v>
      </c>
      <c r="D428" s="63"/>
      <c r="E428" s="62"/>
      <c r="F428" s="73">
        <f t="shared" si="20"/>
        <v>0</v>
      </c>
      <c r="G428" s="72">
        <f t="shared" si="19"/>
        <v>0</v>
      </c>
    </row>
    <row r="429" spans="1:7" ht="15.75" x14ac:dyDescent="0.25">
      <c r="A429" s="11">
        <v>6073</v>
      </c>
      <c r="B429" s="68">
        <v>0</v>
      </c>
      <c r="C429" s="69">
        <v>0</v>
      </c>
      <c r="D429" s="63"/>
      <c r="E429" s="62"/>
      <c r="F429" s="73">
        <f t="shared" si="20"/>
        <v>0</v>
      </c>
      <c r="G429" s="72">
        <f t="shared" si="19"/>
        <v>0</v>
      </c>
    </row>
    <row r="430" spans="1:7" ht="15.75" x14ac:dyDescent="0.25">
      <c r="A430" s="11">
        <v>6074</v>
      </c>
      <c r="B430" s="68">
        <v>0</v>
      </c>
      <c r="C430" s="69">
        <v>0</v>
      </c>
      <c r="D430" s="63"/>
      <c r="E430" s="62"/>
      <c r="F430" s="73">
        <f t="shared" si="20"/>
        <v>0</v>
      </c>
      <c r="G430" s="72">
        <f t="shared" si="19"/>
        <v>0</v>
      </c>
    </row>
    <row r="431" spans="1:7" ht="15.75" x14ac:dyDescent="0.25">
      <c r="A431" s="11">
        <v>6075</v>
      </c>
      <c r="B431" s="68">
        <v>0</v>
      </c>
      <c r="C431" s="69">
        <v>0</v>
      </c>
      <c r="D431" s="63"/>
      <c r="E431" s="62"/>
      <c r="F431" s="73">
        <f t="shared" si="20"/>
        <v>0</v>
      </c>
      <c r="G431" s="72">
        <f t="shared" si="19"/>
        <v>0</v>
      </c>
    </row>
    <row r="432" spans="1:7" ht="15.75" x14ac:dyDescent="0.25">
      <c r="A432" s="11">
        <v>6076</v>
      </c>
      <c r="B432" s="68">
        <v>0</v>
      </c>
      <c r="C432" s="69">
        <v>0</v>
      </c>
      <c r="D432" s="63"/>
      <c r="E432" s="62"/>
      <c r="F432" s="73">
        <f t="shared" si="20"/>
        <v>0</v>
      </c>
      <c r="G432" s="72">
        <f t="shared" si="19"/>
        <v>0</v>
      </c>
    </row>
    <row r="433" spans="1:7" ht="15.75" x14ac:dyDescent="0.25">
      <c r="A433" s="11">
        <v>6077</v>
      </c>
      <c r="B433" s="68">
        <v>0</v>
      </c>
      <c r="C433" s="69">
        <v>0</v>
      </c>
      <c r="D433" s="63"/>
      <c r="E433" s="62"/>
      <c r="F433" s="73">
        <f t="shared" si="20"/>
        <v>0</v>
      </c>
      <c r="G433" s="72">
        <f t="shared" si="19"/>
        <v>0</v>
      </c>
    </row>
    <row r="434" spans="1:7" ht="15.75" x14ac:dyDescent="0.25">
      <c r="A434" s="11">
        <v>6078</v>
      </c>
      <c r="B434" s="68">
        <v>0</v>
      </c>
      <c r="C434" s="69">
        <v>0</v>
      </c>
      <c r="D434" s="63"/>
      <c r="E434" s="62"/>
      <c r="F434" s="73">
        <f t="shared" si="20"/>
        <v>0</v>
      </c>
      <c r="G434" s="72">
        <f t="shared" si="19"/>
        <v>0</v>
      </c>
    </row>
    <row r="435" spans="1:7" ht="15.75" x14ac:dyDescent="0.25">
      <c r="A435" s="11">
        <v>6079</v>
      </c>
      <c r="B435" s="68">
        <v>0</v>
      </c>
      <c r="C435" s="69">
        <v>0</v>
      </c>
      <c r="D435" s="63"/>
      <c r="E435" s="62"/>
      <c r="F435" s="73">
        <f t="shared" si="20"/>
        <v>0</v>
      </c>
      <c r="G435" s="72">
        <f t="shared" si="19"/>
        <v>0</v>
      </c>
    </row>
    <row r="436" spans="1:7" ht="15.75" x14ac:dyDescent="0.25">
      <c r="A436" s="11">
        <v>6080</v>
      </c>
      <c r="B436" s="68">
        <v>0</v>
      </c>
      <c r="C436" s="69">
        <v>0</v>
      </c>
      <c r="D436" s="63"/>
      <c r="E436" s="62"/>
      <c r="F436" s="73">
        <f>+IF(ABS(+B436+D436)&gt;=ABS(C436+E436),+B436-C436+D436-E436,0)</f>
        <v>0</v>
      </c>
      <c r="G436" s="72">
        <f>+IF(ABS(+B436+D436)&lt;=ABS(C436+E436),-B436+C436-D436+E436,0)</f>
        <v>0</v>
      </c>
    </row>
    <row r="437" spans="1:7" ht="15.75" x14ac:dyDescent="0.25">
      <c r="A437" s="11">
        <v>6081</v>
      </c>
      <c r="B437" s="68">
        <v>0</v>
      </c>
      <c r="C437" s="69">
        <v>0</v>
      </c>
      <c r="D437" s="63"/>
      <c r="E437" s="62"/>
      <c r="F437" s="73">
        <f>+IF(ABS(+B437+D437)&gt;=ABS(C437+E437),+B437-C437+D437-E437,0)</f>
        <v>0</v>
      </c>
      <c r="G437" s="72">
        <f>+IF(ABS(+B437+D437)&lt;=ABS(C437+E437),-B437+C437-D437+E437,0)</f>
        <v>0</v>
      </c>
    </row>
    <row r="438" spans="1:7" ht="15.75" x14ac:dyDescent="0.25">
      <c r="A438" s="11">
        <v>6082</v>
      </c>
      <c r="B438" s="68">
        <v>0</v>
      </c>
      <c r="C438" s="69">
        <v>0</v>
      </c>
      <c r="D438" s="63"/>
      <c r="E438" s="62"/>
      <c r="F438" s="73">
        <f t="shared" si="20"/>
        <v>0</v>
      </c>
      <c r="G438" s="72">
        <f t="shared" si="19"/>
        <v>0</v>
      </c>
    </row>
    <row r="439" spans="1:7" ht="15.75" x14ac:dyDescent="0.25">
      <c r="A439" s="11">
        <v>6087</v>
      </c>
      <c r="B439" s="68">
        <v>0</v>
      </c>
      <c r="C439" s="69">
        <v>0</v>
      </c>
      <c r="D439" s="63"/>
      <c r="E439" s="62"/>
      <c r="F439" s="73">
        <f t="shared" si="20"/>
        <v>0</v>
      </c>
      <c r="G439" s="72">
        <f t="shared" si="19"/>
        <v>0</v>
      </c>
    </row>
    <row r="440" spans="1:7" ht="15.75" x14ac:dyDescent="0.25">
      <c r="A440" s="11">
        <v>6089</v>
      </c>
      <c r="B440" s="68">
        <v>0</v>
      </c>
      <c r="C440" s="69">
        <v>0</v>
      </c>
      <c r="D440" s="63"/>
      <c r="E440" s="62"/>
      <c r="F440" s="73">
        <f t="shared" si="20"/>
        <v>0</v>
      </c>
      <c r="G440" s="72">
        <f t="shared" si="19"/>
        <v>0</v>
      </c>
    </row>
    <row r="441" spans="1:7" ht="15.75" x14ac:dyDescent="0.25">
      <c r="A441" s="11">
        <v>6090</v>
      </c>
      <c r="B441" s="68">
        <v>0</v>
      </c>
      <c r="C441" s="69">
        <v>0</v>
      </c>
      <c r="D441" s="63"/>
      <c r="E441" s="62"/>
      <c r="F441" s="73">
        <f>+IF(ABS(+B441+D441)&gt;=ABS(C441+E441),+B441-C441+D441-E441,0)</f>
        <v>0</v>
      </c>
      <c r="G441" s="72">
        <f>+IF(ABS(+B441+D441)&lt;=ABS(C441+E441),-B441+C441-D441+E441,0)</f>
        <v>0</v>
      </c>
    </row>
    <row r="442" spans="1:7" ht="15.75" x14ac:dyDescent="0.25">
      <c r="A442" s="11">
        <v>6091</v>
      </c>
      <c r="B442" s="68">
        <v>0</v>
      </c>
      <c r="C442" s="69">
        <v>0</v>
      </c>
      <c r="D442" s="63"/>
      <c r="E442" s="62"/>
      <c r="F442" s="73">
        <f t="shared" si="20"/>
        <v>0</v>
      </c>
      <c r="G442" s="72">
        <f t="shared" si="19"/>
        <v>0</v>
      </c>
    </row>
    <row r="443" spans="1:7" ht="15.75" x14ac:dyDescent="0.25">
      <c r="A443" s="11">
        <v>6092</v>
      </c>
      <c r="B443" s="68">
        <v>0</v>
      </c>
      <c r="C443" s="69">
        <v>0</v>
      </c>
      <c r="D443" s="63"/>
      <c r="E443" s="62"/>
      <c r="F443" s="73">
        <f>+IF(ABS(+B443+D443)&gt;=ABS(C443+E443),+B443-C443+D443-E443,0)</f>
        <v>0</v>
      </c>
      <c r="G443" s="72">
        <f>+IF(ABS(+B443+D443)&lt;=ABS(C443+E443),-B443+C443-D443+E443,0)</f>
        <v>0</v>
      </c>
    </row>
    <row r="444" spans="1:7" ht="15.75" x14ac:dyDescent="0.25">
      <c r="A444" s="11">
        <v>6093</v>
      </c>
      <c r="B444" s="68">
        <v>0</v>
      </c>
      <c r="C444" s="69">
        <v>0</v>
      </c>
      <c r="D444" s="63"/>
      <c r="E444" s="62"/>
      <c r="F444" s="73">
        <f t="shared" si="20"/>
        <v>0</v>
      </c>
      <c r="G444" s="72">
        <f t="shared" si="19"/>
        <v>0</v>
      </c>
    </row>
    <row r="445" spans="1:7" ht="15.75" x14ac:dyDescent="0.25">
      <c r="A445" s="11">
        <v>6094</v>
      </c>
      <c r="B445" s="68">
        <v>0</v>
      </c>
      <c r="C445" s="69">
        <v>0</v>
      </c>
      <c r="D445" s="63"/>
      <c r="E445" s="62"/>
      <c r="F445" s="73">
        <f t="shared" si="20"/>
        <v>0</v>
      </c>
      <c r="G445" s="72">
        <f t="shared" si="19"/>
        <v>0</v>
      </c>
    </row>
    <row r="446" spans="1:7" ht="15.75" x14ac:dyDescent="0.25">
      <c r="A446" s="11">
        <v>6095</v>
      </c>
      <c r="B446" s="68">
        <v>0</v>
      </c>
      <c r="C446" s="69">
        <v>0</v>
      </c>
      <c r="D446" s="63"/>
      <c r="E446" s="62"/>
      <c r="F446" s="73">
        <f t="shared" si="20"/>
        <v>0</v>
      </c>
      <c r="G446" s="72">
        <f t="shared" si="19"/>
        <v>0</v>
      </c>
    </row>
    <row r="447" spans="1:7" ht="15.75" x14ac:dyDescent="0.25">
      <c r="A447" s="11">
        <v>6096</v>
      </c>
      <c r="B447" s="68">
        <v>0</v>
      </c>
      <c r="C447" s="69">
        <v>0</v>
      </c>
      <c r="D447" s="63"/>
      <c r="E447" s="62"/>
      <c r="F447" s="73">
        <f t="shared" si="20"/>
        <v>0</v>
      </c>
      <c r="G447" s="72">
        <f t="shared" si="19"/>
        <v>0</v>
      </c>
    </row>
    <row r="448" spans="1:7" ht="15.75" x14ac:dyDescent="0.25">
      <c r="A448" s="11">
        <v>6098</v>
      </c>
      <c r="B448" s="68">
        <v>0</v>
      </c>
      <c r="C448" s="69">
        <v>0</v>
      </c>
      <c r="D448" s="63"/>
      <c r="E448" s="62"/>
      <c r="F448" s="73">
        <f t="shared" si="20"/>
        <v>0</v>
      </c>
      <c r="G448" s="72">
        <f t="shared" si="19"/>
        <v>0</v>
      </c>
    </row>
    <row r="449" spans="1:7" ht="15.75" x14ac:dyDescent="0.25">
      <c r="A449" s="11">
        <v>6099</v>
      </c>
      <c r="B449" s="68">
        <v>0</v>
      </c>
      <c r="C449" s="69">
        <v>0</v>
      </c>
      <c r="D449" s="63"/>
      <c r="E449" s="62"/>
      <c r="F449" s="73">
        <f t="shared" si="20"/>
        <v>0</v>
      </c>
      <c r="G449" s="72">
        <f t="shared" si="19"/>
        <v>0</v>
      </c>
    </row>
    <row r="450" spans="1:7" ht="15.75" x14ac:dyDescent="0.25">
      <c r="A450" s="11">
        <v>6111</v>
      </c>
      <c r="B450" s="68">
        <v>0</v>
      </c>
      <c r="C450" s="69">
        <v>0</v>
      </c>
      <c r="D450" s="63"/>
      <c r="E450" s="62"/>
      <c r="F450" s="73">
        <f t="shared" si="20"/>
        <v>0</v>
      </c>
      <c r="G450" s="72">
        <f t="shared" si="19"/>
        <v>0</v>
      </c>
    </row>
    <row r="451" spans="1:7" ht="15.75" x14ac:dyDescent="0.25">
      <c r="A451" s="11">
        <v>6112</v>
      </c>
      <c r="B451" s="68">
        <v>0</v>
      </c>
      <c r="C451" s="69">
        <v>0</v>
      </c>
      <c r="D451" s="63"/>
      <c r="E451" s="62"/>
      <c r="F451" s="73">
        <f t="shared" si="20"/>
        <v>0</v>
      </c>
      <c r="G451" s="72">
        <f t="shared" si="19"/>
        <v>0</v>
      </c>
    </row>
    <row r="452" spans="1:7" ht="15.75" x14ac:dyDescent="0.25">
      <c r="A452" s="11">
        <v>6113</v>
      </c>
      <c r="B452" s="68">
        <v>0</v>
      </c>
      <c r="C452" s="69">
        <v>0</v>
      </c>
      <c r="D452" s="63"/>
      <c r="E452" s="62"/>
      <c r="F452" s="73">
        <f t="shared" si="20"/>
        <v>0</v>
      </c>
      <c r="G452" s="72">
        <f t="shared" si="19"/>
        <v>0</v>
      </c>
    </row>
    <row r="453" spans="1:7" ht="15.75" x14ac:dyDescent="0.25">
      <c r="A453" s="11">
        <v>6114</v>
      </c>
      <c r="B453" s="68">
        <v>0</v>
      </c>
      <c r="C453" s="69">
        <v>0</v>
      </c>
      <c r="D453" s="63"/>
      <c r="E453" s="62"/>
      <c r="F453" s="73">
        <f t="shared" si="20"/>
        <v>0</v>
      </c>
      <c r="G453" s="72">
        <f t="shared" si="19"/>
        <v>0</v>
      </c>
    </row>
    <row r="454" spans="1:7" ht="15.75" x14ac:dyDescent="0.25">
      <c r="A454" s="11">
        <v>6115</v>
      </c>
      <c r="B454" s="68">
        <v>0</v>
      </c>
      <c r="C454" s="69">
        <v>0</v>
      </c>
      <c r="D454" s="63"/>
      <c r="E454" s="62"/>
      <c r="F454" s="73">
        <f t="shared" si="20"/>
        <v>0</v>
      </c>
      <c r="G454" s="72">
        <f t="shared" si="19"/>
        <v>0</v>
      </c>
    </row>
    <row r="455" spans="1:7" ht="15.75" x14ac:dyDescent="0.25">
      <c r="A455" s="11">
        <v>6131</v>
      </c>
      <c r="B455" s="68">
        <v>0</v>
      </c>
      <c r="C455" s="69">
        <v>0</v>
      </c>
      <c r="D455" s="63"/>
      <c r="E455" s="62"/>
      <c r="F455" s="73">
        <f>+IF(ABS(+B455+D455)&gt;=ABS(C455+E455),+B455-C455+D455-E455,0)</f>
        <v>0</v>
      </c>
      <c r="G455" s="72">
        <f>+IF(ABS(+B455+D455)&lt;=ABS(C455+E455),-B455+C455-D455+E455,0)</f>
        <v>0</v>
      </c>
    </row>
    <row r="456" spans="1:7" ht="15.75" x14ac:dyDescent="0.25">
      <c r="A456" s="11">
        <v>6132</v>
      </c>
      <c r="B456" s="68">
        <v>0</v>
      </c>
      <c r="C456" s="69">
        <v>0</v>
      </c>
      <c r="D456" s="63"/>
      <c r="E456" s="62"/>
      <c r="F456" s="73">
        <f>+IF(ABS(+B456+D456)&gt;=ABS(C456+E456),+B456-C456+D456-E456,0)</f>
        <v>0</v>
      </c>
      <c r="G456" s="72">
        <f>+IF(ABS(+B456+D456)&lt;=ABS(C456+E456),-B456+C456-D456+E456,0)</f>
        <v>0</v>
      </c>
    </row>
    <row r="457" spans="1:7" ht="15.75" x14ac:dyDescent="0.25">
      <c r="A457" s="11">
        <v>6133</v>
      </c>
      <c r="B457" s="68">
        <v>0</v>
      </c>
      <c r="C457" s="69">
        <v>0</v>
      </c>
      <c r="D457" s="63"/>
      <c r="E457" s="62"/>
      <c r="F457" s="73">
        <f>+IF(ABS(+B457+D457)&gt;=ABS(C457+E457),+B457-C457+D457-E457,0)</f>
        <v>0</v>
      </c>
      <c r="G457" s="72">
        <f>+IF(ABS(+B457+D457)&lt;=ABS(C457+E457),-B457+C457-D457+E457,0)</f>
        <v>0</v>
      </c>
    </row>
    <row r="458" spans="1:7" ht="15.75" x14ac:dyDescent="0.25">
      <c r="A458" s="11">
        <v>6140</v>
      </c>
      <c r="B458" s="68">
        <v>0</v>
      </c>
      <c r="C458" s="69">
        <v>0</v>
      </c>
      <c r="D458" s="63"/>
      <c r="E458" s="62"/>
      <c r="F458" s="73">
        <f t="shared" si="20"/>
        <v>0</v>
      </c>
      <c r="G458" s="72">
        <f t="shared" si="19"/>
        <v>0</v>
      </c>
    </row>
    <row r="459" spans="1:7" ht="15.75" x14ac:dyDescent="0.25">
      <c r="A459" s="11">
        <v>6141</v>
      </c>
      <c r="B459" s="68">
        <v>0</v>
      </c>
      <c r="C459" s="69">
        <v>0</v>
      </c>
      <c r="D459" s="63"/>
      <c r="E459" s="62"/>
      <c r="F459" s="73">
        <f>+IF(ABS(+B459+D459)&gt;=ABS(C459+E459),+B459-C459+D459-E459,0)</f>
        <v>0</v>
      </c>
      <c r="G459" s="72">
        <f>+IF(ABS(+B459+D459)&lt;=ABS(C459+E459),-B459+C459-D459+E459,0)</f>
        <v>0</v>
      </c>
    </row>
    <row r="460" spans="1:7" ht="15.75" x14ac:dyDescent="0.25">
      <c r="A460" s="11">
        <v>6142</v>
      </c>
      <c r="B460" s="68">
        <v>0</v>
      </c>
      <c r="C460" s="69">
        <v>0</v>
      </c>
      <c r="D460" s="63"/>
      <c r="E460" s="62"/>
      <c r="F460" s="73">
        <f t="shared" si="20"/>
        <v>0</v>
      </c>
      <c r="G460" s="72">
        <f t="shared" si="19"/>
        <v>0</v>
      </c>
    </row>
    <row r="461" spans="1:7" ht="15.75" x14ac:dyDescent="0.25">
      <c r="A461" s="11">
        <v>6143</v>
      </c>
      <c r="B461" s="68">
        <v>0</v>
      </c>
      <c r="C461" s="69">
        <v>0</v>
      </c>
      <c r="D461" s="63"/>
      <c r="E461" s="62"/>
      <c r="F461" s="73">
        <f t="shared" si="20"/>
        <v>0</v>
      </c>
      <c r="G461" s="72">
        <f t="shared" si="19"/>
        <v>0</v>
      </c>
    </row>
    <row r="462" spans="1:7" ht="15.75" x14ac:dyDescent="0.25">
      <c r="A462" s="11">
        <v>6144</v>
      </c>
      <c r="B462" s="68">
        <v>0</v>
      </c>
      <c r="C462" s="69">
        <v>0</v>
      </c>
      <c r="D462" s="63"/>
      <c r="E462" s="62"/>
      <c r="F462" s="73">
        <f t="shared" si="20"/>
        <v>0</v>
      </c>
      <c r="G462" s="72">
        <f t="shared" si="19"/>
        <v>0</v>
      </c>
    </row>
    <row r="463" spans="1:7" ht="15.75" x14ac:dyDescent="0.25">
      <c r="A463" s="11">
        <v>6145</v>
      </c>
      <c r="B463" s="68">
        <v>0</v>
      </c>
      <c r="C463" s="69">
        <v>0</v>
      </c>
      <c r="D463" s="63"/>
      <c r="E463" s="62"/>
      <c r="F463" s="73">
        <f t="shared" si="20"/>
        <v>0</v>
      </c>
      <c r="G463" s="72">
        <f t="shared" si="19"/>
        <v>0</v>
      </c>
    </row>
    <row r="464" spans="1:7" ht="15.75" x14ac:dyDescent="0.25">
      <c r="A464" s="11">
        <v>6146</v>
      </c>
      <c r="B464" s="68">
        <v>0</v>
      </c>
      <c r="C464" s="69">
        <v>0</v>
      </c>
      <c r="D464" s="63"/>
      <c r="E464" s="62"/>
      <c r="F464" s="73">
        <f t="shared" si="20"/>
        <v>0</v>
      </c>
      <c r="G464" s="72">
        <f t="shared" si="19"/>
        <v>0</v>
      </c>
    </row>
    <row r="465" spans="1:7" ht="15.75" x14ac:dyDescent="0.25">
      <c r="A465" s="11">
        <v>6147</v>
      </c>
      <c r="B465" s="68">
        <v>0</v>
      </c>
      <c r="C465" s="69">
        <v>0</v>
      </c>
      <c r="D465" s="63"/>
      <c r="E465" s="62"/>
      <c r="F465" s="73">
        <f t="shared" si="20"/>
        <v>0</v>
      </c>
      <c r="G465" s="72">
        <f t="shared" si="19"/>
        <v>0</v>
      </c>
    </row>
    <row r="466" spans="1:7" ht="15.75" x14ac:dyDescent="0.25">
      <c r="A466" s="11">
        <v>6149</v>
      </c>
      <c r="B466" s="68">
        <v>0</v>
      </c>
      <c r="C466" s="69">
        <v>0</v>
      </c>
      <c r="D466" s="63"/>
      <c r="E466" s="62"/>
      <c r="F466" s="73">
        <f t="shared" si="20"/>
        <v>0</v>
      </c>
      <c r="G466" s="72">
        <f t="shared" si="19"/>
        <v>0</v>
      </c>
    </row>
    <row r="467" spans="1:7" ht="15.75" x14ac:dyDescent="0.25">
      <c r="A467" s="11">
        <v>6151</v>
      </c>
      <c r="B467" s="68">
        <v>0</v>
      </c>
      <c r="C467" s="69">
        <v>0</v>
      </c>
      <c r="D467" s="63"/>
      <c r="E467" s="62"/>
      <c r="F467" s="73">
        <f t="shared" si="20"/>
        <v>0</v>
      </c>
      <c r="G467" s="72">
        <f t="shared" si="19"/>
        <v>0</v>
      </c>
    </row>
    <row r="468" spans="1:7" ht="15.75" x14ac:dyDescent="0.25">
      <c r="A468" s="11">
        <v>6159</v>
      </c>
      <c r="B468" s="68">
        <v>0</v>
      </c>
      <c r="C468" s="69">
        <v>0</v>
      </c>
      <c r="D468" s="63"/>
      <c r="E468" s="62"/>
      <c r="F468" s="73">
        <f t="shared" si="20"/>
        <v>0</v>
      </c>
      <c r="G468" s="72">
        <f t="shared" si="19"/>
        <v>0</v>
      </c>
    </row>
    <row r="469" spans="1:7" ht="15.75" x14ac:dyDescent="0.25">
      <c r="A469" s="11">
        <v>6161</v>
      </c>
      <c r="B469" s="68">
        <v>0</v>
      </c>
      <c r="C469" s="69">
        <v>0</v>
      </c>
      <c r="D469" s="63"/>
      <c r="E469" s="62"/>
      <c r="F469" s="73">
        <f t="shared" si="20"/>
        <v>0</v>
      </c>
      <c r="G469" s="72">
        <f t="shared" si="19"/>
        <v>0</v>
      </c>
    </row>
    <row r="470" spans="1:7" ht="15.75" x14ac:dyDescent="0.25">
      <c r="A470" s="11">
        <v>6162</v>
      </c>
      <c r="B470" s="68">
        <v>0</v>
      </c>
      <c r="C470" s="69">
        <v>0</v>
      </c>
      <c r="D470" s="63"/>
      <c r="E470" s="62"/>
      <c r="F470" s="73">
        <f t="shared" si="20"/>
        <v>0</v>
      </c>
      <c r="G470" s="72">
        <f t="shared" si="19"/>
        <v>0</v>
      </c>
    </row>
    <row r="471" spans="1:7" ht="15.75" x14ac:dyDescent="0.25">
      <c r="A471" s="11">
        <v>6163</v>
      </c>
      <c r="B471" s="68">
        <v>0</v>
      </c>
      <c r="C471" s="69">
        <v>0</v>
      </c>
      <c r="D471" s="63"/>
      <c r="E471" s="62"/>
      <c r="F471" s="73">
        <f t="shared" si="20"/>
        <v>0</v>
      </c>
      <c r="G471" s="72">
        <f t="shared" si="19"/>
        <v>0</v>
      </c>
    </row>
    <row r="472" spans="1:7" ht="15.75" x14ac:dyDescent="0.25">
      <c r="A472" s="11">
        <v>6201</v>
      </c>
      <c r="B472" s="68">
        <v>0</v>
      </c>
      <c r="C472" s="69">
        <v>0</v>
      </c>
      <c r="D472" s="63"/>
      <c r="E472" s="62"/>
      <c r="F472" s="73">
        <f t="shared" si="20"/>
        <v>0</v>
      </c>
      <c r="G472" s="72">
        <f t="shared" si="19"/>
        <v>0</v>
      </c>
    </row>
    <row r="473" spans="1:7" ht="15.75" x14ac:dyDescent="0.25">
      <c r="A473" s="11">
        <v>6202</v>
      </c>
      <c r="B473" s="68">
        <v>0</v>
      </c>
      <c r="C473" s="69">
        <v>0</v>
      </c>
      <c r="D473" s="63"/>
      <c r="E473" s="62"/>
      <c r="F473" s="73">
        <f t="shared" si="20"/>
        <v>0</v>
      </c>
      <c r="G473" s="72">
        <f t="shared" si="19"/>
        <v>0</v>
      </c>
    </row>
    <row r="474" spans="1:7" ht="15.75" x14ac:dyDescent="0.25">
      <c r="A474" s="11">
        <v>6203</v>
      </c>
      <c r="B474" s="68">
        <v>0</v>
      </c>
      <c r="C474" s="69">
        <v>0</v>
      </c>
      <c r="D474" s="63"/>
      <c r="E474" s="62"/>
      <c r="F474" s="73">
        <f t="shared" si="20"/>
        <v>0</v>
      </c>
      <c r="G474" s="72">
        <f t="shared" si="19"/>
        <v>0</v>
      </c>
    </row>
    <row r="475" spans="1:7" ht="15.75" x14ac:dyDescent="0.25">
      <c r="A475" s="11">
        <v>6209</v>
      </c>
      <c r="B475" s="68">
        <v>0</v>
      </c>
      <c r="C475" s="69">
        <v>0</v>
      </c>
      <c r="D475" s="63"/>
      <c r="E475" s="62"/>
      <c r="F475" s="73">
        <f t="shared" si="20"/>
        <v>0</v>
      </c>
      <c r="G475" s="72">
        <f t="shared" si="19"/>
        <v>0</v>
      </c>
    </row>
    <row r="476" spans="1:7" ht="15.75" x14ac:dyDescent="0.25">
      <c r="A476" s="11">
        <v>6211</v>
      </c>
      <c r="B476" s="68">
        <v>0</v>
      </c>
      <c r="C476" s="69">
        <v>0</v>
      </c>
      <c r="D476" s="63"/>
      <c r="E476" s="62"/>
      <c r="F476" s="73">
        <f t="shared" si="20"/>
        <v>0</v>
      </c>
      <c r="G476" s="72">
        <f t="shared" si="19"/>
        <v>0</v>
      </c>
    </row>
    <row r="477" spans="1:7" ht="15.75" x14ac:dyDescent="0.25">
      <c r="A477" s="11">
        <v>6218</v>
      </c>
      <c r="B477" s="68">
        <v>0</v>
      </c>
      <c r="C477" s="69">
        <v>0</v>
      </c>
      <c r="D477" s="63"/>
      <c r="E477" s="62"/>
      <c r="F477" s="73">
        <f>+IF(ABS(+B477+D477)&gt;=ABS(C477+E477),+B477-C477+D477-E477,0)</f>
        <v>0</v>
      </c>
      <c r="G477" s="72">
        <f>+IF(ABS(+B477+D477)&lt;=ABS(C477+E477),-B477+C477-D477+E477,0)</f>
        <v>0</v>
      </c>
    </row>
    <row r="478" spans="1:7" ht="15.75" x14ac:dyDescent="0.25">
      <c r="A478" s="11">
        <v>6221</v>
      </c>
      <c r="B478" s="68">
        <v>0</v>
      </c>
      <c r="C478" s="69">
        <v>0</v>
      </c>
      <c r="D478" s="63"/>
      <c r="E478" s="62"/>
      <c r="F478" s="73">
        <f t="shared" ref="F478:F558" si="21">+IF(ABS(+B478+D478)&gt;=ABS(C478+E478),+B478-C478+D478-E478,0)</f>
        <v>0</v>
      </c>
      <c r="G478" s="72">
        <f t="shared" ref="G478:G562" si="22">+IF(ABS(+B478+D478)&lt;=ABS(C478+E478),-B478+C478-D478+E478,0)</f>
        <v>0</v>
      </c>
    </row>
    <row r="479" spans="1:7" ht="15.75" x14ac:dyDescent="0.25">
      <c r="A479" s="11">
        <v>6224</v>
      </c>
      <c r="B479" s="68">
        <v>0</v>
      </c>
      <c r="C479" s="69">
        <v>0</v>
      </c>
      <c r="D479" s="63"/>
      <c r="E479" s="62"/>
      <c r="F479" s="73">
        <f t="shared" si="21"/>
        <v>0</v>
      </c>
      <c r="G479" s="72">
        <f t="shared" si="22"/>
        <v>0</v>
      </c>
    </row>
    <row r="480" spans="1:7" ht="15.75" x14ac:dyDescent="0.25">
      <c r="A480" s="11">
        <v>6225</v>
      </c>
      <c r="B480" s="68">
        <v>0</v>
      </c>
      <c r="C480" s="69">
        <v>0</v>
      </c>
      <c r="D480" s="63"/>
      <c r="E480" s="62"/>
      <c r="F480" s="73">
        <f t="shared" si="21"/>
        <v>0</v>
      </c>
      <c r="G480" s="72">
        <f t="shared" si="22"/>
        <v>0</v>
      </c>
    </row>
    <row r="481" spans="1:7" ht="15.75" x14ac:dyDescent="0.25">
      <c r="A481" s="11">
        <v>6226</v>
      </c>
      <c r="B481" s="68">
        <v>0</v>
      </c>
      <c r="C481" s="69">
        <v>0</v>
      </c>
      <c r="D481" s="63"/>
      <c r="E481" s="62"/>
      <c r="F481" s="73">
        <f t="shared" si="21"/>
        <v>0</v>
      </c>
      <c r="G481" s="72">
        <f t="shared" si="22"/>
        <v>0</v>
      </c>
    </row>
    <row r="482" spans="1:7" ht="15.75" x14ac:dyDescent="0.25">
      <c r="A482" s="11">
        <v>6227</v>
      </c>
      <c r="B482" s="68">
        <v>0</v>
      </c>
      <c r="C482" s="69">
        <v>0</v>
      </c>
      <c r="D482" s="63"/>
      <c r="E482" s="62"/>
      <c r="F482" s="73">
        <f t="shared" si="21"/>
        <v>0</v>
      </c>
      <c r="G482" s="72">
        <f t="shared" si="22"/>
        <v>0</v>
      </c>
    </row>
    <row r="483" spans="1:7" ht="15.75" x14ac:dyDescent="0.25">
      <c r="A483" s="11">
        <v>6229</v>
      </c>
      <c r="B483" s="68">
        <v>0</v>
      </c>
      <c r="C483" s="69">
        <v>0</v>
      </c>
      <c r="D483" s="63"/>
      <c r="E483" s="62"/>
      <c r="F483" s="73">
        <f t="shared" si="21"/>
        <v>0</v>
      </c>
      <c r="G483" s="72">
        <f t="shared" si="22"/>
        <v>0</v>
      </c>
    </row>
    <row r="484" spans="1:7" ht="15.75" x14ac:dyDescent="0.25">
      <c r="A484" s="11">
        <v>6231</v>
      </c>
      <c r="B484" s="68">
        <v>0</v>
      </c>
      <c r="C484" s="69">
        <v>0</v>
      </c>
      <c r="D484" s="63"/>
      <c r="E484" s="62"/>
      <c r="F484" s="73">
        <f t="shared" si="21"/>
        <v>0</v>
      </c>
      <c r="G484" s="72">
        <f t="shared" si="22"/>
        <v>0</v>
      </c>
    </row>
    <row r="485" spans="1:7" ht="15.75" x14ac:dyDescent="0.25">
      <c r="A485" s="11">
        <v>6232</v>
      </c>
      <c r="B485" s="68">
        <v>0</v>
      </c>
      <c r="C485" s="69">
        <v>0</v>
      </c>
      <c r="D485" s="63"/>
      <c r="E485" s="62"/>
      <c r="F485" s="73">
        <f t="shared" si="21"/>
        <v>0</v>
      </c>
      <c r="G485" s="72">
        <f t="shared" si="22"/>
        <v>0</v>
      </c>
    </row>
    <row r="486" spans="1:7" ht="15.75" x14ac:dyDescent="0.25">
      <c r="A486" s="11">
        <v>6241</v>
      </c>
      <c r="B486" s="68">
        <v>0</v>
      </c>
      <c r="C486" s="69">
        <v>0</v>
      </c>
      <c r="D486" s="63"/>
      <c r="E486" s="62"/>
      <c r="F486" s="73">
        <f t="shared" si="21"/>
        <v>0</v>
      </c>
      <c r="G486" s="72">
        <f t="shared" si="22"/>
        <v>0</v>
      </c>
    </row>
    <row r="487" spans="1:7" ht="15.75" x14ac:dyDescent="0.25">
      <c r="A487" s="11">
        <v>6242</v>
      </c>
      <c r="B487" s="68">
        <v>0</v>
      </c>
      <c r="C487" s="69">
        <v>0</v>
      </c>
      <c r="D487" s="63"/>
      <c r="E487" s="62"/>
      <c r="F487" s="73">
        <f t="shared" si="21"/>
        <v>0</v>
      </c>
      <c r="G487" s="72">
        <f t="shared" si="22"/>
        <v>0</v>
      </c>
    </row>
    <row r="488" spans="1:7" ht="15.75" x14ac:dyDescent="0.25">
      <c r="A488" s="11">
        <v>6270</v>
      </c>
      <c r="B488" s="68">
        <v>0</v>
      </c>
      <c r="C488" s="69">
        <v>0</v>
      </c>
      <c r="D488" s="63"/>
      <c r="E488" s="62"/>
      <c r="F488" s="73">
        <f>+IF(ABS(+B488+D488)&gt;=ABS(C488+E488),+B488-C488+D488-E488,0)</f>
        <v>0</v>
      </c>
      <c r="G488" s="72">
        <f>+IF(ABS(+B488+D488)&lt;=ABS(C488+E488),-B488+C488-D488+E488,0)</f>
        <v>0</v>
      </c>
    </row>
    <row r="489" spans="1:7" ht="15.75" x14ac:dyDescent="0.25">
      <c r="A489" s="11">
        <v>6271</v>
      </c>
      <c r="B489" s="68">
        <v>0</v>
      </c>
      <c r="C489" s="69">
        <v>0</v>
      </c>
      <c r="D489" s="63"/>
      <c r="E489" s="62"/>
      <c r="F489" s="73">
        <f t="shared" si="21"/>
        <v>0</v>
      </c>
      <c r="G489" s="72">
        <f t="shared" si="22"/>
        <v>0</v>
      </c>
    </row>
    <row r="490" spans="1:7" ht="15.75" x14ac:dyDescent="0.25">
      <c r="A490" s="11">
        <v>6272</v>
      </c>
      <c r="B490" s="68">
        <v>0</v>
      </c>
      <c r="C490" s="69">
        <v>0</v>
      </c>
      <c r="D490" s="63"/>
      <c r="E490" s="62"/>
      <c r="F490" s="73">
        <f t="shared" si="21"/>
        <v>0</v>
      </c>
      <c r="G490" s="72">
        <f t="shared" si="22"/>
        <v>0</v>
      </c>
    </row>
    <row r="491" spans="1:7" ht="15.75" x14ac:dyDescent="0.25">
      <c r="A491" s="11">
        <v>6273</v>
      </c>
      <c r="B491" s="68">
        <v>0</v>
      </c>
      <c r="C491" s="69">
        <v>0</v>
      </c>
      <c r="D491" s="63"/>
      <c r="E491" s="62"/>
      <c r="F491" s="73">
        <f t="shared" si="21"/>
        <v>0</v>
      </c>
      <c r="G491" s="72">
        <f t="shared" si="22"/>
        <v>0</v>
      </c>
    </row>
    <row r="492" spans="1:7" ht="15.75" x14ac:dyDescent="0.25">
      <c r="A492" s="11">
        <v>6274</v>
      </c>
      <c r="B492" s="68">
        <v>0</v>
      </c>
      <c r="C492" s="69">
        <v>0</v>
      </c>
      <c r="D492" s="63"/>
      <c r="E492" s="62"/>
      <c r="F492" s="73">
        <f t="shared" si="21"/>
        <v>0</v>
      </c>
      <c r="G492" s="72">
        <f t="shared" si="22"/>
        <v>0</v>
      </c>
    </row>
    <row r="493" spans="1:7" ht="15.75" x14ac:dyDescent="0.25">
      <c r="A493" s="11">
        <v>6275</v>
      </c>
      <c r="B493" s="68">
        <v>0</v>
      </c>
      <c r="C493" s="69">
        <v>0</v>
      </c>
      <c r="D493" s="63"/>
      <c r="E493" s="62"/>
      <c r="F493" s="73">
        <f t="shared" si="21"/>
        <v>0</v>
      </c>
      <c r="G493" s="72">
        <f t="shared" si="22"/>
        <v>0</v>
      </c>
    </row>
    <row r="494" spans="1:7" ht="15.75" x14ac:dyDescent="0.25">
      <c r="A494" s="11">
        <v>6276</v>
      </c>
      <c r="B494" s="68">
        <v>0</v>
      </c>
      <c r="C494" s="69">
        <v>0</v>
      </c>
      <c r="D494" s="63"/>
      <c r="E494" s="62"/>
      <c r="F494" s="73">
        <f t="shared" si="21"/>
        <v>0</v>
      </c>
      <c r="G494" s="72">
        <f t="shared" si="22"/>
        <v>0</v>
      </c>
    </row>
    <row r="495" spans="1:7" ht="15.75" x14ac:dyDescent="0.25">
      <c r="A495" s="11">
        <v>6277</v>
      </c>
      <c r="B495" s="68">
        <v>0</v>
      </c>
      <c r="C495" s="69">
        <v>0</v>
      </c>
      <c r="D495" s="63"/>
      <c r="E495" s="62"/>
      <c r="F495" s="73">
        <f t="shared" si="21"/>
        <v>0</v>
      </c>
      <c r="G495" s="72">
        <f t="shared" si="22"/>
        <v>0</v>
      </c>
    </row>
    <row r="496" spans="1:7" ht="15.75" x14ac:dyDescent="0.25">
      <c r="A496" s="11">
        <v>6278</v>
      </c>
      <c r="B496" s="68">
        <v>0</v>
      </c>
      <c r="C496" s="69">
        <v>0</v>
      </c>
      <c r="D496" s="63"/>
      <c r="E496" s="62"/>
      <c r="F496" s="73">
        <f t="shared" si="21"/>
        <v>0</v>
      </c>
      <c r="G496" s="72">
        <f t="shared" si="22"/>
        <v>0</v>
      </c>
    </row>
    <row r="497" spans="1:7" ht="15.75" x14ac:dyDescent="0.25">
      <c r="A497" s="11">
        <v>6279</v>
      </c>
      <c r="B497" s="68">
        <v>0</v>
      </c>
      <c r="C497" s="69">
        <v>0</v>
      </c>
      <c r="D497" s="63"/>
      <c r="E497" s="62"/>
      <c r="F497" s="73">
        <f t="shared" si="21"/>
        <v>0</v>
      </c>
      <c r="G497" s="72">
        <f t="shared" si="22"/>
        <v>0</v>
      </c>
    </row>
    <row r="498" spans="1:7" ht="15.75" x14ac:dyDescent="0.25">
      <c r="A498" s="11">
        <v>6281</v>
      </c>
      <c r="B498" s="68">
        <v>0</v>
      </c>
      <c r="C498" s="69">
        <v>0</v>
      </c>
      <c r="D498" s="63"/>
      <c r="E498" s="62"/>
      <c r="F498" s="73">
        <f t="shared" si="21"/>
        <v>0</v>
      </c>
      <c r="G498" s="72">
        <f t="shared" si="22"/>
        <v>0</v>
      </c>
    </row>
    <row r="499" spans="1:7" ht="15.75" x14ac:dyDescent="0.25">
      <c r="A499" s="11">
        <v>6282</v>
      </c>
      <c r="B499" s="68">
        <v>0</v>
      </c>
      <c r="C499" s="69">
        <v>0</v>
      </c>
      <c r="D499" s="63"/>
      <c r="E499" s="62"/>
      <c r="F499" s="73">
        <f t="shared" si="21"/>
        <v>0</v>
      </c>
      <c r="G499" s="72">
        <f t="shared" si="22"/>
        <v>0</v>
      </c>
    </row>
    <row r="500" spans="1:7" ht="15.75" x14ac:dyDescent="0.25">
      <c r="A500" s="11">
        <v>6291</v>
      </c>
      <c r="B500" s="68">
        <v>0</v>
      </c>
      <c r="C500" s="69">
        <v>0</v>
      </c>
      <c r="D500" s="63"/>
      <c r="E500" s="62"/>
      <c r="F500" s="73">
        <f t="shared" si="21"/>
        <v>0</v>
      </c>
      <c r="G500" s="72">
        <f t="shared" si="22"/>
        <v>0</v>
      </c>
    </row>
    <row r="501" spans="1:7" ht="15.75" x14ac:dyDescent="0.25">
      <c r="A501" s="11">
        <v>6292</v>
      </c>
      <c r="B501" s="68">
        <v>0</v>
      </c>
      <c r="C501" s="69">
        <v>0</v>
      </c>
      <c r="D501" s="63"/>
      <c r="E501" s="62"/>
      <c r="F501" s="73">
        <f t="shared" si="21"/>
        <v>0</v>
      </c>
      <c r="G501" s="72">
        <f t="shared" si="22"/>
        <v>0</v>
      </c>
    </row>
    <row r="502" spans="1:7" ht="15.75" x14ac:dyDescent="0.25">
      <c r="A502" s="11">
        <v>6298</v>
      </c>
      <c r="B502" s="68">
        <v>0</v>
      </c>
      <c r="C502" s="69">
        <v>0</v>
      </c>
      <c r="D502" s="63"/>
      <c r="E502" s="62"/>
      <c r="F502" s="73">
        <f>+IF(ABS(+B502+D502)&gt;=ABS(C502+E502),+B502-C502+D502-E502,0)</f>
        <v>0</v>
      </c>
      <c r="G502" s="72">
        <f>+IF(ABS(+B502+D502)&lt;=ABS(C502+E502),-B502+C502-D502+E502,0)</f>
        <v>0</v>
      </c>
    </row>
    <row r="503" spans="1:7" ht="15.75" x14ac:dyDescent="0.25">
      <c r="A503" s="11">
        <v>6401</v>
      </c>
      <c r="B503" s="68">
        <v>0</v>
      </c>
      <c r="C503" s="69">
        <v>0</v>
      </c>
      <c r="D503" s="63"/>
      <c r="E503" s="62"/>
      <c r="F503" s="73">
        <f t="shared" si="21"/>
        <v>0</v>
      </c>
      <c r="G503" s="72">
        <f t="shared" si="22"/>
        <v>0</v>
      </c>
    </row>
    <row r="504" spans="1:7" ht="15.75" x14ac:dyDescent="0.25">
      <c r="A504" s="11">
        <v>6402</v>
      </c>
      <c r="B504" s="68">
        <v>0</v>
      </c>
      <c r="C504" s="69">
        <v>0</v>
      </c>
      <c r="D504" s="63"/>
      <c r="E504" s="62"/>
      <c r="F504" s="73">
        <f t="shared" si="21"/>
        <v>0</v>
      </c>
      <c r="G504" s="72">
        <f t="shared" si="22"/>
        <v>0</v>
      </c>
    </row>
    <row r="505" spans="1:7" ht="15.75" x14ac:dyDescent="0.25">
      <c r="A505" s="11">
        <v>6411</v>
      </c>
      <c r="B505" s="68">
        <v>0</v>
      </c>
      <c r="C505" s="69">
        <v>0</v>
      </c>
      <c r="D505" s="63"/>
      <c r="E505" s="62"/>
      <c r="F505" s="73">
        <f t="shared" si="21"/>
        <v>0</v>
      </c>
      <c r="G505" s="72">
        <f t="shared" si="22"/>
        <v>0</v>
      </c>
    </row>
    <row r="506" spans="1:7" ht="15.75" x14ac:dyDescent="0.25">
      <c r="A506" s="11">
        <v>6412</v>
      </c>
      <c r="B506" s="68">
        <v>0</v>
      </c>
      <c r="C506" s="69">
        <v>0</v>
      </c>
      <c r="D506" s="63"/>
      <c r="E506" s="62"/>
      <c r="F506" s="73">
        <f t="shared" si="21"/>
        <v>0</v>
      </c>
      <c r="G506" s="72">
        <f t="shared" si="22"/>
        <v>0</v>
      </c>
    </row>
    <row r="507" spans="1:7" ht="15.75" x14ac:dyDescent="0.25">
      <c r="A507" s="11">
        <v>6421</v>
      </c>
      <c r="B507" s="68">
        <v>0</v>
      </c>
      <c r="C507" s="69">
        <v>0</v>
      </c>
      <c r="D507" s="63"/>
      <c r="E507" s="62"/>
      <c r="F507" s="73">
        <f t="shared" si="21"/>
        <v>0</v>
      </c>
      <c r="G507" s="72">
        <f t="shared" si="22"/>
        <v>0</v>
      </c>
    </row>
    <row r="508" spans="1:7" ht="15.75" x14ac:dyDescent="0.25">
      <c r="A508" s="11">
        <v>6422</v>
      </c>
      <c r="B508" s="68">
        <v>0</v>
      </c>
      <c r="C508" s="69">
        <v>0</v>
      </c>
      <c r="D508" s="63"/>
      <c r="E508" s="62"/>
      <c r="F508" s="73">
        <f t="shared" si="21"/>
        <v>0</v>
      </c>
      <c r="G508" s="72">
        <f t="shared" si="22"/>
        <v>0</v>
      </c>
    </row>
    <row r="509" spans="1:7" ht="15.75" x14ac:dyDescent="0.25">
      <c r="A509" s="11">
        <v>6423</v>
      </c>
      <c r="B509" s="68">
        <v>0</v>
      </c>
      <c r="C509" s="69">
        <v>0</v>
      </c>
      <c r="D509" s="63"/>
      <c r="E509" s="62"/>
      <c r="F509" s="73">
        <f t="shared" si="21"/>
        <v>0</v>
      </c>
      <c r="G509" s="72">
        <f t="shared" si="22"/>
        <v>0</v>
      </c>
    </row>
    <row r="510" spans="1:7" ht="15.75" x14ac:dyDescent="0.25">
      <c r="A510" s="11">
        <v>6424</v>
      </c>
      <c r="B510" s="68">
        <v>0</v>
      </c>
      <c r="C510" s="69">
        <v>0</v>
      </c>
      <c r="D510" s="63"/>
      <c r="E510" s="62"/>
      <c r="F510" s="73">
        <f t="shared" si="21"/>
        <v>0</v>
      </c>
      <c r="G510" s="72">
        <f t="shared" si="22"/>
        <v>0</v>
      </c>
    </row>
    <row r="511" spans="1:7" ht="15.75" x14ac:dyDescent="0.25">
      <c r="A511" s="11">
        <v>6425</v>
      </c>
      <c r="B511" s="68">
        <v>0</v>
      </c>
      <c r="C511" s="69">
        <v>0</v>
      </c>
      <c r="D511" s="63"/>
      <c r="E511" s="62"/>
      <c r="F511" s="73">
        <f t="shared" si="21"/>
        <v>0</v>
      </c>
      <c r="G511" s="72">
        <f t="shared" si="22"/>
        <v>0</v>
      </c>
    </row>
    <row r="512" spans="1:7" ht="15.75" x14ac:dyDescent="0.25">
      <c r="A512" s="11">
        <v>6426</v>
      </c>
      <c r="B512" s="68">
        <v>0</v>
      </c>
      <c r="C512" s="69">
        <v>0</v>
      </c>
      <c r="D512" s="63"/>
      <c r="E512" s="62"/>
      <c r="F512" s="73">
        <f t="shared" si="21"/>
        <v>0</v>
      </c>
      <c r="G512" s="72">
        <f t="shared" si="22"/>
        <v>0</v>
      </c>
    </row>
    <row r="513" spans="1:7" ht="15.75" x14ac:dyDescent="0.25">
      <c r="A513" s="11">
        <v>6427</v>
      </c>
      <c r="B513" s="68">
        <v>0</v>
      </c>
      <c r="C513" s="69">
        <v>0</v>
      </c>
      <c r="D513" s="63"/>
      <c r="E513" s="62"/>
      <c r="F513" s="73">
        <f t="shared" si="21"/>
        <v>0</v>
      </c>
      <c r="G513" s="72">
        <f t="shared" si="22"/>
        <v>0</v>
      </c>
    </row>
    <row r="514" spans="1:7" ht="15.75" x14ac:dyDescent="0.25">
      <c r="A514" s="11">
        <v>6428</v>
      </c>
      <c r="B514" s="68">
        <v>0</v>
      </c>
      <c r="C514" s="69">
        <v>0</v>
      </c>
      <c r="D514" s="63"/>
      <c r="E514" s="62"/>
      <c r="F514" s="73">
        <f t="shared" si="21"/>
        <v>0</v>
      </c>
      <c r="G514" s="72">
        <f t="shared" si="22"/>
        <v>0</v>
      </c>
    </row>
    <row r="515" spans="1:7" ht="15.75" x14ac:dyDescent="0.25">
      <c r="A515" s="11">
        <v>6430</v>
      </c>
      <c r="B515" s="68">
        <v>0</v>
      </c>
      <c r="C515" s="69">
        <v>0</v>
      </c>
      <c r="D515" s="63"/>
      <c r="E515" s="62"/>
      <c r="F515" s="73">
        <f t="shared" si="21"/>
        <v>0</v>
      </c>
      <c r="G515" s="72">
        <f t="shared" si="22"/>
        <v>0</v>
      </c>
    </row>
    <row r="516" spans="1:7" ht="15.75" x14ac:dyDescent="0.25">
      <c r="A516" s="11">
        <v>6437</v>
      </c>
      <c r="B516" s="68">
        <v>0</v>
      </c>
      <c r="C516" s="69">
        <v>0</v>
      </c>
      <c r="D516" s="63"/>
      <c r="E516" s="62"/>
      <c r="F516" s="73">
        <f>+IF(ABS(+B516+D516)&gt;=ABS(C516+E516),+B516-C516+D516-E516,0)</f>
        <v>0</v>
      </c>
      <c r="G516" s="72">
        <f>+IF(ABS(+B516+D516)&lt;=ABS(C516+E516),-B516+C516-D516+E516,0)</f>
        <v>0</v>
      </c>
    </row>
    <row r="517" spans="1:7" ht="15.75" x14ac:dyDescent="0.25">
      <c r="A517" s="11">
        <v>6438</v>
      </c>
      <c r="B517" s="68">
        <v>0</v>
      </c>
      <c r="C517" s="69">
        <v>0</v>
      </c>
      <c r="D517" s="63"/>
      <c r="E517" s="62"/>
      <c r="F517" s="73">
        <f>+IF(ABS(+B517+D517)&gt;=ABS(C517+E517),+B517-C517+D517-E517,0)</f>
        <v>0</v>
      </c>
      <c r="G517" s="72">
        <f>+IF(ABS(+B517+D517)&lt;=ABS(C517+E517),-B517+C517-D517+E517,0)</f>
        <v>0</v>
      </c>
    </row>
    <row r="518" spans="1:7" ht="15.75" x14ac:dyDescent="0.25">
      <c r="A518" s="11">
        <v>6440</v>
      </c>
      <c r="B518" s="68">
        <v>0</v>
      </c>
      <c r="C518" s="69">
        <v>0</v>
      </c>
      <c r="D518" s="63"/>
      <c r="E518" s="62"/>
      <c r="F518" s="73">
        <f>+IF(ABS(+B518+D518)&gt;=ABS(C518+E518),+B518-C518+D518-E518,0)</f>
        <v>0</v>
      </c>
      <c r="G518" s="72">
        <f>+IF(ABS(+B518+D518)&lt;=ABS(C518+E518),-B518+C518-D518+E518,0)</f>
        <v>0</v>
      </c>
    </row>
    <row r="519" spans="1:7" ht="15.75" x14ac:dyDescent="0.25">
      <c r="A519" s="23">
        <v>6441</v>
      </c>
      <c r="B519" s="68">
        <v>0</v>
      </c>
      <c r="C519" s="69">
        <v>0</v>
      </c>
      <c r="D519" s="63"/>
      <c r="E519" s="62"/>
      <c r="F519" s="73">
        <f t="shared" si="21"/>
        <v>0</v>
      </c>
      <c r="G519" s="72">
        <f t="shared" si="22"/>
        <v>0</v>
      </c>
    </row>
    <row r="520" spans="1:7" ht="15.75" x14ac:dyDescent="0.25">
      <c r="A520" s="23">
        <v>6442</v>
      </c>
      <c r="B520" s="68">
        <v>0</v>
      </c>
      <c r="C520" s="69">
        <v>0</v>
      </c>
      <c r="D520" s="63"/>
      <c r="E520" s="62"/>
      <c r="F520" s="73">
        <f t="shared" si="21"/>
        <v>0</v>
      </c>
      <c r="G520" s="72">
        <f t="shared" si="22"/>
        <v>0</v>
      </c>
    </row>
    <row r="521" spans="1:7" ht="15.75" x14ac:dyDescent="0.25">
      <c r="A521" s="23">
        <v>6443</v>
      </c>
      <c r="B521" s="68">
        <v>0</v>
      </c>
      <c r="C521" s="69">
        <v>0</v>
      </c>
      <c r="D521" s="63"/>
      <c r="E521" s="62"/>
      <c r="F521" s="73">
        <f t="shared" si="21"/>
        <v>0</v>
      </c>
      <c r="G521" s="72">
        <f t="shared" si="22"/>
        <v>0</v>
      </c>
    </row>
    <row r="522" spans="1:7" ht="15.75" x14ac:dyDescent="0.25">
      <c r="A522" s="23">
        <v>6444</v>
      </c>
      <c r="B522" s="68">
        <v>0</v>
      </c>
      <c r="C522" s="69">
        <v>0</v>
      </c>
      <c r="D522" s="63"/>
      <c r="E522" s="62"/>
      <c r="F522" s="73">
        <f t="shared" si="21"/>
        <v>0</v>
      </c>
      <c r="G522" s="72">
        <f t="shared" si="22"/>
        <v>0</v>
      </c>
    </row>
    <row r="523" spans="1:7" ht="15.75" x14ac:dyDescent="0.25">
      <c r="A523" s="23">
        <v>6445</v>
      </c>
      <c r="B523" s="68">
        <v>0</v>
      </c>
      <c r="C523" s="69">
        <v>0</v>
      </c>
      <c r="D523" s="63"/>
      <c r="E523" s="62"/>
      <c r="F523" s="73">
        <f t="shared" si="21"/>
        <v>0</v>
      </c>
      <c r="G523" s="72">
        <f t="shared" si="22"/>
        <v>0</v>
      </c>
    </row>
    <row r="524" spans="1:7" ht="15.75" x14ac:dyDescent="0.25">
      <c r="A524" s="23">
        <v>6446</v>
      </c>
      <c r="B524" s="68">
        <v>0</v>
      </c>
      <c r="C524" s="69">
        <v>0</v>
      </c>
      <c r="D524" s="63"/>
      <c r="E524" s="62"/>
      <c r="F524" s="73">
        <f t="shared" si="21"/>
        <v>0</v>
      </c>
      <c r="G524" s="72">
        <f t="shared" si="22"/>
        <v>0</v>
      </c>
    </row>
    <row r="525" spans="1:7" ht="15.75" x14ac:dyDescent="0.25">
      <c r="A525" s="23">
        <v>6447</v>
      </c>
      <c r="B525" s="68">
        <v>0</v>
      </c>
      <c r="C525" s="69">
        <v>0</v>
      </c>
      <c r="D525" s="63"/>
      <c r="E525" s="62"/>
      <c r="F525" s="73">
        <f t="shared" si="21"/>
        <v>0</v>
      </c>
      <c r="G525" s="72">
        <f t="shared" si="22"/>
        <v>0</v>
      </c>
    </row>
    <row r="526" spans="1:7" ht="15.75" x14ac:dyDescent="0.25">
      <c r="A526" s="23">
        <v>6448</v>
      </c>
      <c r="B526" s="68">
        <v>0</v>
      </c>
      <c r="C526" s="69">
        <v>0</v>
      </c>
      <c r="D526" s="63"/>
      <c r="E526" s="62"/>
      <c r="F526" s="73">
        <f t="shared" si="21"/>
        <v>0</v>
      </c>
      <c r="G526" s="72">
        <f t="shared" si="22"/>
        <v>0</v>
      </c>
    </row>
    <row r="527" spans="1:7" ht="15.75" x14ac:dyDescent="0.25">
      <c r="A527" s="23">
        <v>6449</v>
      </c>
      <c r="B527" s="68">
        <v>0</v>
      </c>
      <c r="C527" s="69">
        <v>0</v>
      </c>
      <c r="D527" s="63"/>
      <c r="E527" s="62"/>
      <c r="F527" s="73">
        <f>+IF(ABS(+B527+D527)&gt;=ABS(C527+E527),+B527-C527+D527-E527,0)</f>
        <v>0</v>
      </c>
      <c r="G527" s="72">
        <f>+IF(ABS(+B527+D527)&lt;=ABS(C527+E527),-B527+C527-D527+E527,0)</f>
        <v>0</v>
      </c>
    </row>
    <row r="528" spans="1:7" ht="15.75" x14ac:dyDescent="0.25">
      <c r="A528" s="11">
        <v>6451</v>
      </c>
      <c r="B528" s="68">
        <v>0</v>
      </c>
      <c r="C528" s="69">
        <v>0</v>
      </c>
      <c r="D528" s="63"/>
      <c r="E528" s="62"/>
      <c r="F528" s="73">
        <f t="shared" si="21"/>
        <v>0</v>
      </c>
      <c r="G528" s="72">
        <f t="shared" si="22"/>
        <v>0</v>
      </c>
    </row>
    <row r="529" spans="1:7" ht="15.75" x14ac:dyDescent="0.25">
      <c r="A529" s="11">
        <v>6453</v>
      </c>
      <c r="B529" s="68">
        <v>0</v>
      </c>
      <c r="C529" s="69">
        <v>0</v>
      </c>
      <c r="D529" s="63"/>
      <c r="E529" s="62"/>
      <c r="F529" s="73">
        <f t="shared" si="21"/>
        <v>0</v>
      </c>
      <c r="G529" s="72">
        <f t="shared" si="22"/>
        <v>0</v>
      </c>
    </row>
    <row r="530" spans="1:7" ht="15.75" x14ac:dyDescent="0.25">
      <c r="A530" s="11">
        <v>6454</v>
      </c>
      <c r="B530" s="68">
        <v>0</v>
      </c>
      <c r="C530" s="69">
        <v>0</v>
      </c>
      <c r="D530" s="63"/>
      <c r="E530" s="62"/>
      <c r="F530" s="73">
        <f t="shared" si="21"/>
        <v>0</v>
      </c>
      <c r="G530" s="72">
        <f t="shared" si="22"/>
        <v>0</v>
      </c>
    </row>
    <row r="531" spans="1:7" ht="15.75" x14ac:dyDescent="0.25">
      <c r="A531" s="11">
        <v>6455</v>
      </c>
      <c r="B531" s="68">
        <v>0</v>
      </c>
      <c r="C531" s="69">
        <v>0</v>
      </c>
      <c r="D531" s="63"/>
      <c r="E531" s="62"/>
      <c r="F531" s="73">
        <f t="shared" si="21"/>
        <v>0</v>
      </c>
      <c r="G531" s="72">
        <f t="shared" si="22"/>
        <v>0</v>
      </c>
    </row>
    <row r="532" spans="1:7" ht="15.75" x14ac:dyDescent="0.25">
      <c r="A532" s="11">
        <v>6457</v>
      </c>
      <c r="B532" s="68">
        <v>0</v>
      </c>
      <c r="C532" s="69">
        <v>0</v>
      </c>
      <c r="D532" s="63"/>
      <c r="E532" s="62"/>
      <c r="F532" s="73">
        <f t="shared" si="21"/>
        <v>0</v>
      </c>
      <c r="G532" s="72">
        <f t="shared" si="22"/>
        <v>0</v>
      </c>
    </row>
    <row r="533" spans="1:7" ht="15.75" x14ac:dyDescent="0.25">
      <c r="A533" s="11">
        <v>6458</v>
      </c>
      <c r="B533" s="68">
        <v>0</v>
      </c>
      <c r="C533" s="69">
        <v>0</v>
      </c>
      <c r="D533" s="63"/>
      <c r="E533" s="62"/>
      <c r="F533" s="73">
        <f t="shared" si="21"/>
        <v>0</v>
      </c>
      <c r="G533" s="72">
        <f t="shared" si="22"/>
        <v>0</v>
      </c>
    </row>
    <row r="534" spans="1:7" ht="15.75" x14ac:dyDescent="0.25">
      <c r="A534" s="11">
        <v>6460</v>
      </c>
      <c r="B534" s="68">
        <v>0</v>
      </c>
      <c r="C534" s="69">
        <v>0</v>
      </c>
      <c r="D534" s="63"/>
      <c r="E534" s="62"/>
      <c r="F534" s="73">
        <f t="shared" si="21"/>
        <v>0</v>
      </c>
      <c r="G534" s="72">
        <f t="shared" si="22"/>
        <v>0</v>
      </c>
    </row>
    <row r="535" spans="1:7" ht="15.75" x14ac:dyDescent="0.25">
      <c r="A535" s="11">
        <v>6461</v>
      </c>
      <c r="B535" s="68">
        <v>0</v>
      </c>
      <c r="C535" s="69">
        <v>0</v>
      </c>
      <c r="D535" s="63"/>
      <c r="E535" s="62"/>
      <c r="F535" s="73">
        <f t="shared" si="21"/>
        <v>0</v>
      </c>
      <c r="G535" s="72">
        <f t="shared" si="22"/>
        <v>0</v>
      </c>
    </row>
    <row r="536" spans="1:7" ht="15.75" x14ac:dyDescent="0.25">
      <c r="A536" s="11">
        <v>6462</v>
      </c>
      <c r="B536" s="68">
        <v>0</v>
      </c>
      <c r="C536" s="69">
        <v>0</v>
      </c>
      <c r="D536" s="63"/>
      <c r="E536" s="62"/>
      <c r="F536" s="73">
        <f t="shared" si="21"/>
        <v>0</v>
      </c>
      <c r="G536" s="72">
        <f t="shared" si="22"/>
        <v>0</v>
      </c>
    </row>
    <row r="537" spans="1:7" ht="15.75" x14ac:dyDescent="0.25">
      <c r="A537" s="11">
        <v>6463</v>
      </c>
      <c r="B537" s="68">
        <v>0</v>
      </c>
      <c r="C537" s="69">
        <v>0</v>
      </c>
      <c r="D537" s="63"/>
      <c r="E537" s="62"/>
      <c r="F537" s="73">
        <f t="shared" si="21"/>
        <v>0</v>
      </c>
      <c r="G537" s="72">
        <f t="shared" si="22"/>
        <v>0</v>
      </c>
    </row>
    <row r="538" spans="1:7" ht="15.75" x14ac:dyDescent="0.25">
      <c r="A538" s="11">
        <v>6464</v>
      </c>
      <c r="B538" s="68">
        <v>0</v>
      </c>
      <c r="C538" s="69">
        <v>0</v>
      </c>
      <c r="D538" s="63"/>
      <c r="E538" s="62"/>
      <c r="F538" s="73">
        <f t="shared" si="21"/>
        <v>0</v>
      </c>
      <c r="G538" s="72">
        <f t="shared" si="22"/>
        <v>0</v>
      </c>
    </row>
    <row r="539" spans="1:7" ht="15.75" x14ac:dyDescent="0.25">
      <c r="A539" s="11">
        <v>6465</v>
      </c>
      <c r="B539" s="68">
        <v>0</v>
      </c>
      <c r="C539" s="69">
        <v>0</v>
      </c>
      <c r="D539" s="63"/>
      <c r="E539" s="62"/>
      <c r="F539" s="73">
        <f t="shared" si="21"/>
        <v>0</v>
      </c>
      <c r="G539" s="72">
        <f t="shared" si="22"/>
        <v>0</v>
      </c>
    </row>
    <row r="540" spans="1:7" ht="15.75" x14ac:dyDescent="0.25">
      <c r="A540" s="11">
        <v>6466</v>
      </c>
      <c r="B540" s="68">
        <v>0</v>
      </c>
      <c r="C540" s="69">
        <v>0</v>
      </c>
      <c r="D540" s="63"/>
      <c r="E540" s="62"/>
      <c r="F540" s="73">
        <f t="shared" si="21"/>
        <v>0</v>
      </c>
      <c r="G540" s="72">
        <f t="shared" si="22"/>
        <v>0</v>
      </c>
    </row>
    <row r="541" spans="1:7" ht="15.75" x14ac:dyDescent="0.25">
      <c r="A541" s="11">
        <v>6467</v>
      </c>
      <c r="B541" s="68">
        <v>0</v>
      </c>
      <c r="C541" s="69">
        <v>0</v>
      </c>
      <c r="D541" s="63"/>
      <c r="E541" s="62"/>
      <c r="F541" s="73">
        <f t="shared" si="21"/>
        <v>0</v>
      </c>
      <c r="G541" s="72">
        <f t="shared" si="22"/>
        <v>0</v>
      </c>
    </row>
    <row r="542" spans="1:7" ht="15.75" x14ac:dyDescent="0.25">
      <c r="A542" s="11">
        <v>6468</v>
      </c>
      <c r="B542" s="68">
        <v>0</v>
      </c>
      <c r="C542" s="69">
        <v>0</v>
      </c>
      <c r="D542" s="63"/>
      <c r="E542" s="62"/>
      <c r="F542" s="73">
        <f t="shared" si="21"/>
        <v>0</v>
      </c>
      <c r="G542" s="72">
        <f t="shared" si="22"/>
        <v>0</v>
      </c>
    </row>
    <row r="543" spans="1:7" ht="15.75" x14ac:dyDescent="0.25">
      <c r="A543" s="11">
        <v>6469</v>
      </c>
      <c r="B543" s="68">
        <v>0</v>
      </c>
      <c r="C543" s="69">
        <v>0</v>
      </c>
      <c r="D543" s="63"/>
      <c r="E543" s="62"/>
      <c r="F543" s="73">
        <f t="shared" si="21"/>
        <v>0</v>
      </c>
      <c r="G543" s="72">
        <f t="shared" si="22"/>
        <v>0</v>
      </c>
    </row>
    <row r="544" spans="1:7" ht="15.75" x14ac:dyDescent="0.25">
      <c r="A544" s="11">
        <v>6471</v>
      </c>
      <c r="B544" s="68">
        <v>0</v>
      </c>
      <c r="C544" s="69">
        <v>0</v>
      </c>
      <c r="D544" s="63"/>
      <c r="E544" s="62"/>
      <c r="F544" s="73">
        <f t="shared" si="21"/>
        <v>0</v>
      </c>
      <c r="G544" s="72">
        <f t="shared" si="22"/>
        <v>0</v>
      </c>
    </row>
    <row r="545" spans="1:7" ht="15.75" x14ac:dyDescent="0.25">
      <c r="A545" s="11">
        <f>2+A544</f>
        <v>6473</v>
      </c>
      <c r="B545" s="68">
        <v>0</v>
      </c>
      <c r="C545" s="69">
        <v>0</v>
      </c>
      <c r="D545" s="63"/>
      <c r="E545" s="62"/>
      <c r="F545" s="73">
        <f t="shared" si="21"/>
        <v>0</v>
      </c>
      <c r="G545" s="72">
        <f t="shared" si="22"/>
        <v>0</v>
      </c>
    </row>
    <row r="546" spans="1:7" ht="15.75" x14ac:dyDescent="0.25">
      <c r="A546" s="11">
        <f>2+A545</f>
        <v>6475</v>
      </c>
      <c r="B546" s="68">
        <v>0</v>
      </c>
      <c r="C546" s="69">
        <v>0</v>
      </c>
      <c r="D546" s="63"/>
      <c r="E546" s="62"/>
      <c r="F546" s="73">
        <f t="shared" si="21"/>
        <v>0</v>
      </c>
      <c r="G546" s="72">
        <f t="shared" si="22"/>
        <v>0</v>
      </c>
    </row>
    <row r="547" spans="1:7" ht="15.75" x14ac:dyDescent="0.25">
      <c r="A547" s="11">
        <f>2+A546</f>
        <v>6477</v>
      </c>
      <c r="B547" s="68">
        <v>0</v>
      </c>
      <c r="C547" s="69">
        <v>0</v>
      </c>
      <c r="D547" s="63"/>
      <c r="E547" s="62"/>
      <c r="F547" s="73">
        <f t="shared" si="21"/>
        <v>0</v>
      </c>
      <c r="G547" s="72">
        <f t="shared" si="22"/>
        <v>0</v>
      </c>
    </row>
    <row r="548" spans="1:7" ht="15.75" x14ac:dyDescent="0.25">
      <c r="A548" s="11">
        <v>6479</v>
      </c>
      <c r="B548" s="68">
        <v>0</v>
      </c>
      <c r="C548" s="69">
        <v>0</v>
      </c>
      <c r="D548" s="63"/>
      <c r="E548" s="62"/>
      <c r="F548" s="73">
        <f>+IF(ABS(+B548+D548)&gt;=ABS(C548+E548),+B548-C548+D548-E548,0)</f>
        <v>0</v>
      </c>
      <c r="G548" s="72">
        <f>+IF(ABS(+B548+D548)&lt;=ABS(C548+E548),-B548+C548-D548+E548,0)</f>
        <v>0</v>
      </c>
    </row>
    <row r="549" spans="1:7" ht="15.75" x14ac:dyDescent="0.25">
      <c r="A549" s="11">
        <v>6480</v>
      </c>
      <c r="B549" s="68">
        <v>0</v>
      </c>
      <c r="C549" s="69">
        <v>0</v>
      </c>
      <c r="D549" s="63"/>
      <c r="E549" s="62"/>
      <c r="F549" s="73">
        <f>+IF(ABS(+B549+D549)&gt;=ABS(C549+E549),+B549-C549+D549-E549,0)</f>
        <v>0</v>
      </c>
      <c r="G549" s="72">
        <f>+IF(ABS(+B549+D549)&lt;=ABS(C549+E549),-B549+C549-D549+E549,0)</f>
        <v>0</v>
      </c>
    </row>
    <row r="550" spans="1:7" ht="15.75" x14ac:dyDescent="0.25">
      <c r="A550" s="11">
        <v>6481</v>
      </c>
      <c r="B550" s="68">
        <v>0</v>
      </c>
      <c r="C550" s="69">
        <v>0</v>
      </c>
      <c r="D550" s="63"/>
      <c r="E550" s="62"/>
      <c r="F550" s="73">
        <f t="shared" si="21"/>
        <v>0</v>
      </c>
      <c r="G550" s="72">
        <f t="shared" si="22"/>
        <v>0</v>
      </c>
    </row>
    <row r="551" spans="1:7" ht="15.75" x14ac:dyDescent="0.25">
      <c r="A551" s="11">
        <f>2+A550</f>
        <v>6483</v>
      </c>
      <c r="B551" s="68">
        <v>0</v>
      </c>
      <c r="C551" s="69">
        <v>0</v>
      </c>
      <c r="D551" s="63"/>
      <c r="E551" s="62"/>
      <c r="F551" s="73">
        <f t="shared" si="21"/>
        <v>0</v>
      </c>
      <c r="G551" s="72">
        <f t="shared" si="22"/>
        <v>0</v>
      </c>
    </row>
    <row r="552" spans="1:7" ht="15.75" x14ac:dyDescent="0.25">
      <c r="A552" s="11">
        <f>2+A551</f>
        <v>6485</v>
      </c>
      <c r="B552" s="68">
        <v>0</v>
      </c>
      <c r="C552" s="69">
        <v>0</v>
      </c>
      <c r="D552" s="63"/>
      <c r="E552" s="62"/>
      <c r="F552" s="73">
        <f t="shared" si="21"/>
        <v>0</v>
      </c>
      <c r="G552" s="72">
        <f t="shared" si="22"/>
        <v>0</v>
      </c>
    </row>
    <row r="553" spans="1:7" ht="15.75" x14ac:dyDescent="0.25">
      <c r="A553" s="11">
        <f>2+A552</f>
        <v>6487</v>
      </c>
      <c r="B553" s="68">
        <v>0</v>
      </c>
      <c r="C553" s="69">
        <v>0</v>
      </c>
      <c r="D553" s="63"/>
      <c r="E553" s="62"/>
      <c r="F553" s="73">
        <f t="shared" si="21"/>
        <v>0</v>
      </c>
      <c r="G553" s="72">
        <f t="shared" si="22"/>
        <v>0</v>
      </c>
    </row>
    <row r="554" spans="1:7" ht="15.75" x14ac:dyDescent="0.25">
      <c r="A554" s="11">
        <v>6489</v>
      </c>
      <c r="B554" s="68">
        <v>0</v>
      </c>
      <c r="C554" s="69">
        <v>0</v>
      </c>
      <c r="D554" s="63"/>
      <c r="E554" s="62"/>
      <c r="F554" s="73">
        <f>+IF(ABS(+B554+D554)&gt;=ABS(C554+E554),+B554-C554+D554-E554,0)</f>
        <v>0</v>
      </c>
      <c r="G554" s="72">
        <f>+IF(ABS(+B554+D554)&lt;=ABS(C554+E554),-B554+C554-D554+E554,0)</f>
        <v>0</v>
      </c>
    </row>
    <row r="555" spans="1:7" ht="15.75" x14ac:dyDescent="0.25">
      <c r="A555" s="11">
        <v>6491</v>
      </c>
      <c r="B555" s="68">
        <v>0</v>
      </c>
      <c r="C555" s="69">
        <v>0</v>
      </c>
      <c r="D555" s="63"/>
      <c r="E555" s="62"/>
      <c r="F555" s="73">
        <f t="shared" si="21"/>
        <v>0</v>
      </c>
      <c r="G555" s="72">
        <f t="shared" si="22"/>
        <v>0</v>
      </c>
    </row>
    <row r="556" spans="1:7" ht="15.75" x14ac:dyDescent="0.25">
      <c r="A556" s="11">
        <f>2+A555</f>
        <v>6493</v>
      </c>
      <c r="B556" s="68">
        <v>0</v>
      </c>
      <c r="C556" s="69">
        <v>0</v>
      </c>
      <c r="D556" s="63"/>
      <c r="E556" s="62"/>
      <c r="F556" s="73">
        <f t="shared" si="21"/>
        <v>0</v>
      </c>
      <c r="G556" s="72">
        <f t="shared" si="22"/>
        <v>0</v>
      </c>
    </row>
    <row r="557" spans="1:7" ht="15.75" x14ac:dyDescent="0.25">
      <c r="A557" s="11">
        <f>2+A556</f>
        <v>6495</v>
      </c>
      <c r="B557" s="68">
        <v>0</v>
      </c>
      <c r="C557" s="69">
        <v>0</v>
      </c>
      <c r="D557" s="63"/>
      <c r="E557" s="62"/>
      <c r="F557" s="73">
        <f t="shared" si="21"/>
        <v>0</v>
      </c>
      <c r="G557" s="72">
        <f t="shared" si="22"/>
        <v>0</v>
      </c>
    </row>
    <row r="558" spans="1:7" ht="15.75" x14ac:dyDescent="0.25">
      <c r="A558" s="11">
        <f>2+A557</f>
        <v>6497</v>
      </c>
      <c r="B558" s="68">
        <v>0</v>
      </c>
      <c r="C558" s="69">
        <v>0</v>
      </c>
      <c r="D558" s="63"/>
      <c r="E558" s="62"/>
      <c r="F558" s="73">
        <f t="shared" si="21"/>
        <v>0</v>
      </c>
      <c r="G558" s="72">
        <f t="shared" si="22"/>
        <v>0</v>
      </c>
    </row>
    <row r="559" spans="1:7" ht="15.75" x14ac:dyDescent="0.25">
      <c r="A559" s="11">
        <v>6499</v>
      </c>
      <c r="B559" s="68">
        <v>0</v>
      </c>
      <c r="C559" s="69">
        <v>0</v>
      </c>
      <c r="D559" s="63"/>
      <c r="E559" s="62"/>
      <c r="F559" s="73">
        <f>+IF(ABS(+B559+D559)&gt;=ABS(C559+E559),+B559-C559+D559-E559,0)</f>
        <v>0</v>
      </c>
      <c r="G559" s="72">
        <f>+IF(ABS(+B559+D559)&lt;=ABS(C559+E559),-B559+C559-D559+E559,0)</f>
        <v>0</v>
      </c>
    </row>
    <row r="560" spans="1:7" ht="15.75" x14ac:dyDescent="0.25">
      <c r="A560" s="11">
        <v>6501</v>
      </c>
      <c r="B560" s="68">
        <v>0</v>
      </c>
      <c r="C560" s="69">
        <v>0</v>
      </c>
      <c r="D560" s="63"/>
      <c r="E560" s="62"/>
      <c r="F560" s="70">
        <v>0</v>
      </c>
      <c r="G560" s="118">
        <f t="shared" si="22"/>
        <v>0</v>
      </c>
    </row>
    <row r="561" spans="1:7" ht="15.75" x14ac:dyDescent="0.25">
      <c r="A561" s="11">
        <v>6502</v>
      </c>
      <c r="B561" s="68">
        <v>0</v>
      </c>
      <c r="C561" s="69">
        <v>0</v>
      </c>
      <c r="D561" s="63"/>
      <c r="E561" s="62"/>
      <c r="F561" s="70">
        <v>0</v>
      </c>
      <c r="G561" s="118">
        <f t="shared" si="22"/>
        <v>0</v>
      </c>
    </row>
    <row r="562" spans="1:7" ht="15.75" x14ac:dyDescent="0.25">
      <c r="A562" s="11">
        <v>6503</v>
      </c>
      <c r="B562" s="68">
        <v>0</v>
      </c>
      <c r="C562" s="69">
        <v>0</v>
      </c>
      <c r="D562" s="63"/>
      <c r="E562" s="62"/>
      <c r="F562" s="70">
        <v>0</v>
      </c>
      <c r="G562" s="118">
        <f t="shared" si="22"/>
        <v>0</v>
      </c>
    </row>
    <row r="563" spans="1:7" ht="15.75" x14ac:dyDescent="0.25">
      <c r="A563" s="11">
        <v>6504</v>
      </c>
      <c r="B563" s="68">
        <v>0</v>
      </c>
      <c r="C563" s="69">
        <v>0</v>
      </c>
      <c r="D563" s="63"/>
      <c r="E563" s="62"/>
      <c r="F563" s="70">
        <v>0</v>
      </c>
      <c r="G563" s="118">
        <f>+IF(ABS(+B563+D563)&lt;=ABS(C563+E563),-B563+C563-D563+E563,0)</f>
        <v>0</v>
      </c>
    </row>
    <row r="564" spans="1:7" ht="15.75" x14ac:dyDescent="0.25">
      <c r="A564" s="11">
        <v>6506</v>
      </c>
      <c r="B564" s="68">
        <v>0</v>
      </c>
      <c r="C564" s="69">
        <v>0</v>
      </c>
      <c r="D564" s="63"/>
      <c r="E564" s="62"/>
      <c r="F564" s="119">
        <v>0</v>
      </c>
      <c r="G564" s="120">
        <v>0</v>
      </c>
    </row>
    <row r="565" spans="1:7" ht="15.75" x14ac:dyDescent="0.25">
      <c r="A565" s="11">
        <v>6507</v>
      </c>
      <c r="B565" s="68">
        <v>0</v>
      </c>
      <c r="C565" s="69">
        <v>0</v>
      </c>
      <c r="D565" s="63"/>
      <c r="E565" s="62"/>
      <c r="F565" s="70">
        <v>0</v>
      </c>
      <c r="G565" s="118">
        <f>+IF(ABS(+B565+D565)&lt;=ABS(C565+E565),-B565+C565-D565+E565,0)</f>
        <v>0</v>
      </c>
    </row>
    <row r="566" spans="1:7" ht="15.75" x14ac:dyDescent="0.25">
      <c r="A566" s="11">
        <v>6508</v>
      </c>
      <c r="B566" s="68">
        <v>0</v>
      </c>
      <c r="C566" s="69">
        <v>0</v>
      </c>
      <c r="D566" s="63"/>
      <c r="E566" s="62"/>
      <c r="F566" s="70">
        <v>0</v>
      </c>
      <c r="G566" s="118">
        <f>+IF(ABS(+B566+D566)&lt;=ABS(C566+E566),-B566+C566-D566+E566,0)</f>
        <v>0</v>
      </c>
    </row>
    <row r="567" spans="1:7" ht="15.75" x14ac:dyDescent="0.25">
      <c r="A567" s="11">
        <v>6711</v>
      </c>
      <c r="B567" s="68">
        <v>0</v>
      </c>
      <c r="C567" s="69">
        <v>0</v>
      </c>
      <c r="D567" s="63"/>
      <c r="E567" s="62"/>
      <c r="F567" s="73">
        <f>+IF(ABS(+B567+D567)&gt;=ABS(C567+E567),+B567-C567+D567-E567,0)</f>
        <v>0</v>
      </c>
      <c r="G567" s="71">
        <v>0</v>
      </c>
    </row>
    <row r="568" spans="1:7" ht="15.75" x14ac:dyDescent="0.25">
      <c r="A568" s="11">
        <v>6713</v>
      </c>
      <c r="B568" s="68">
        <v>0</v>
      </c>
      <c r="C568" s="69">
        <v>0</v>
      </c>
      <c r="D568" s="63"/>
      <c r="E568" s="62"/>
      <c r="F568" s="73">
        <f>+IF(ABS(+B568+D568)&gt;=ABS(C568+E568),+B568-C568+D568-E568,0)</f>
        <v>0</v>
      </c>
      <c r="G568" s="71">
        <v>0</v>
      </c>
    </row>
    <row r="569" spans="1:7" ht="15.75" x14ac:dyDescent="0.25">
      <c r="A569" s="11">
        <v>6717</v>
      </c>
      <c r="B569" s="68">
        <v>0</v>
      </c>
      <c r="C569" s="69">
        <v>0</v>
      </c>
      <c r="D569" s="63"/>
      <c r="E569" s="62"/>
      <c r="F569" s="73">
        <f>+IF(ABS(+B569+D569)&gt;=ABS(C569+E569),+B569-C569+D569-E569,0)</f>
        <v>0</v>
      </c>
      <c r="G569" s="71">
        <v>0</v>
      </c>
    </row>
    <row r="570" spans="1:7" ht="15.75" x14ac:dyDescent="0.25">
      <c r="A570" s="11">
        <v>6721</v>
      </c>
      <c r="B570" s="68">
        <v>0</v>
      </c>
      <c r="C570" s="69">
        <v>0</v>
      </c>
      <c r="D570" s="63"/>
      <c r="E570" s="62"/>
      <c r="F570" s="70">
        <v>0</v>
      </c>
      <c r="G570" s="72">
        <f>+IF(ABS(+B570+D570)&lt;=ABS(C570+E570),-B570+C570-D570+E570,0)</f>
        <v>0</v>
      </c>
    </row>
    <row r="571" spans="1:7" ht="15.75" x14ac:dyDescent="0.25">
      <c r="A571" s="11">
        <v>6723</v>
      </c>
      <c r="B571" s="68">
        <v>0</v>
      </c>
      <c r="C571" s="69">
        <v>0</v>
      </c>
      <c r="D571" s="63"/>
      <c r="E571" s="62"/>
      <c r="F571" s="70">
        <v>0</v>
      </c>
      <c r="G571" s="72">
        <f>+IF(ABS(+B571+D571)&lt;=ABS(C571+E571),-B571+C571-D571+E571,0)</f>
        <v>0</v>
      </c>
    </row>
    <row r="572" spans="1:7" ht="15.75" x14ac:dyDescent="0.25">
      <c r="A572" s="11">
        <v>6727</v>
      </c>
      <c r="B572" s="68">
        <v>0</v>
      </c>
      <c r="C572" s="69">
        <v>0</v>
      </c>
      <c r="D572" s="63"/>
      <c r="E572" s="62"/>
      <c r="F572" s="70">
        <v>0</v>
      </c>
      <c r="G572" s="72">
        <f>+IF(ABS(+B572+D572)&lt;=ABS(C572+E572),-B572+C572-D572+E572,0)</f>
        <v>0</v>
      </c>
    </row>
    <row r="573" spans="1:7" ht="15.75" x14ac:dyDescent="0.25">
      <c r="A573" s="11">
        <v>6791</v>
      </c>
      <c r="B573" s="68">
        <v>0</v>
      </c>
      <c r="C573" s="69">
        <v>0</v>
      </c>
      <c r="D573" s="63"/>
      <c r="E573" s="62"/>
      <c r="F573" s="73">
        <f>+IF(ABS(+B573+D573)&gt;=ABS(C573+E573),+B573-C573+D573-E573,0)</f>
        <v>0</v>
      </c>
      <c r="G573" s="71">
        <v>0</v>
      </c>
    </row>
    <row r="574" spans="1:7" ht="15.75" x14ac:dyDescent="0.25">
      <c r="A574" s="11">
        <v>6799</v>
      </c>
      <c r="B574" s="68">
        <v>0</v>
      </c>
      <c r="C574" s="69">
        <v>0</v>
      </c>
      <c r="D574" s="63"/>
      <c r="E574" s="62"/>
      <c r="F574" s="70">
        <v>0</v>
      </c>
      <c r="G574" s="72">
        <f t="shared" ref="G574:G594" si="23">+IF(ABS(+B574+D574)&lt;=ABS(C574+E574),-B574+C574-D574+E574,0)</f>
        <v>0</v>
      </c>
    </row>
    <row r="575" spans="1:7" ht="15.75" x14ac:dyDescent="0.25">
      <c r="A575" s="11">
        <v>6901</v>
      </c>
      <c r="B575" s="68">
        <v>0</v>
      </c>
      <c r="C575" s="69">
        <v>0</v>
      </c>
      <c r="D575" s="63"/>
      <c r="E575" s="62"/>
      <c r="F575" s="73">
        <f t="shared" ref="F575:F594" si="24">+IF(ABS(+B575+D575)&gt;=ABS(C575+E575),+B575-C575+D575-E575,0)</f>
        <v>0</v>
      </c>
      <c r="G575" s="72">
        <f t="shared" si="23"/>
        <v>0</v>
      </c>
    </row>
    <row r="576" spans="1:7" ht="15.75" x14ac:dyDescent="0.25">
      <c r="A576" s="11">
        <v>6902</v>
      </c>
      <c r="B576" s="68">
        <v>0</v>
      </c>
      <c r="C576" s="69">
        <v>0</v>
      </c>
      <c r="D576" s="63"/>
      <c r="E576" s="62"/>
      <c r="F576" s="73">
        <f t="shared" si="24"/>
        <v>0</v>
      </c>
      <c r="G576" s="72">
        <f t="shared" si="23"/>
        <v>0</v>
      </c>
    </row>
    <row r="577" spans="1:7" ht="15.75" x14ac:dyDescent="0.25">
      <c r="A577" s="11">
        <v>6903</v>
      </c>
      <c r="B577" s="68">
        <v>0</v>
      </c>
      <c r="C577" s="69">
        <v>0</v>
      </c>
      <c r="D577" s="63"/>
      <c r="E577" s="62"/>
      <c r="F577" s="73">
        <f t="shared" si="24"/>
        <v>0</v>
      </c>
      <c r="G577" s="72">
        <f t="shared" si="23"/>
        <v>0</v>
      </c>
    </row>
    <row r="578" spans="1:7" ht="15.75" x14ac:dyDescent="0.25">
      <c r="A578" s="11">
        <v>6904</v>
      </c>
      <c r="B578" s="68">
        <v>0</v>
      </c>
      <c r="C578" s="69">
        <v>0</v>
      </c>
      <c r="D578" s="63"/>
      <c r="E578" s="62"/>
      <c r="F578" s="73">
        <f t="shared" si="24"/>
        <v>0</v>
      </c>
      <c r="G578" s="72">
        <f t="shared" si="23"/>
        <v>0</v>
      </c>
    </row>
    <row r="579" spans="1:7" ht="15.75" x14ac:dyDescent="0.25">
      <c r="A579" s="11">
        <v>6905</v>
      </c>
      <c r="B579" s="68">
        <v>0</v>
      </c>
      <c r="C579" s="69">
        <v>0</v>
      </c>
      <c r="D579" s="63"/>
      <c r="E579" s="62"/>
      <c r="F579" s="73">
        <f t="shared" si="24"/>
        <v>0</v>
      </c>
      <c r="G579" s="72">
        <f t="shared" si="23"/>
        <v>0</v>
      </c>
    </row>
    <row r="580" spans="1:7" ht="15.75" x14ac:dyDescent="0.25">
      <c r="A580" s="11">
        <v>6906</v>
      </c>
      <c r="B580" s="68">
        <v>0</v>
      </c>
      <c r="C580" s="69">
        <v>0</v>
      </c>
      <c r="D580" s="63"/>
      <c r="E580" s="62"/>
      <c r="F580" s="73">
        <f t="shared" si="24"/>
        <v>0</v>
      </c>
      <c r="G580" s="72">
        <f t="shared" si="23"/>
        <v>0</v>
      </c>
    </row>
    <row r="581" spans="1:7" ht="15.75" x14ac:dyDescent="0.25">
      <c r="A581" s="11">
        <v>6910</v>
      </c>
      <c r="B581" s="68">
        <v>0</v>
      </c>
      <c r="C581" s="69">
        <v>0</v>
      </c>
      <c r="D581" s="63"/>
      <c r="E581" s="62"/>
      <c r="F581" s="73">
        <f t="shared" si="24"/>
        <v>0</v>
      </c>
      <c r="G581" s="72">
        <f t="shared" si="23"/>
        <v>0</v>
      </c>
    </row>
    <row r="582" spans="1:7" ht="15.75" x14ac:dyDescent="0.25">
      <c r="A582" s="11">
        <v>6911</v>
      </c>
      <c r="B582" s="68">
        <v>0</v>
      </c>
      <c r="C582" s="69">
        <v>0</v>
      </c>
      <c r="D582" s="63"/>
      <c r="E582" s="62"/>
      <c r="F582" s="73">
        <f t="shared" si="24"/>
        <v>0</v>
      </c>
      <c r="G582" s="72">
        <f t="shared" si="23"/>
        <v>0</v>
      </c>
    </row>
    <row r="583" spans="1:7" ht="15.75" x14ac:dyDescent="0.25">
      <c r="A583" s="11">
        <v>6912</v>
      </c>
      <c r="B583" s="68">
        <v>0</v>
      </c>
      <c r="C583" s="69">
        <v>0</v>
      </c>
      <c r="D583" s="63"/>
      <c r="E583" s="62"/>
      <c r="F583" s="73">
        <f t="shared" si="24"/>
        <v>0</v>
      </c>
      <c r="G583" s="72">
        <f t="shared" si="23"/>
        <v>0</v>
      </c>
    </row>
    <row r="584" spans="1:7" ht="15.75" x14ac:dyDescent="0.25">
      <c r="A584" s="11">
        <v>6915</v>
      </c>
      <c r="B584" s="68">
        <v>0</v>
      </c>
      <c r="C584" s="69">
        <v>0</v>
      </c>
      <c r="D584" s="63"/>
      <c r="E584" s="62"/>
      <c r="F584" s="73">
        <f>+IF(ABS(+B584+D584)&gt;=ABS(C584+E584),+B584-C584+D584-E584,0)</f>
        <v>0</v>
      </c>
      <c r="G584" s="72">
        <f>+IF(ABS(+B584+D584)&lt;=ABS(C584+E584),-B584+C584-D584+E584,0)</f>
        <v>0</v>
      </c>
    </row>
    <row r="585" spans="1:7" ht="15.75" x14ac:dyDescent="0.25">
      <c r="A585" s="11">
        <v>6916</v>
      </c>
      <c r="B585" s="68">
        <v>0</v>
      </c>
      <c r="C585" s="69">
        <v>0</v>
      </c>
      <c r="D585" s="63"/>
      <c r="E585" s="62"/>
      <c r="F585" s="73">
        <f>+IF(ABS(+B585+D585)&gt;=ABS(C585+E585),+B585-C585+D585-E585,0)</f>
        <v>0</v>
      </c>
      <c r="G585" s="72">
        <f>+IF(ABS(+B585+D585)&lt;=ABS(C585+E585),-B585+C585-D585+E585,0)</f>
        <v>0</v>
      </c>
    </row>
    <row r="586" spans="1:7" ht="15.75" x14ac:dyDescent="0.25">
      <c r="A586" s="11">
        <v>6917</v>
      </c>
      <c r="B586" s="68">
        <v>0</v>
      </c>
      <c r="C586" s="69">
        <v>0</v>
      </c>
      <c r="D586" s="63"/>
      <c r="E586" s="62"/>
      <c r="F586" s="73">
        <f t="shared" si="24"/>
        <v>0</v>
      </c>
      <c r="G586" s="72">
        <f t="shared" si="23"/>
        <v>0</v>
      </c>
    </row>
    <row r="587" spans="1:7" ht="15.75" x14ac:dyDescent="0.25">
      <c r="A587" s="11">
        <v>6918</v>
      </c>
      <c r="B587" s="68">
        <v>0</v>
      </c>
      <c r="C587" s="69">
        <v>0</v>
      </c>
      <c r="D587" s="63"/>
      <c r="E587" s="62"/>
      <c r="F587" s="73">
        <f t="shared" si="24"/>
        <v>0</v>
      </c>
      <c r="G587" s="72">
        <f t="shared" si="23"/>
        <v>0</v>
      </c>
    </row>
    <row r="588" spans="1:7" ht="15.75" x14ac:dyDescent="0.25">
      <c r="A588" s="11">
        <v>6992</v>
      </c>
      <c r="B588" s="68">
        <v>0</v>
      </c>
      <c r="C588" s="69">
        <v>0</v>
      </c>
      <c r="D588" s="63"/>
      <c r="E588" s="62"/>
      <c r="F588" s="73">
        <f t="shared" si="24"/>
        <v>0</v>
      </c>
      <c r="G588" s="72">
        <f t="shared" si="23"/>
        <v>0</v>
      </c>
    </row>
    <row r="589" spans="1:7" ht="15.75" x14ac:dyDescent="0.25">
      <c r="A589" s="11">
        <v>6993</v>
      </c>
      <c r="B589" s="68">
        <v>0</v>
      </c>
      <c r="C589" s="69">
        <v>0</v>
      </c>
      <c r="D589" s="63"/>
      <c r="E589" s="62"/>
      <c r="F589" s="73">
        <f t="shared" si="24"/>
        <v>0</v>
      </c>
      <c r="G589" s="72">
        <f t="shared" si="23"/>
        <v>0</v>
      </c>
    </row>
    <row r="590" spans="1:7" ht="15.75" x14ac:dyDescent="0.25">
      <c r="A590" s="11">
        <v>6994</v>
      </c>
      <c r="B590" s="68">
        <v>0</v>
      </c>
      <c r="C590" s="69">
        <v>0</v>
      </c>
      <c r="D590" s="63"/>
      <c r="E590" s="62"/>
      <c r="F590" s="73">
        <f t="shared" si="24"/>
        <v>0</v>
      </c>
      <c r="G590" s="72">
        <f t="shared" si="23"/>
        <v>0</v>
      </c>
    </row>
    <row r="591" spans="1:7" ht="15.75" x14ac:dyDescent="0.25">
      <c r="A591" s="11">
        <v>6995</v>
      </c>
      <c r="B591" s="68">
        <v>0</v>
      </c>
      <c r="C591" s="69">
        <v>0</v>
      </c>
      <c r="D591" s="63"/>
      <c r="E591" s="62"/>
      <c r="F591" s="73">
        <f t="shared" si="24"/>
        <v>0</v>
      </c>
      <c r="G591" s="72">
        <f t="shared" si="23"/>
        <v>0</v>
      </c>
    </row>
    <row r="592" spans="1:7" ht="15.75" x14ac:dyDescent="0.25">
      <c r="A592" s="11">
        <v>6996</v>
      </c>
      <c r="B592" s="68">
        <v>0</v>
      </c>
      <c r="C592" s="69">
        <v>0</v>
      </c>
      <c r="D592" s="63"/>
      <c r="E592" s="62"/>
      <c r="F592" s="73">
        <f t="shared" si="24"/>
        <v>0</v>
      </c>
      <c r="G592" s="72">
        <f t="shared" si="23"/>
        <v>0</v>
      </c>
    </row>
    <row r="593" spans="1:7" ht="15.75" x14ac:dyDescent="0.25">
      <c r="A593" s="11">
        <v>6997</v>
      </c>
      <c r="B593" s="68">
        <v>0</v>
      </c>
      <c r="C593" s="69">
        <v>0</v>
      </c>
      <c r="D593" s="63"/>
      <c r="E593" s="62"/>
      <c r="F593" s="73">
        <f t="shared" si="24"/>
        <v>0</v>
      </c>
      <c r="G593" s="72">
        <f t="shared" si="23"/>
        <v>0</v>
      </c>
    </row>
    <row r="594" spans="1:7" ht="15.75" x14ac:dyDescent="0.25">
      <c r="A594" s="11">
        <v>6998</v>
      </c>
      <c r="B594" s="68">
        <v>0</v>
      </c>
      <c r="C594" s="69">
        <v>0</v>
      </c>
      <c r="D594" s="63"/>
      <c r="E594" s="62"/>
      <c r="F594" s="73">
        <f t="shared" si="24"/>
        <v>0</v>
      </c>
      <c r="G594" s="72">
        <f t="shared" si="23"/>
        <v>0</v>
      </c>
    </row>
    <row r="595" spans="1:7" ht="15.75" x14ac:dyDescent="0.25">
      <c r="A595" s="24" t="s">
        <v>17</v>
      </c>
      <c r="B595" s="86"/>
      <c r="C595" s="87"/>
      <c r="D595" s="88"/>
      <c r="E595" s="87"/>
      <c r="F595" s="88"/>
      <c r="G595" s="89"/>
    </row>
    <row r="596" spans="1:7" ht="15.75" x14ac:dyDescent="0.25">
      <c r="A596" s="10">
        <v>7011</v>
      </c>
      <c r="B596" s="100">
        <v>0</v>
      </c>
      <c r="C596" s="90">
        <v>0</v>
      </c>
      <c r="D596" s="63"/>
      <c r="E596" s="62"/>
      <c r="F596" s="64">
        <f t="shared" ref="F596:F633" si="25">+IF(ABS(+B596+D596)&gt;=ABS(C596+E596),+B596-C596+D596-E596,0)</f>
        <v>0</v>
      </c>
      <c r="G596" s="65">
        <f>+IF(ABS(+B596+D596)&lt;=ABS(C596+E596),-B596+C596-D596+E596,0)</f>
        <v>0</v>
      </c>
    </row>
    <row r="597" spans="1:7" ht="15.75" x14ac:dyDescent="0.25">
      <c r="A597" s="11">
        <v>7012</v>
      </c>
      <c r="B597" s="68">
        <v>0</v>
      </c>
      <c r="C597" s="69">
        <v>0</v>
      </c>
      <c r="D597" s="63"/>
      <c r="E597" s="62"/>
      <c r="F597" s="73">
        <f t="shared" si="25"/>
        <v>0</v>
      </c>
      <c r="G597" s="72">
        <f>+IF(ABS(+B597+D597)&lt;=ABS(C597+E597),-B597+C597-D597+E597,0)</f>
        <v>0</v>
      </c>
    </row>
    <row r="598" spans="1:7" ht="15.75" x14ac:dyDescent="0.25">
      <c r="A598" s="11">
        <v>7013</v>
      </c>
      <c r="B598" s="68">
        <v>0</v>
      </c>
      <c r="C598" s="69">
        <v>0</v>
      </c>
      <c r="D598" s="63"/>
      <c r="E598" s="62"/>
      <c r="F598" s="73">
        <f t="shared" si="25"/>
        <v>0</v>
      </c>
      <c r="G598" s="71">
        <v>0</v>
      </c>
    </row>
    <row r="599" spans="1:7" ht="15.75" x14ac:dyDescent="0.25">
      <c r="A599" s="11">
        <v>7014</v>
      </c>
      <c r="B599" s="68">
        <v>0</v>
      </c>
      <c r="C599" s="69">
        <v>0</v>
      </c>
      <c r="D599" s="63"/>
      <c r="E599" s="62"/>
      <c r="F599" s="73">
        <f t="shared" si="25"/>
        <v>0</v>
      </c>
      <c r="G599" s="72">
        <f>+IF(ABS(+B599+D599)&lt;=ABS(C599+E599),-B599+C599-D599+E599,0)</f>
        <v>0</v>
      </c>
    </row>
    <row r="600" spans="1:7" ht="15.75" x14ac:dyDescent="0.25">
      <c r="A600" s="11">
        <v>7041</v>
      </c>
      <c r="B600" s="68">
        <v>0</v>
      </c>
      <c r="C600" s="69">
        <v>0</v>
      </c>
      <c r="D600" s="63"/>
      <c r="E600" s="62"/>
      <c r="F600" s="73">
        <f t="shared" si="25"/>
        <v>0</v>
      </c>
      <c r="G600" s="72">
        <f>+IF(ABS(+B600+D600)&lt;=ABS(C600+E600),-B600+C600-D600+E600,0)</f>
        <v>0</v>
      </c>
    </row>
    <row r="601" spans="1:7" ht="15.75" x14ac:dyDescent="0.25">
      <c r="A601" s="11">
        <v>7042</v>
      </c>
      <c r="B601" s="68">
        <v>0</v>
      </c>
      <c r="C601" s="69">
        <v>0</v>
      </c>
      <c r="D601" s="63"/>
      <c r="E601" s="62"/>
      <c r="F601" s="73">
        <f t="shared" si="25"/>
        <v>0</v>
      </c>
      <c r="G601" s="72">
        <f>+IF(ABS(+B601+D601)&lt;=ABS(C601+E601),-B601+C601-D601+E601,0)</f>
        <v>0</v>
      </c>
    </row>
    <row r="602" spans="1:7" ht="15.75" x14ac:dyDescent="0.25">
      <c r="A602" s="11">
        <v>7043</v>
      </c>
      <c r="B602" s="68">
        <v>0</v>
      </c>
      <c r="C602" s="69">
        <v>0</v>
      </c>
      <c r="D602" s="63"/>
      <c r="E602" s="62"/>
      <c r="F602" s="73">
        <f t="shared" si="25"/>
        <v>0</v>
      </c>
      <c r="G602" s="71">
        <v>0</v>
      </c>
    </row>
    <row r="603" spans="1:7" ht="15.75" x14ac:dyDescent="0.25">
      <c r="A603" s="11">
        <v>7044</v>
      </c>
      <c r="B603" s="68">
        <v>0</v>
      </c>
      <c r="C603" s="69">
        <v>0</v>
      </c>
      <c r="D603" s="63"/>
      <c r="E603" s="62"/>
      <c r="F603" s="73">
        <f t="shared" si="25"/>
        <v>0</v>
      </c>
      <c r="G603" s="72">
        <f t="shared" ref="G603:G633" si="26">+IF(ABS(+B603+D603)&lt;=ABS(C603+E603),-B603+C603-D603+E603,0)</f>
        <v>0</v>
      </c>
    </row>
    <row r="604" spans="1:7" ht="15.75" x14ac:dyDescent="0.25">
      <c r="A604" s="11">
        <v>7051</v>
      </c>
      <c r="B604" s="68">
        <v>0</v>
      </c>
      <c r="C604" s="69">
        <v>0</v>
      </c>
      <c r="D604" s="63"/>
      <c r="E604" s="62"/>
      <c r="F604" s="73">
        <f t="shared" si="25"/>
        <v>0</v>
      </c>
      <c r="G604" s="72">
        <f t="shared" si="26"/>
        <v>0</v>
      </c>
    </row>
    <row r="605" spans="1:7" ht="15.75" x14ac:dyDescent="0.25">
      <c r="A605" s="11">
        <v>7052</v>
      </c>
      <c r="B605" s="68">
        <v>0</v>
      </c>
      <c r="C605" s="69">
        <v>0</v>
      </c>
      <c r="D605" s="63"/>
      <c r="E605" s="62"/>
      <c r="F605" s="73">
        <f t="shared" si="25"/>
        <v>0</v>
      </c>
      <c r="G605" s="72">
        <f t="shared" si="26"/>
        <v>0</v>
      </c>
    </row>
    <row r="606" spans="1:7" ht="15.75" x14ac:dyDescent="0.25">
      <c r="A606" s="11">
        <v>7090</v>
      </c>
      <c r="B606" s="68">
        <v>0</v>
      </c>
      <c r="C606" s="69">
        <v>0</v>
      </c>
      <c r="D606" s="63"/>
      <c r="E606" s="62"/>
      <c r="F606" s="73">
        <f t="shared" si="25"/>
        <v>0</v>
      </c>
      <c r="G606" s="72">
        <f t="shared" si="26"/>
        <v>0</v>
      </c>
    </row>
    <row r="607" spans="1:7" ht="15.75" x14ac:dyDescent="0.25">
      <c r="A607" s="11">
        <v>7110</v>
      </c>
      <c r="B607" s="68">
        <v>0</v>
      </c>
      <c r="C607" s="69">
        <v>0</v>
      </c>
      <c r="D607" s="63"/>
      <c r="E607" s="62"/>
      <c r="F607" s="73">
        <f t="shared" si="25"/>
        <v>0</v>
      </c>
      <c r="G607" s="72">
        <f t="shared" si="26"/>
        <v>0</v>
      </c>
    </row>
    <row r="608" spans="1:7" ht="15.75" x14ac:dyDescent="0.25">
      <c r="A608" s="11">
        <v>7111</v>
      </c>
      <c r="B608" s="68">
        <v>0</v>
      </c>
      <c r="C608" s="69">
        <v>0</v>
      </c>
      <c r="D608" s="63"/>
      <c r="E608" s="62"/>
      <c r="F608" s="73">
        <f t="shared" si="25"/>
        <v>0</v>
      </c>
      <c r="G608" s="72">
        <f t="shared" si="26"/>
        <v>0</v>
      </c>
    </row>
    <row r="609" spans="1:7" ht="15.75" x14ac:dyDescent="0.25">
      <c r="A609" s="11">
        <v>7112</v>
      </c>
      <c r="B609" s="68">
        <v>0</v>
      </c>
      <c r="C609" s="69">
        <v>0</v>
      </c>
      <c r="D609" s="63"/>
      <c r="E609" s="62"/>
      <c r="F609" s="73">
        <f t="shared" si="25"/>
        <v>0</v>
      </c>
      <c r="G609" s="72">
        <f t="shared" si="26"/>
        <v>0</v>
      </c>
    </row>
    <row r="610" spans="1:7" ht="15.75" x14ac:dyDescent="0.25">
      <c r="A610" s="11">
        <v>7113</v>
      </c>
      <c r="B610" s="68">
        <v>0</v>
      </c>
      <c r="C610" s="69">
        <v>0</v>
      </c>
      <c r="D610" s="63"/>
      <c r="E610" s="62"/>
      <c r="F610" s="73">
        <f t="shared" si="25"/>
        <v>0</v>
      </c>
      <c r="G610" s="72">
        <f t="shared" si="26"/>
        <v>0</v>
      </c>
    </row>
    <row r="611" spans="1:7" ht="15.75" x14ac:dyDescent="0.25">
      <c r="A611" s="11">
        <v>7114</v>
      </c>
      <c r="B611" s="68">
        <v>0</v>
      </c>
      <c r="C611" s="69">
        <v>0</v>
      </c>
      <c r="D611" s="63"/>
      <c r="E611" s="62"/>
      <c r="F611" s="73">
        <f t="shared" si="25"/>
        <v>0</v>
      </c>
      <c r="G611" s="72">
        <f t="shared" si="26"/>
        <v>0</v>
      </c>
    </row>
    <row r="612" spans="1:7" ht="15.75" x14ac:dyDescent="0.25">
      <c r="A612" s="11">
        <v>7115</v>
      </c>
      <c r="B612" s="68">
        <v>0</v>
      </c>
      <c r="C612" s="69">
        <v>0</v>
      </c>
      <c r="D612" s="63"/>
      <c r="E612" s="62"/>
      <c r="F612" s="73">
        <f t="shared" si="25"/>
        <v>0</v>
      </c>
      <c r="G612" s="72">
        <f t="shared" si="26"/>
        <v>0</v>
      </c>
    </row>
    <row r="613" spans="1:7" ht="15.75" x14ac:dyDescent="0.25">
      <c r="A613" s="11">
        <v>7121</v>
      </c>
      <c r="B613" s="68">
        <v>0</v>
      </c>
      <c r="C613" s="69">
        <v>0</v>
      </c>
      <c r="D613" s="63"/>
      <c r="E613" s="62"/>
      <c r="F613" s="73">
        <f t="shared" si="25"/>
        <v>0</v>
      </c>
      <c r="G613" s="72">
        <f t="shared" si="26"/>
        <v>0</v>
      </c>
    </row>
    <row r="614" spans="1:7" ht="15.75" x14ac:dyDescent="0.25">
      <c r="A614" s="11">
        <v>7122</v>
      </c>
      <c r="B614" s="68">
        <v>0</v>
      </c>
      <c r="C614" s="69">
        <v>0</v>
      </c>
      <c r="D614" s="63"/>
      <c r="E614" s="62"/>
      <c r="F614" s="73">
        <f t="shared" si="25"/>
        <v>0</v>
      </c>
      <c r="G614" s="72">
        <f t="shared" si="26"/>
        <v>0</v>
      </c>
    </row>
    <row r="615" spans="1:7" ht="15.75" x14ac:dyDescent="0.25">
      <c r="A615" s="11">
        <v>7123</v>
      </c>
      <c r="B615" s="68">
        <v>0</v>
      </c>
      <c r="C615" s="69">
        <v>0</v>
      </c>
      <c r="D615" s="63"/>
      <c r="E615" s="62"/>
      <c r="F615" s="73">
        <f t="shared" si="25"/>
        <v>0</v>
      </c>
      <c r="G615" s="72">
        <f t="shared" si="26"/>
        <v>0</v>
      </c>
    </row>
    <row r="616" spans="1:7" ht="15.75" x14ac:dyDescent="0.25">
      <c r="A616" s="11">
        <v>7124</v>
      </c>
      <c r="B616" s="68">
        <v>0</v>
      </c>
      <c r="C616" s="69">
        <v>0</v>
      </c>
      <c r="D616" s="63"/>
      <c r="E616" s="62"/>
      <c r="F616" s="73">
        <f t="shared" si="25"/>
        <v>0</v>
      </c>
      <c r="G616" s="72">
        <f t="shared" si="26"/>
        <v>0</v>
      </c>
    </row>
    <row r="617" spans="1:7" ht="15.75" x14ac:dyDescent="0.25">
      <c r="A617" s="11">
        <v>7131</v>
      </c>
      <c r="B617" s="68">
        <v>0</v>
      </c>
      <c r="C617" s="69">
        <v>0</v>
      </c>
      <c r="D617" s="63"/>
      <c r="E617" s="62"/>
      <c r="F617" s="73">
        <f t="shared" si="25"/>
        <v>0</v>
      </c>
      <c r="G617" s="72">
        <f t="shared" si="26"/>
        <v>0</v>
      </c>
    </row>
    <row r="618" spans="1:7" ht="15.75" x14ac:dyDescent="0.25">
      <c r="A618" s="11">
        <f>1+A617</f>
        <v>7132</v>
      </c>
      <c r="B618" s="68">
        <v>0</v>
      </c>
      <c r="C618" s="69">
        <v>0</v>
      </c>
      <c r="D618" s="63"/>
      <c r="E618" s="62"/>
      <c r="F618" s="73">
        <f t="shared" si="25"/>
        <v>0</v>
      </c>
      <c r="G618" s="72">
        <f t="shared" si="26"/>
        <v>0</v>
      </c>
    </row>
    <row r="619" spans="1:7" ht="15.75" x14ac:dyDescent="0.25">
      <c r="A619" s="11">
        <v>7133</v>
      </c>
      <c r="B619" s="68">
        <v>0</v>
      </c>
      <c r="C619" s="69">
        <v>0</v>
      </c>
      <c r="D619" s="63"/>
      <c r="E619" s="62"/>
      <c r="F619" s="73">
        <f t="shared" si="25"/>
        <v>0</v>
      </c>
      <c r="G619" s="72">
        <f t="shared" si="26"/>
        <v>0</v>
      </c>
    </row>
    <row r="620" spans="1:7" ht="15.75" x14ac:dyDescent="0.25">
      <c r="A620" s="11">
        <v>7140</v>
      </c>
      <c r="B620" s="68">
        <v>0</v>
      </c>
      <c r="C620" s="69">
        <v>0</v>
      </c>
      <c r="D620" s="63"/>
      <c r="E620" s="62"/>
      <c r="F620" s="73">
        <f t="shared" si="25"/>
        <v>0</v>
      </c>
      <c r="G620" s="72">
        <f t="shared" si="26"/>
        <v>0</v>
      </c>
    </row>
    <row r="621" spans="1:7" ht="15.75" x14ac:dyDescent="0.25">
      <c r="A621" s="11">
        <v>7141</v>
      </c>
      <c r="B621" s="68">
        <v>0</v>
      </c>
      <c r="C621" s="69">
        <v>0</v>
      </c>
      <c r="D621" s="63"/>
      <c r="E621" s="62"/>
      <c r="F621" s="73">
        <f t="shared" si="25"/>
        <v>0</v>
      </c>
      <c r="G621" s="72">
        <f t="shared" si="26"/>
        <v>0</v>
      </c>
    </row>
    <row r="622" spans="1:7" ht="15.75" x14ac:dyDescent="0.25">
      <c r="A622" s="11">
        <v>7142</v>
      </c>
      <c r="B622" s="68">
        <v>0</v>
      </c>
      <c r="C622" s="69">
        <v>0</v>
      </c>
      <c r="D622" s="63"/>
      <c r="E622" s="62"/>
      <c r="F622" s="73">
        <f t="shared" si="25"/>
        <v>0</v>
      </c>
      <c r="G622" s="72">
        <f t="shared" si="26"/>
        <v>0</v>
      </c>
    </row>
    <row r="623" spans="1:7" ht="15.75" x14ac:dyDescent="0.25">
      <c r="A623" s="11">
        <v>7143</v>
      </c>
      <c r="B623" s="68">
        <v>0</v>
      </c>
      <c r="C623" s="69">
        <v>0</v>
      </c>
      <c r="D623" s="63"/>
      <c r="E623" s="62"/>
      <c r="F623" s="73">
        <f t="shared" si="25"/>
        <v>0</v>
      </c>
      <c r="G623" s="72">
        <f t="shared" si="26"/>
        <v>0</v>
      </c>
    </row>
    <row r="624" spans="1:7" ht="15.75" x14ac:dyDescent="0.25">
      <c r="A624" s="11">
        <v>7144</v>
      </c>
      <c r="B624" s="68">
        <v>0</v>
      </c>
      <c r="C624" s="69">
        <v>0</v>
      </c>
      <c r="D624" s="63"/>
      <c r="E624" s="62"/>
      <c r="F624" s="73">
        <f t="shared" si="25"/>
        <v>0</v>
      </c>
      <c r="G624" s="72">
        <f t="shared" si="26"/>
        <v>0</v>
      </c>
    </row>
    <row r="625" spans="1:7" ht="15.75" x14ac:dyDescent="0.25">
      <c r="A625" s="11">
        <v>7145</v>
      </c>
      <c r="B625" s="68">
        <v>0</v>
      </c>
      <c r="C625" s="69">
        <v>0</v>
      </c>
      <c r="D625" s="63"/>
      <c r="E625" s="62"/>
      <c r="F625" s="73">
        <f t="shared" si="25"/>
        <v>0</v>
      </c>
      <c r="G625" s="72">
        <f t="shared" si="26"/>
        <v>0</v>
      </c>
    </row>
    <row r="626" spans="1:7" ht="15.75" x14ac:dyDescent="0.25">
      <c r="A626" s="11">
        <v>7146</v>
      </c>
      <c r="B626" s="68">
        <v>0</v>
      </c>
      <c r="C626" s="69">
        <v>0</v>
      </c>
      <c r="D626" s="63"/>
      <c r="E626" s="62"/>
      <c r="F626" s="73">
        <f t="shared" si="25"/>
        <v>0</v>
      </c>
      <c r="G626" s="72">
        <f t="shared" si="26"/>
        <v>0</v>
      </c>
    </row>
    <row r="627" spans="1:7" ht="15.75" x14ac:dyDescent="0.25">
      <c r="A627" s="11">
        <v>7147</v>
      </c>
      <c r="B627" s="68">
        <v>0</v>
      </c>
      <c r="C627" s="69">
        <v>0</v>
      </c>
      <c r="D627" s="63"/>
      <c r="E627" s="62"/>
      <c r="F627" s="73">
        <f t="shared" si="25"/>
        <v>0</v>
      </c>
      <c r="G627" s="72">
        <f t="shared" si="26"/>
        <v>0</v>
      </c>
    </row>
    <row r="628" spans="1:7" ht="15.75" x14ac:dyDescent="0.25">
      <c r="A628" s="11">
        <v>7149</v>
      </c>
      <c r="B628" s="68">
        <v>0</v>
      </c>
      <c r="C628" s="69">
        <v>0</v>
      </c>
      <c r="D628" s="63"/>
      <c r="E628" s="62"/>
      <c r="F628" s="73">
        <f t="shared" si="25"/>
        <v>0</v>
      </c>
      <c r="G628" s="72">
        <f t="shared" si="26"/>
        <v>0</v>
      </c>
    </row>
    <row r="629" spans="1:7" ht="15.75" x14ac:dyDescent="0.25">
      <c r="A629" s="11">
        <v>7151</v>
      </c>
      <c r="B629" s="68">
        <v>0</v>
      </c>
      <c r="C629" s="69">
        <v>0</v>
      </c>
      <c r="D629" s="63"/>
      <c r="E629" s="62"/>
      <c r="F629" s="73">
        <f t="shared" si="25"/>
        <v>0</v>
      </c>
      <c r="G629" s="72">
        <f t="shared" si="26"/>
        <v>0</v>
      </c>
    </row>
    <row r="630" spans="1:7" ht="15.75" x14ac:dyDescent="0.25">
      <c r="A630" s="11">
        <v>7159</v>
      </c>
      <c r="B630" s="68">
        <v>0</v>
      </c>
      <c r="C630" s="69">
        <v>0</v>
      </c>
      <c r="D630" s="63"/>
      <c r="E630" s="62"/>
      <c r="F630" s="73">
        <f t="shared" si="25"/>
        <v>0</v>
      </c>
      <c r="G630" s="72">
        <f t="shared" si="26"/>
        <v>0</v>
      </c>
    </row>
    <row r="631" spans="1:7" ht="15.75" x14ac:dyDescent="0.25">
      <c r="A631" s="11">
        <v>7161</v>
      </c>
      <c r="B631" s="68">
        <v>0</v>
      </c>
      <c r="C631" s="69">
        <v>0</v>
      </c>
      <c r="D631" s="63"/>
      <c r="E631" s="62"/>
      <c r="F631" s="73">
        <f t="shared" si="25"/>
        <v>0</v>
      </c>
      <c r="G631" s="72">
        <f t="shared" si="26"/>
        <v>0</v>
      </c>
    </row>
    <row r="632" spans="1:7" ht="15.75" x14ac:dyDescent="0.25">
      <c r="A632" s="11">
        <v>7162</v>
      </c>
      <c r="B632" s="68">
        <v>0</v>
      </c>
      <c r="C632" s="69">
        <v>0</v>
      </c>
      <c r="D632" s="63"/>
      <c r="E632" s="62"/>
      <c r="F632" s="73">
        <f t="shared" si="25"/>
        <v>0</v>
      </c>
      <c r="G632" s="72">
        <f t="shared" si="26"/>
        <v>0</v>
      </c>
    </row>
    <row r="633" spans="1:7" ht="15.75" x14ac:dyDescent="0.25">
      <c r="A633" s="11">
        <v>7163</v>
      </c>
      <c r="B633" s="68">
        <v>0</v>
      </c>
      <c r="C633" s="69">
        <v>0</v>
      </c>
      <c r="D633" s="63"/>
      <c r="E633" s="62"/>
      <c r="F633" s="73">
        <f t="shared" si="25"/>
        <v>0</v>
      </c>
      <c r="G633" s="72">
        <f t="shared" si="26"/>
        <v>0</v>
      </c>
    </row>
    <row r="634" spans="1:7" ht="15.75" x14ac:dyDescent="0.25">
      <c r="A634" s="22">
        <v>7170</v>
      </c>
      <c r="B634" s="121">
        <v>0</v>
      </c>
      <c r="C634" s="110">
        <v>0</v>
      </c>
      <c r="D634" s="111"/>
      <c r="E634" s="112"/>
      <c r="F634" s="111">
        <f>+IF($C$4=9900,+IF(ABS(+B634+D634)&gt;=ABS(C634+E634),+B634-C634+D634-E634,0),0)</f>
        <v>0</v>
      </c>
      <c r="G634" s="122">
        <f>+IF($C$4=9900,+IF(ABS(+B634+D634)&lt;=ABS(C634+E634),-B634+C634-D634+E634,0),0)</f>
        <v>0</v>
      </c>
    </row>
    <row r="635" spans="1:7" ht="15.75" x14ac:dyDescent="0.25">
      <c r="A635" s="11">
        <v>7171</v>
      </c>
      <c r="B635" s="68">
        <v>0</v>
      </c>
      <c r="C635" s="69">
        <v>0</v>
      </c>
      <c r="D635" s="63"/>
      <c r="E635" s="62"/>
      <c r="F635" s="73">
        <f t="shared" ref="F635:F660" si="27">+IF(ABS(+B635+D635)&gt;=ABS(C635+E635),+B635-C635+D635-E635,0)</f>
        <v>0</v>
      </c>
      <c r="G635" s="72">
        <f t="shared" ref="G635:G660" si="28">+IF(ABS(+B635+D635)&lt;=ABS(C635+E635),-B635+C635-D635+E635,0)</f>
        <v>0</v>
      </c>
    </row>
    <row r="636" spans="1:7" ht="15.75" x14ac:dyDescent="0.25">
      <c r="A636" s="11">
        <v>7172</v>
      </c>
      <c r="B636" s="68">
        <v>0</v>
      </c>
      <c r="C636" s="69">
        <v>0</v>
      </c>
      <c r="D636" s="63"/>
      <c r="E636" s="62"/>
      <c r="F636" s="73">
        <f t="shared" si="27"/>
        <v>0</v>
      </c>
      <c r="G636" s="72">
        <f t="shared" si="28"/>
        <v>0</v>
      </c>
    </row>
    <row r="637" spans="1:7" ht="15.75" x14ac:dyDescent="0.25">
      <c r="A637" s="11">
        <v>7173</v>
      </c>
      <c r="B637" s="68">
        <v>0</v>
      </c>
      <c r="C637" s="69">
        <v>0</v>
      </c>
      <c r="D637" s="63"/>
      <c r="E637" s="62"/>
      <c r="F637" s="73">
        <f t="shared" si="27"/>
        <v>0</v>
      </c>
      <c r="G637" s="72">
        <f t="shared" si="28"/>
        <v>0</v>
      </c>
    </row>
    <row r="638" spans="1:7" ht="15.75" x14ac:dyDescent="0.25">
      <c r="A638" s="11">
        <v>7174</v>
      </c>
      <c r="B638" s="68">
        <v>0</v>
      </c>
      <c r="C638" s="69">
        <v>0</v>
      </c>
      <c r="D638" s="63"/>
      <c r="E638" s="62"/>
      <c r="F638" s="73">
        <f t="shared" si="27"/>
        <v>0</v>
      </c>
      <c r="G638" s="72">
        <f t="shared" si="28"/>
        <v>0</v>
      </c>
    </row>
    <row r="639" spans="1:7" ht="15.75" x14ac:dyDescent="0.25">
      <c r="A639" s="11">
        <v>7175</v>
      </c>
      <c r="B639" s="68">
        <v>0</v>
      </c>
      <c r="C639" s="69">
        <v>0</v>
      </c>
      <c r="D639" s="63"/>
      <c r="E639" s="62"/>
      <c r="F639" s="73">
        <f t="shared" si="27"/>
        <v>0</v>
      </c>
      <c r="G639" s="72">
        <f t="shared" si="28"/>
        <v>0</v>
      </c>
    </row>
    <row r="640" spans="1:7" ht="15.75" x14ac:dyDescent="0.25">
      <c r="A640" s="11">
        <v>7176</v>
      </c>
      <c r="B640" s="68">
        <v>0</v>
      </c>
      <c r="C640" s="69">
        <v>0</v>
      </c>
      <c r="D640" s="63"/>
      <c r="E640" s="62"/>
      <c r="F640" s="73">
        <f t="shared" si="27"/>
        <v>0</v>
      </c>
      <c r="G640" s="72">
        <f t="shared" si="28"/>
        <v>0</v>
      </c>
    </row>
    <row r="641" spans="1:7" ht="15.75" x14ac:dyDescent="0.25">
      <c r="A641" s="11">
        <v>7177</v>
      </c>
      <c r="B641" s="68">
        <v>0</v>
      </c>
      <c r="C641" s="69">
        <v>0</v>
      </c>
      <c r="D641" s="63"/>
      <c r="E641" s="62"/>
      <c r="F641" s="73">
        <f t="shared" si="27"/>
        <v>0</v>
      </c>
      <c r="G641" s="72">
        <f t="shared" si="28"/>
        <v>0</v>
      </c>
    </row>
    <row r="642" spans="1:7" ht="15.75" x14ac:dyDescent="0.25">
      <c r="A642" s="11">
        <v>7178</v>
      </c>
      <c r="B642" s="68">
        <v>0</v>
      </c>
      <c r="C642" s="69">
        <v>0</v>
      </c>
      <c r="D642" s="63"/>
      <c r="E642" s="62"/>
      <c r="F642" s="73">
        <f t="shared" si="27"/>
        <v>0</v>
      </c>
      <c r="G642" s="72">
        <f t="shared" si="28"/>
        <v>0</v>
      </c>
    </row>
    <row r="643" spans="1:7" ht="15.75" x14ac:dyDescent="0.25">
      <c r="A643" s="11">
        <v>7179</v>
      </c>
      <c r="B643" s="68">
        <v>0</v>
      </c>
      <c r="C643" s="69">
        <v>0</v>
      </c>
      <c r="D643" s="63"/>
      <c r="E643" s="62"/>
      <c r="F643" s="73">
        <f t="shared" si="27"/>
        <v>0</v>
      </c>
      <c r="G643" s="72">
        <f t="shared" si="28"/>
        <v>0</v>
      </c>
    </row>
    <row r="644" spans="1:7" ht="15.75" x14ac:dyDescent="0.25">
      <c r="A644" s="11">
        <v>7180</v>
      </c>
      <c r="B644" s="68">
        <v>0</v>
      </c>
      <c r="C644" s="69">
        <v>0</v>
      </c>
      <c r="D644" s="63"/>
      <c r="E644" s="62"/>
      <c r="F644" s="73">
        <f t="shared" si="27"/>
        <v>0</v>
      </c>
      <c r="G644" s="72">
        <f t="shared" si="28"/>
        <v>0</v>
      </c>
    </row>
    <row r="645" spans="1:7" ht="15.75" x14ac:dyDescent="0.25">
      <c r="A645" s="11">
        <v>7181</v>
      </c>
      <c r="B645" s="68">
        <v>0</v>
      </c>
      <c r="C645" s="69">
        <v>0</v>
      </c>
      <c r="D645" s="63"/>
      <c r="E645" s="62"/>
      <c r="F645" s="73">
        <f t="shared" si="27"/>
        <v>0</v>
      </c>
      <c r="G645" s="72">
        <f t="shared" si="28"/>
        <v>0</v>
      </c>
    </row>
    <row r="646" spans="1:7" ht="15.75" x14ac:dyDescent="0.25">
      <c r="A646" s="11">
        <v>7182</v>
      </c>
      <c r="B646" s="68">
        <v>0</v>
      </c>
      <c r="C646" s="69">
        <v>0</v>
      </c>
      <c r="D646" s="63"/>
      <c r="E646" s="62"/>
      <c r="F646" s="73">
        <f>+IF(ABS(+B646+D646)&gt;=ABS(C646+E646),+B646-C646+D646-E646,0)</f>
        <v>0</v>
      </c>
      <c r="G646" s="72">
        <f>+IF(ABS(+B646+D646)&lt;=ABS(C646+E646),-B646+C646-D646+E646,0)</f>
        <v>0</v>
      </c>
    </row>
    <row r="647" spans="1:7" ht="15.75" x14ac:dyDescent="0.25">
      <c r="A647" s="11">
        <v>7189</v>
      </c>
      <c r="B647" s="68">
        <v>0</v>
      </c>
      <c r="C647" s="69">
        <v>0</v>
      </c>
      <c r="D647" s="63"/>
      <c r="E647" s="62"/>
      <c r="F647" s="73">
        <f t="shared" si="27"/>
        <v>0</v>
      </c>
      <c r="G647" s="72">
        <f t="shared" si="28"/>
        <v>0</v>
      </c>
    </row>
    <row r="648" spans="1:7" ht="15.75" x14ac:dyDescent="0.25">
      <c r="A648" s="11">
        <v>7190</v>
      </c>
      <c r="B648" s="68">
        <v>0</v>
      </c>
      <c r="C648" s="69">
        <v>0</v>
      </c>
      <c r="D648" s="63"/>
      <c r="E648" s="62"/>
      <c r="F648" s="73">
        <f>+IF(ABS(+B648+D648)&gt;=ABS(C648+E648),+B648-C648+D648-E648,0)</f>
        <v>0</v>
      </c>
      <c r="G648" s="72">
        <f>+IF(ABS(+B648+D648)&lt;=ABS(C648+E648),-B648+C648-D648+E648,0)</f>
        <v>0</v>
      </c>
    </row>
    <row r="649" spans="1:7" ht="15.75" x14ac:dyDescent="0.25">
      <c r="A649" s="11">
        <v>7191</v>
      </c>
      <c r="B649" s="68">
        <v>0</v>
      </c>
      <c r="C649" s="69">
        <v>0</v>
      </c>
      <c r="D649" s="63"/>
      <c r="E649" s="62"/>
      <c r="F649" s="73">
        <f t="shared" si="27"/>
        <v>0</v>
      </c>
      <c r="G649" s="72">
        <f t="shared" si="28"/>
        <v>0</v>
      </c>
    </row>
    <row r="650" spans="1:7" ht="15.75" x14ac:dyDescent="0.25">
      <c r="A650" s="11">
        <v>7192</v>
      </c>
      <c r="B650" s="68">
        <v>0</v>
      </c>
      <c r="C650" s="69">
        <v>0</v>
      </c>
      <c r="D650" s="63"/>
      <c r="E650" s="62"/>
      <c r="F650" s="73">
        <f t="shared" si="27"/>
        <v>0</v>
      </c>
      <c r="G650" s="72">
        <f t="shared" si="28"/>
        <v>0</v>
      </c>
    </row>
    <row r="651" spans="1:7" ht="15.75" x14ac:dyDescent="0.25">
      <c r="A651" s="11">
        <v>7198</v>
      </c>
      <c r="B651" s="68">
        <v>0</v>
      </c>
      <c r="C651" s="69">
        <v>0</v>
      </c>
      <c r="D651" s="63"/>
      <c r="E651" s="62"/>
      <c r="F651" s="73">
        <f>+IF(ABS(+B651+D651)&gt;=ABS(C651+E651),+B651-C651+D651-E651,0)</f>
        <v>0</v>
      </c>
      <c r="G651" s="72">
        <f>+IF(ABS(+B651+D651)&lt;=ABS(C651+E651),-B651+C651-D651+E651,0)</f>
        <v>0</v>
      </c>
    </row>
    <row r="652" spans="1:7" ht="15.75" x14ac:dyDescent="0.25">
      <c r="A652" s="11">
        <v>7199</v>
      </c>
      <c r="B652" s="68">
        <v>0</v>
      </c>
      <c r="C652" s="69">
        <v>0</v>
      </c>
      <c r="D652" s="63"/>
      <c r="E652" s="62"/>
      <c r="F652" s="73">
        <f t="shared" si="27"/>
        <v>0</v>
      </c>
      <c r="G652" s="72">
        <f t="shared" si="28"/>
        <v>0</v>
      </c>
    </row>
    <row r="653" spans="1:7" ht="15.75" x14ac:dyDescent="0.25">
      <c r="A653" s="11">
        <v>7200</v>
      </c>
      <c r="B653" s="68">
        <v>0</v>
      </c>
      <c r="C653" s="69">
        <v>0</v>
      </c>
      <c r="D653" s="63"/>
      <c r="E653" s="62"/>
      <c r="F653" s="73">
        <f t="shared" si="27"/>
        <v>0</v>
      </c>
      <c r="G653" s="72">
        <f t="shared" si="28"/>
        <v>0</v>
      </c>
    </row>
    <row r="654" spans="1:7" ht="15.75" x14ac:dyDescent="0.25">
      <c r="A654" s="11">
        <v>7211</v>
      </c>
      <c r="B654" s="68">
        <v>0</v>
      </c>
      <c r="C654" s="69">
        <v>0</v>
      </c>
      <c r="D654" s="63"/>
      <c r="E654" s="62"/>
      <c r="F654" s="73">
        <f t="shared" si="27"/>
        <v>0</v>
      </c>
      <c r="G654" s="72">
        <f t="shared" si="28"/>
        <v>0</v>
      </c>
    </row>
    <row r="655" spans="1:7" ht="15.75" x14ac:dyDescent="0.25">
      <c r="A655" s="11">
        <v>7212</v>
      </c>
      <c r="B655" s="68">
        <v>0</v>
      </c>
      <c r="C655" s="69">
        <v>0</v>
      </c>
      <c r="D655" s="63"/>
      <c r="E655" s="62"/>
      <c r="F655" s="73">
        <f t="shared" si="27"/>
        <v>0</v>
      </c>
      <c r="G655" s="72">
        <f t="shared" si="28"/>
        <v>0</v>
      </c>
    </row>
    <row r="656" spans="1:7" ht="15.75" x14ac:dyDescent="0.25">
      <c r="A656" s="11">
        <v>7215</v>
      </c>
      <c r="B656" s="68">
        <v>0</v>
      </c>
      <c r="C656" s="69">
        <v>0</v>
      </c>
      <c r="D656" s="63"/>
      <c r="E656" s="62"/>
      <c r="F656" s="73">
        <f t="shared" si="27"/>
        <v>0</v>
      </c>
      <c r="G656" s="72">
        <f t="shared" si="28"/>
        <v>0</v>
      </c>
    </row>
    <row r="657" spans="1:7" ht="15.75" x14ac:dyDescent="0.25">
      <c r="A657" s="11">
        <v>7216</v>
      </c>
      <c r="B657" s="68">
        <v>0</v>
      </c>
      <c r="C657" s="69">
        <v>0</v>
      </c>
      <c r="D657" s="63"/>
      <c r="E657" s="62"/>
      <c r="F657" s="73">
        <f t="shared" si="27"/>
        <v>0</v>
      </c>
      <c r="G657" s="72">
        <f t="shared" si="28"/>
        <v>0</v>
      </c>
    </row>
    <row r="658" spans="1:7" ht="15.75" x14ac:dyDescent="0.25">
      <c r="A658" s="11">
        <v>7217</v>
      </c>
      <c r="B658" s="68">
        <v>0</v>
      </c>
      <c r="C658" s="69">
        <v>0</v>
      </c>
      <c r="D658" s="63"/>
      <c r="E658" s="62"/>
      <c r="F658" s="73">
        <f t="shared" si="27"/>
        <v>0</v>
      </c>
      <c r="G658" s="72">
        <f t="shared" si="28"/>
        <v>0</v>
      </c>
    </row>
    <row r="659" spans="1:7" ht="15.75" x14ac:dyDescent="0.25">
      <c r="A659" s="11">
        <v>7218</v>
      </c>
      <c r="B659" s="68">
        <v>0</v>
      </c>
      <c r="C659" s="69">
        <v>0</v>
      </c>
      <c r="D659" s="63"/>
      <c r="E659" s="62"/>
      <c r="F659" s="73">
        <f t="shared" si="27"/>
        <v>0</v>
      </c>
      <c r="G659" s="72">
        <f t="shared" si="28"/>
        <v>0</v>
      </c>
    </row>
    <row r="660" spans="1:7" ht="15.75" x14ac:dyDescent="0.25">
      <c r="A660" s="11">
        <v>7219</v>
      </c>
      <c r="B660" s="68">
        <v>0</v>
      </c>
      <c r="C660" s="69">
        <v>0</v>
      </c>
      <c r="D660" s="63"/>
      <c r="E660" s="62"/>
      <c r="F660" s="73">
        <f t="shared" si="27"/>
        <v>0</v>
      </c>
      <c r="G660" s="72">
        <f t="shared" si="28"/>
        <v>0</v>
      </c>
    </row>
    <row r="661" spans="1:7" ht="15.75" x14ac:dyDescent="0.25">
      <c r="A661" s="22">
        <v>7220</v>
      </c>
      <c r="B661" s="121">
        <v>0</v>
      </c>
      <c r="C661" s="110">
        <v>0</v>
      </c>
      <c r="D661" s="111"/>
      <c r="E661" s="112"/>
      <c r="F661" s="111">
        <f>+IF($C$4=9900,+IF(ABS(+B661+D661)&gt;=ABS(C661+E661),+B661-C661+D661-E661,0),0)</f>
        <v>0</v>
      </c>
      <c r="G661" s="122">
        <f>+IF($C$4=9900,+IF(ABS(+B661+D661)&lt;=ABS(C661+E661),-B661+C661-D661+E661,0),0)</f>
        <v>0</v>
      </c>
    </row>
    <row r="662" spans="1:7" ht="15.75" x14ac:dyDescent="0.25">
      <c r="A662" s="11">
        <v>7221</v>
      </c>
      <c r="B662" s="68">
        <v>0</v>
      </c>
      <c r="C662" s="69">
        <v>0</v>
      </c>
      <c r="D662" s="63"/>
      <c r="E662" s="62"/>
      <c r="F662" s="73">
        <f t="shared" ref="F662:F697" si="29">+IF(ABS(+B662+D662)&gt;=ABS(C662+E662),+B662-C662+D662-E662,0)</f>
        <v>0</v>
      </c>
      <c r="G662" s="72">
        <f t="shared" ref="G662:G697" si="30">+IF(ABS(+B662+D662)&lt;=ABS(C662+E662),-B662+C662-D662+E662,0)</f>
        <v>0</v>
      </c>
    </row>
    <row r="663" spans="1:7" ht="15.75" x14ac:dyDescent="0.25">
      <c r="A663" s="11">
        <v>7222</v>
      </c>
      <c r="B663" s="68">
        <v>0</v>
      </c>
      <c r="C663" s="69">
        <v>0</v>
      </c>
      <c r="D663" s="63"/>
      <c r="E663" s="62"/>
      <c r="F663" s="73">
        <f t="shared" si="29"/>
        <v>0</v>
      </c>
      <c r="G663" s="72">
        <f t="shared" si="30"/>
        <v>0</v>
      </c>
    </row>
    <row r="664" spans="1:7" ht="15.75" x14ac:dyDescent="0.25">
      <c r="A664" s="11">
        <v>7223</v>
      </c>
      <c r="B664" s="68">
        <v>0</v>
      </c>
      <c r="C664" s="69">
        <v>0</v>
      </c>
      <c r="D664" s="63"/>
      <c r="E664" s="62"/>
      <c r="F664" s="73">
        <f t="shared" si="29"/>
        <v>0</v>
      </c>
      <c r="G664" s="72">
        <f t="shared" si="30"/>
        <v>0</v>
      </c>
    </row>
    <row r="665" spans="1:7" ht="15.75" x14ac:dyDescent="0.25">
      <c r="A665" s="11">
        <v>7224</v>
      </c>
      <c r="B665" s="68">
        <v>0</v>
      </c>
      <c r="C665" s="69">
        <v>0</v>
      </c>
      <c r="D665" s="63"/>
      <c r="E665" s="62"/>
      <c r="F665" s="73">
        <f t="shared" si="29"/>
        <v>0</v>
      </c>
      <c r="G665" s="72">
        <f t="shared" si="30"/>
        <v>0</v>
      </c>
    </row>
    <row r="666" spans="1:7" ht="15.75" x14ac:dyDescent="0.25">
      <c r="A666" s="11">
        <v>7226</v>
      </c>
      <c r="B666" s="68">
        <v>0</v>
      </c>
      <c r="C666" s="69">
        <v>0</v>
      </c>
      <c r="D666" s="63"/>
      <c r="E666" s="62"/>
      <c r="F666" s="73">
        <f t="shared" si="29"/>
        <v>0</v>
      </c>
      <c r="G666" s="72">
        <f t="shared" si="30"/>
        <v>0</v>
      </c>
    </row>
    <row r="667" spans="1:7" ht="15.75" x14ac:dyDescent="0.25">
      <c r="A667" s="11">
        <v>7229</v>
      </c>
      <c r="B667" s="68">
        <v>0</v>
      </c>
      <c r="C667" s="69">
        <v>0</v>
      </c>
      <c r="D667" s="63"/>
      <c r="E667" s="62"/>
      <c r="F667" s="73">
        <f t="shared" si="29"/>
        <v>0</v>
      </c>
      <c r="G667" s="72">
        <f t="shared" si="30"/>
        <v>0</v>
      </c>
    </row>
    <row r="668" spans="1:7" ht="15.75" x14ac:dyDescent="0.25">
      <c r="A668" s="11">
        <v>7231</v>
      </c>
      <c r="B668" s="68">
        <v>0</v>
      </c>
      <c r="C668" s="69">
        <v>0</v>
      </c>
      <c r="D668" s="63"/>
      <c r="E668" s="62"/>
      <c r="F668" s="73">
        <f t="shared" si="29"/>
        <v>0</v>
      </c>
      <c r="G668" s="72">
        <f t="shared" si="30"/>
        <v>0</v>
      </c>
    </row>
    <row r="669" spans="1:7" ht="15.75" x14ac:dyDescent="0.25">
      <c r="A669" s="11">
        <v>7232</v>
      </c>
      <c r="B669" s="68">
        <v>0</v>
      </c>
      <c r="C669" s="69">
        <v>0</v>
      </c>
      <c r="D669" s="63"/>
      <c r="E669" s="62"/>
      <c r="F669" s="73">
        <f t="shared" si="29"/>
        <v>0</v>
      </c>
      <c r="G669" s="72">
        <f t="shared" si="30"/>
        <v>0</v>
      </c>
    </row>
    <row r="670" spans="1:7" ht="15.75" x14ac:dyDescent="0.25">
      <c r="A670" s="11">
        <v>7241</v>
      </c>
      <c r="B670" s="68">
        <v>0</v>
      </c>
      <c r="C670" s="69">
        <v>0</v>
      </c>
      <c r="D670" s="63"/>
      <c r="E670" s="62"/>
      <c r="F670" s="73">
        <f t="shared" si="29"/>
        <v>0</v>
      </c>
      <c r="G670" s="72">
        <f t="shared" si="30"/>
        <v>0</v>
      </c>
    </row>
    <row r="671" spans="1:7" ht="15.75" x14ac:dyDescent="0.25">
      <c r="A671" s="11">
        <v>7242</v>
      </c>
      <c r="B671" s="68">
        <v>0</v>
      </c>
      <c r="C671" s="69">
        <v>0</v>
      </c>
      <c r="D671" s="63"/>
      <c r="E671" s="62"/>
      <c r="F671" s="73">
        <f t="shared" si="29"/>
        <v>0</v>
      </c>
      <c r="G671" s="72">
        <f t="shared" si="30"/>
        <v>0</v>
      </c>
    </row>
    <row r="672" spans="1:7" ht="15.75" x14ac:dyDescent="0.25">
      <c r="A672" s="11">
        <v>7250</v>
      </c>
      <c r="B672" s="68">
        <v>0</v>
      </c>
      <c r="C672" s="69">
        <v>0</v>
      </c>
      <c r="D672" s="63"/>
      <c r="E672" s="62"/>
      <c r="F672" s="73">
        <f t="shared" si="29"/>
        <v>0</v>
      </c>
      <c r="G672" s="72">
        <f t="shared" si="30"/>
        <v>0</v>
      </c>
    </row>
    <row r="673" spans="1:7" ht="15.75" x14ac:dyDescent="0.25">
      <c r="A673" s="11">
        <v>7251</v>
      </c>
      <c r="B673" s="68">
        <v>0</v>
      </c>
      <c r="C673" s="69">
        <v>0</v>
      </c>
      <c r="D673" s="63"/>
      <c r="E673" s="62"/>
      <c r="F673" s="73">
        <f t="shared" si="29"/>
        <v>0</v>
      </c>
      <c r="G673" s="72">
        <f t="shared" si="30"/>
        <v>0</v>
      </c>
    </row>
    <row r="674" spans="1:7" ht="15.75" x14ac:dyDescent="0.25">
      <c r="A674" s="11">
        <v>7252</v>
      </c>
      <c r="B674" s="68">
        <v>0</v>
      </c>
      <c r="C674" s="69">
        <v>0</v>
      </c>
      <c r="D674" s="63"/>
      <c r="E674" s="62"/>
      <c r="F674" s="73">
        <f t="shared" si="29"/>
        <v>0</v>
      </c>
      <c r="G674" s="72">
        <f t="shared" si="30"/>
        <v>0</v>
      </c>
    </row>
    <row r="675" spans="1:7" ht="15.75" x14ac:dyDescent="0.25">
      <c r="A675" s="11">
        <v>7258</v>
      </c>
      <c r="B675" s="68">
        <v>0</v>
      </c>
      <c r="C675" s="69">
        <v>0</v>
      </c>
      <c r="D675" s="63"/>
      <c r="E675" s="62"/>
      <c r="F675" s="73">
        <f t="shared" si="29"/>
        <v>0</v>
      </c>
      <c r="G675" s="72">
        <f t="shared" si="30"/>
        <v>0</v>
      </c>
    </row>
    <row r="676" spans="1:7" ht="15.75" x14ac:dyDescent="0.25">
      <c r="A676" s="11">
        <v>7270</v>
      </c>
      <c r="B676" s="68">
        <v>0</v>
      </c>
      <c r="C676" s="69">
        <v>0</v>
      </c>
      <c r="D676" s="63"/>
      <c r="E676" s="62"/>
      <c r="F676" s="73">
        <f>+IF(ABS(+B676+D676)&gt;=ABS(C676+E676),+B676-C676+D676-E676,0)</f>
        <v>0</v>
      </c>
      <c r="G676" s="72">
        <f>+IF(ABS(+B676+D676)&lt;=ABS(C676+E676),-B676+C676-D676+E676,0)</f>
        <v>0</v>
      </c>
    </row>
    <row r="677" spans="1:7" ht="15.75" x14ac:dyDescent="0.25">
      <c r="A677" s="11">
        <v>7271</v>
      </c>
      <c r="B677" s="68">
        <v>0</v>
      </c>
      <c r="C677" s="69">
        <v>0</v>
      </c>
      <c r="D677" s="63"/>
      <c r="E677" s="62"/>
      <c r="F677" s="73">
        <f t="shared" si="29"/>
        <v>0</v>
      </c>
      <c r="G677" s="72">
        <f t="shared" si="30"/>
        <v>0</v>
      </c>
    </row>
    <row r="678" spans="1:7" ht="15.75" x14ac:dyDescent="0.25">
      <c r="A678" s="11">
        <v>7274</v>
      </c>
      <c r="B678" s="68">
        <v>0</v>
      </c>
      <c r="C678" s="69">
        <v>0</v>
      </c>
      <c r="D678" s="63"/>
      <c r="E678" s="62"/>
      <c r="F678" s="73">
        <f t="shared" si="29"/>
        <v>0</v>
      </c>
      <c r="G678" s="72">
        <f t="shared" si="30"/>
        <v>0</v>
      </c>
    </row>
    <row r="679" spans="1:7" ht="15.75" x14ac:dyDescent="0.25">
      <c r="A679" s="11">
        <v>7275</v>
      </c>
      <c r="B679" s="68">
        <v>0</v>
      </c>
      <c r="C679" s="69">
        <v>0</v>
      </c>
      <c r="D679" s="63"/>
      <c r="E679" s="62"/>
      <c r="F679" s="73">
        <f>+IF(ABS(+B679+D679)&gt;=ABS(C679+E679),+B679-C679+D679-E679,0)</f>
        <v>0</v>
      </c>
      <c r="G679" s="72">
        <f>+IF(ABS(+B679+D679)&lt;=ABS(C679+E679),-B679+C679-D679+E679,0)</f>
        <v>0</v>
      </c>
    </row>
    <row r="680" spans="1:7" ht="15.75" x14ac:dyDescent="0.25">
      <c r="A680" s="11">
        <v>7277</v>
      </c>
      <c r="B680" s="68">
        <v>0</v>
      </c>
      <c r="C680" s="69">
        <v>0</v>
      </c>
      <c r="D680" s="63"/>
      <c r="E680" s="62"/>
      <c r="F680" s="73">
        <f t="shared" si="29"/>
        <v>0</v>
      </c>
      <c r="G680" s="72">
        <f t="shared" si="30"/>
        <v>0</v>
      </c>
    </row>
    <row r="681" spans="1:7" ht="15.75" x14ac:dyDescent="0.25">
      <c r="A681" s="11">
        <v>7278</v>
      </c>
      <c r="B681" s="68">
        <v>0</v>
      </c>
      <c r="C681" s="69">
        <v>0</v>
      </c>
      <c r="D681" s="63"/>
      <c r="E681" s="62"/>
      <c r="F681" s="73">
        <f t="shared" si="29"/>
        <v>0</v>
      </c>
      <c r="G681" s="72">
        <f t="shared" si="30"/>
        <v>0</v>
      </c>
    </row>
    <row r="682" spans="1:7" ht="15.75" x14ac:dyDescent="0.25">
      <c r="A682" s="11">
        <v>7282</v>
      </c>
      <c r="B682" s="68">
        <v>0</v>
      </c>
      <c r="C682" s="69">
        <v>0</v>
      </c>
      <c r="D682" s="63"/>
      <c r="E682" s="62"/>
      <c r="F682" s="73">
        <f t="shared" si="29"/>
        <v>0</v>
      </c>
      <c r="G682" s="72">
        <f t="shared" si="30"/>
        <v>0</v>
      </c>
    </row>
    <row r="683" spans="1:7" ht="15.75" x14ac:dyDescent="0.25">
      <c r="A683" s="11">
        <v>7289</v>
      </c>
      <c r="B683" s="68">
        <v>0</v>
      </c>
      <c r="C683" s="69">
        <v>0</v>
      </c>
      <c r="D683" s="63"/>
      <c r="E683" s="62"/>
      <c r="F683" s="73">
        <f t="shared" si="29"/>
        <v>0</v>
      </c>
      <c r="G683" s="72">
        <f t="shared" si="30"/>
        <v>0</v>
      </c>
    </row>
    <row r="684" spans="1:7" ht="15.75" x14ac:dyDescent="0.25">
      <c r="A684" s="11">
        <v>7291</v>
      </c>
      <c r="B684" s="68">
        <v>0</v>
      </c>
      <c r="C684" s="69">
        <v>0</v>
      </c>
      <c r="D684" s="63"/>
      <c r="E684" s="62"/>
      <c r="F684" s="73">
        <f t="shared" si="29"/>
        <v>0</v>
      </c>
      <c r="G684" s="72">
        <f t="shared" si="30"/>
        <v>0</v>
      </c>
    </row>
    <row r="685" spans="1:7" ht="15.75" x14ac:dyDescent="0.25">
      <c r="A685" s="11">
        <v>7292</v>
      </c>
      <c r="B685" s="68">
        <v>0</v>
      </c>
      <c r="C685" s="69">
        <v>0</v>
      </c>
      <c r="D685" s="63"/>
      <c r="E685" s="62"/>
      <c r="F685" s="73">
        <f t="shared" si="29"/>
        <v>0</v>
      </c>
      <c r="G685" s="72">
        <f t="shared" si="30"/>
        <v>0</v>
      </c>
    </row>
    <row r="686" spans="1:7" ht="15.75" x14ac:dyDescent="0.25">
      <c r="A686" s="11">
        <v>7298</v>
      </c>
      <c r="B686" s="68">
        <v>0</v>
      </c>
      <c r="C686" s="69">
        <v>0</v>
      </c>
      <c r="D686" s="63"/>
      <c r="E686" s="62"/>
      <c r="F686" s="73">
        <f t="shared" si="29"/>
        <v>0</v>
      </c>
      <c r="G686" s="72">
        <f t="shared" si="30"/>
        <v>0</v>
      </c>
    </row>
    <row r="687" spans="1:7" ht="15.75" x14ac:dyDescent="0.25">
      <c r="A687" s="11">
        <v>7311</v>
      </c>
      <c r="B687" s="68">
        <v>0</v>
      </c>
      <c r="C687" s="69">
        <v>0</v>
      </c>
      <c r="D687" s="63"/>
      <c r="E687" s="62"/>
      <c r="F687" s="73">
        <f t="shared" si="29"/>
        <v>0</v>
      </c>
      <c r="G687" s="72">
        <f t="shared" si="30"/>
        <v>0</v>
      </c>
    </row>
    <row r="688" spans="1:7" ht="15.75" x14ac:dyDescent="0.25">
      <c r="A688" s="11">
        <v>7313</v>
      </c>
      <c r="B688" s="68">
        <v>0</v>
      </c>
      <c r="C688" s="69">
        <v>0</v>
      </c>
      <c r="D688" s="63"/>
      <c r="E688" s="62"/>
      <c r="F688" s="73">
        <f>+IF(ABS(+B688+D688)&gt;=ABS(C688+E688),+B688-C688+D688-E688,0)</f>
        <v>0</v>
      </c>
      <c r="G688" s="72">
        <f>+IF(ABS(+B688+D688)&lt;=ABS(C688+E688),-B688+C688-D688+E688,0)</f>
        <v>0</v>
      </c>
    </row>
    <row r="689" spans="1:7" ht="15.75" x14ac:dyDescent="0.25">
      <c r="A689" s="11">
        <v>7319</v>
      </c>
      <c r="B689" s="68">
        <v>0</v>
      </c>
      <c r="C689" s="69">
        <v>0</v>
      </c>
      <c r="D689" s="63"/>
      <c r="E689" s="62"/>
      <c r="F689" s="73">
        <f t="shared" si="29"/>
        <v>0</v>
      </c>
      <c r="G689" s="72">
        <f t="shared" si="30"/>
        <v>0</v>
      </c>
    </row>
    <row r="690" spans="1:7" ht="15.75" x14ac:dyDescent="0.25">
      <c r="A690" s="11">
        <v>7381</v>
      </c>
      <c r="B690" s="68">
        <v>0</v>
      </c>
      <c r="C690" s="69">
        <v>0</v>
      </c>
      <c r="D690" s="63"/>
      <c r="E690" s="62"/>
      <c r="F690" s="73">
        <f t="shared" si="29"/>
        <v>0</v>
      </c>
      <c r="G690" s="72">
        <f t="shared" si="30"/>
        <v>0</v>
      </c>
    </row>
    <row r="691" spans="1:7" ht="15.75" x14ac:dyDescent="0.25">
      <c r="A691" s="11">
        <v>7382</v>
      </c>
      <c r="B691" s="68">
        <v>0</v>
      </c>
      <c r="C691" s="69">
        <v>0</v>
      </c>
      <c r="D691" s="63"/>
      <c r="E691" s="62"/>
      <c r="F691" s="73">
        <f t="shared" si="29"/>
        <v>0</v>
      </c>
      <c r="G691" s="72">
        <f t="shared" si="30"/>
        <v>0</v>
      </c>
    </row>
    <row r="692" spans="1:7" ht="15.75" x14ac:dyDescent="0.25">
      <c r="A692" s="11">
        <v>7383</v>
      </c>
      <c r="B692" s="68">
        <v>0</v>
      </c>
      <c r="C692" s="69">
        <v>0</v>
      </c>
      <c r="D692" s="63"/>
      <c r="E692" s="62"/>
      <c r="F692" s="73">
        <f t="shared" si="29"/>
        <v>0</v>
      </c>
      <c r="G692" s="72">
        <f t="shared" si="30"/>
        <v>0</v>
      </c>
    </row>
    <row r="693" spans="1:7" ht="15.75" x14ac:dyDescent="0.25">
      <c r="A693" s="11">
        <v>7384</v>
      </c>
      <c r="B693" s="68">
        <v>0</v>
      </c>
      <c r="C693" s="69">
        <v>0</v>
      </c>
      <c r="D693" s="63"/>
      <c r="E693" s="62"/>
      <c r="F693" s="73">
        <f t="shared" si="29"/>
        <v>0</v>
      </c>
      <c r="G693" s="72">
        <f t="shared" si="30"/>
        <v>0</v>
      </c>
    </row>
    <row r="694" spans="1:7" ht="15.75" x14ac:dyDescent="0.25">
      <c r="A694" s="11">
        <v>7385</v>
      </c>
      <c r="B694" s="68">
        <v>0</v>
      </c>
      <c r="C694" s="69">
        <v>0</v>
      </c>
      <c r="D694" s="63"/>
      <c r="E694" s="62"/>
      <c r="F694" s="73">
        <f t="shared" si="29"/>
        <v>0</v>
      </c>
      <c r="G694" s="72">
        <f t="shared" si="30"/>
        <v>0</v>
      </c>
    </row>
    <row r="695" spans="1:7" ht="15.75" x14ac:dyDescent="0.25">
      <c r="A695" s="11">
        <v>7386</v>
      </c>
      <c r="B695" s="68">
        <v>0</v>
      </c>
      <c r="C695" s="69">
        <v>0</v>
      </c>
      <c r="D695" s="63"/>
      <c r="E695" s="62"/>
      <c r="F695" s="73">
        <f t="shared" si="29"/>
        <v>0</v>
      </c>
      <c r="G695" s="72">
        <f t="shared" si="30"/>
        <v>0</v>
      </c>
    </row>
    <row r="696" spans="1:7" ht="15.75" x14ac:dyDescent="0.25">
      <c r="A696" s="11">
        <v>7387</v>
      </c>
      <c r="B696" s="68">
        <v>0</v>
      </c>
      <c r="C696" s="69">
        <v>0</v>
      </c>
      <c r="D696" s="63"/>
      <c r="E696" s="62"/>
      <c r="F696" s="73">
        <f t="shared" si="29"/>
        <v>0</v>
      </c>
      <c r="G696" s="72">
        <f t="shared" si="30"/>
        <v>0</v>
      </c>
    </row>
    <row r="697" spans="1:7" ht="15.75" x14ac:dyDescent="0.25">
      <c r="A697" s="11">
        <v>7388</v>
      </c>
      <c r="B697" s="68">
        <v>0</v>
      </c>
      <c r="C697" s="69">
        <v>0</v>
      </c>
      <c r="D697" s="63"/>
      <c r="E697" s="62"/>
      <c r="F697" s="73">
        <f t="shared" si="29"/>
        <v>0</v>
      </c>
      <c r="G697" s="72">
        <f t="shared" si="30"/>
        <v>0</v>
      </c>
    </row>
    <row r="698" spans="1:7" ht="15.75" x14ac:dyDescent="0.25">
      <c r="A698" s="11">
        <v>7391</v>
      </c>
      <c r="B698" s="68">
        <v>0</v>
      </c>
      <c r="C698" s="69">
        <v>0</v>
      </c>
      <c r="D698" s="63"/>
      <c r="E698" s="62"/>
      <c r="F698" s="73">
        <f>+IF(ABS(+B698+D698)&gt;=ABS(C698+E698),+B698-C698+D698-E698,0)</f>
        <v>0</v>
      </c>
      <c r="G698" s="72">
        <f>+IF(ABS(+B698+D698)&lt;=ABS(C698+E698),-B698+C698-D698+E698,0)</f>
        <v>0</v>
      </c>
    </row>
    <row r="699" spans="1:7" ht="15.75" x14ac:dyDescent="0.25">
      <c r="A699" s="11">
        <v>7392</v>
      </c>
      <c r="B699" s="68">
        <v>0</v>
      </c>
      <c r="C699" s="69">
        <v>0</v>
      </c>
      <c r="D699" s="63"/>
      <c r="E699" s="62"/>
      <c r="F699" s="73">
        <f t="shared" ref="F699:F762" si="31">+IF(ABS(+B699+D699)&gt;=ABS(C699+E699),+B699-C699+D699-E699,0)</f>
        <v>0</v>
      </c>
      <c r="G699" s="72">
        <f t="shared" ref="G699:G762" si="32">+IF(ABS(+B699+D699)&lt;=ABS(C699+E699),-B699+C699-D699+E699,0)</f>
        <v>0</v>
      </c>
    </row>
    <row r="700" spans="1:7" ht="15.75" x14ac:dyDescent="0.25">
      <c r="A700" s="11">
        <v>7400</v>
      </c>
      <c r="B700" s="68">
        <v>0</v>
      </c>
      <c r="C700" s="69">
        <v>0</v>
      </c>
      <c r="D700" s="63"/>
      <c r="E700" s="62"/>
      <c r="F700" s="73">
        <f t="shared" si="31"/>
        <v>0</v>
      </c>
      <c r="G700" s="72">
        <f t="shared" si="32"/>
        <v>0</v>
      </c>
    </row>
    <row r="701" spans="1:7" ht="15.75" x14ac:dyDescent="0.25">
      <c r="A701" s="11">
        <v>7401</v>
      </c>
      <c r="B701" s="68">
        <v>0</v>
      </c>
      <c r="C701" s="69">
        <v>0</v>
      </c>
      <c r="D701" s="63"/>
      <c r="E701" s="62"/>
      <c r="F701" s="73">
        <f t="shared" si="31"/>
        <v>0</v>
      </c>
      <c r="G701" s="72">
        <f t="shared" si="32"/>
        <v>0</v>
      </c>
    </row>
    <row r="702" spans="1:7" ht="15.75" x14ac:dyDescent="0.25">
      <c r="A702" s="11">
        <v>7402</v>
      </c>
      <c r="B702" s="68">
        <v>0</v>
      </c>
      <c r="C702" s="69">
        <v>0</v>
      </c>
      <c r="D702" s="63"/>
      <c r="E702" s="62"/>
      <c r="F702" s="73">
        <f t="shared" si="31"/>
        <v>0</v>
      </c>
      <c r="G702" s="72">
        <f t="shared" si="32"/>
        <v>0</v>
      </c>
    </row>
    <row r="703" spans="1:7" ht="15.75" x14ac:dyDescent="0.25">
      <c r="A703" s="11">
        <v>7403</v>
      </c>
      <c r="B703" s="68">
        <v>0</v>
      </c>
      <c r="C703" s="69">
        <v>0</v>
      </c>
      <c r="D703" s="63"/>
      <c r="E703" s="62"/>
      <c r="F703" s="73">
        <f t="shared" si="31"/>
        <v>0</v>
      </c>
      <c r="G703" s="72">
        <f t="shared" si="32"/>
        <v>0</v>
      </c>
    </row>
    <row r="704" spans="1:7" ht="15.75" x14ac:dyDescent="0.25">
      <c r="A704" s="11">
        <v>7404</v>
      </c>
      <c r="B704" s="68">
        <v>0</v>
      </c>
      <c r="C704" s="69">
        <v>0</v>
      </c>
      <c r="D704" s="63"/>
      <c r="E704" s="62"/>
      <c r="F704" s="73">
        <f t="shared" si="31"/>
        <v>0</v>
      </c>
      <c r="G704" s="72">
        <f t="shared" si="32"/>
        <v>0</v>
      </c>
    </row>
    <row r="705" spans="1:7" ht="15.75" x14ac:dyDescent="0.25">
      <c r="A705" s="11">
        <v>7405</v>
      </c>
      <c r="B705" s="68">
        <v>0</v>
      </c>
      <c r="C705" s="69">
        <v>0</v>
      </c>
      <c r="D705" s="63"/>
      <c r="E705" s="62"/>
      <c r="F705" s="73">
        <f t="shared" si="31"/>
        <v>0</v>
      </c>
      <c r="G705" s="72">
        <f t="shared" si="32"/>
        <v>0</v>
      </c>
    </row>
    <row r="706" spans="1:7" ht="15.75" x14ac:dyDescent="0.25">
      <c r="A706" s="11">
        <v>7406</v>
      </c>
      <c r="B706" s="68">
        <v>0</v>
      </c>
      <c r="C706" s="69">
        <v>0</v>
      </c>
      <c r="D706" s="63"/>
      <c r="E706" s="62"/>
      <c r="F706" s="73">
        <f t="shared" si="31"/>
        <v>0</v>
      </c>
      <c r="G706" s="72">
        <f t="shared" si="32"/>
        <v>0</v>
      </c>
    </row>
    <row r="707" spans="1:7" ht="15.75" x14ac:dyDescent="0.25">
      <c r="A707" s="11">
        <v>7407</v>
      </c>
      <c r="B707" s="68">
        <v>0</v>
      </c>
      <c r="C707" s="69">
        <v>0</v>
      </c>
      <c r="D707" s="63"/>
      <c r="E707" s="62"/>
      <c r="F707" s="73">
        <f t="shared" si="31"/>
        <v>0</v>
      </c>
      <c r="G707" s="72">
        <f t="shared" si="32"/>
        <v>0</v>
      </c>
    </row>
    <row r="708" spans="1:7" ht="15.75" x14ac:dyDescent="0.25">
      <c r="A708" s="11">
        <v>7408</v>
      </c>
      <c r="B708" s="68">
        <v>0</v>
      </c>
      <c r="C708" s="69">
        <v>0</v>
      </c>
      <c r="D708" s="63"/>
      <c r="E708" s="62"/>
      <c r="F708" s="73">
        <f t="shared" si="31"/>
        <v>0</v>
      </c>
      <c r="G708" s="72">
        <f t="shared" si="32"/>
        <v>0</v>
      </c>
    </row>
    <row r="709" spans="1:7" ht="15.75" x14ac:dyDescent="0.25">
      <c r="A709" s="11">
        <v>7409</v>
      </c>
      <c r="B709" s="68">
        <v>0</v>
      </c>
      <c r="C709" s="69">
        <v>0</v>
      </c>
      <c r="D709" s="63"/>
      <c r="E709" s="62"/>
      <c r="F709" s="73">
        <f t="shared" si="31"/>
        <v>0</v>
      </c>
      <c r="G709" s="72">
        <f t="shared" si="32"/>
        <v>0</v>
      </c>
    </row>
    <row r="710" spans="1:7" ht="15.75" x14ac:dyDescent="0.25">
      <c r="A710" s="11">
        <v>7411</v>
      </c>
      <c r="B710" s="68">
        <v>0</v>
      </c>
      <c r="C710" s="69">
        <v>0</v>
      </c>
      <c r="D710" s="63"/>
      <c r="E710" s="62"/>
      <c r="F710" s="73">
        <f t="shared" si="31"/>
        <v>0</v>
      </c>
      <c r="G710" s="72">
        <f t="shared" si="32"/>
        <v>0</v>
      </c>
    </row>
    <row r="711" spans="1:7" ht="15.75" x14ac:dyDescent="0.25">
      <c r="A711" s="11">
        <v>7412</v>
      </c>
      <c r="B711" s="68">
        <v>0</v>
      </c>
      <c r="C711" s="69">
        <v>0</v>
      </c>
      <c r="D711" s="63"/>
      <c r="E711" s="62"/>
      <c r="F711" s="73">
        <f t="shared" si="31"/>
        <v>0</v>
      </c>
      <c r="G711" s="72">
        <f t="shared" si="32"/>
        <v>0</v>
      </c>
    </row>
    <row r="712" spans="1:7" ht="15.75" x14ac:dyDescent="0.25">
      <c r="A712" s="11">
        <v>7413</v>
      </c>
      <c r="B712" s="68">
        <v>0</v>
      </c>
      <c r="C712" s="69">
        <v>0</v>
      </c>
      <c r="D712" s="63"/>
      <c r="E712" s="62"/>
      <c r="F712" s="73">
        <f t="shared" si="31"/>
        <v>0</v>
      </c>
      <c r="G712" s="72">
        <f t="shared" si="32"/>
        <v>0</v>
      </c>
    </row>
    <row r="713" spans="1:7" ht="15.75" x14ac:dyDescent="0.25">
      <c r="A713" s="11">
        <v>7414</v>
      </c>
      <c r="B713" s="68">
        <v>0</v>
      </c>
      <c r="C713" s="69">
        <v>0</v>
      </c>
      <c r="D713" s="63"/>
      <c r="E713" s="62"/>
      <c r="F713" s="73">
        <f t="shared" si="31"/>
        <v>0</v>
      </c>
      <c r="G713" s="72">
        <f t="shared" si="32"/>
        <v>0</v>
      </c>
    </row>
    <row r="714" spans="1:7" ht="15.75" x14ac:dyDescent="0.25">
      <c r="A714" s="11">
        <v>7419</v>
      </c>
      <c r="B714" s="68">
        <v>0</v>
      </c>
      <c r="C714" s="69">
        <v>0</v>
      </c>
      <c r="D714" s="63"/>
      <c r="E714" s="62"/>
      <c r="F714" s="73">
        <f t="shared" si="31"/>
        <v>0</v>
      </c>
      <c r="G714" s="72">
        <f t="shared" si="32"/>
        <v>0</v>
      </c>
    </row>
    <row r="715" spans="1:7" ht="15.75" x14ac:dyDescent="0.25">
      <c r="A715" s="11">
        <v>7450</v>
      </c>
      <c r="B715" s="68">
        <v>0</v>
      </c>
      <c r="C715" s="69">
        <v>0</v>
      </c>
      <c r="D715" s="63"/>
      <c r="E715" s="62"/>
      <c r="F715" s="73">
        <f t="shared" si="31"/>
        <v>0</v>
      </c>
      <c r="G715" s="72">
        <f t="shared" si="32"/>
        <v>0</v>
      </c>
    </row>
    <row r="716" spans="1:7" ht="15.75" x14ac:dyDescent="0.25">
      <c r="A716" s="11">
        <v>7471</v>
      </c>
      <c r="B716" s="68">
        <v>0</v>
      </c>
      <c r="C716" s="69">
        <v>0</v>
      </c>
      <c r="D716" s="63"/>
      <c r="E716" s="62"/>
      <c r="F716" s="73">
        <f t="shared" si="31"/>
        <v>0</v>
      </c>
      <c r="G716" s="72">
        <f t="shared" si="32"/>
        <v>0</v>
      </c>
    </row>
    <row r="717" spans="1:7" ht="15.75" x14ac:dyDescent="0.25">
      <c r="A717" s="11">
        <v>7472</v>
      </c>
      <c r="B717" s="68">
        <v>0</v>
      </c>
      <c r="C717" s="69">
        <v>0</v>
      </c>
      <c r="D717" s="63"/>
      <c r="E717" s="62"/>
      <c r="F717" s="73">
        <f t="shared" si="31"/>
        <v>0</v>
      </c>
      <c r="G717" s="72">
        <f t="shared" si="32"/>
        <v>0</v>
      </c>
    </row>
    <row r="718" spans="1:7" ht="15.75" x14ac:dyDescent="0.25">
      <c r="A718" s="11">
        <v>7473</v>
      </c>
      <c r="B718" s="68">
        <v>0</v>
      </c>
      <c r="C718" s="69">
        <v>0</v>
      </c>
      <c r="D718" s="63"/>
      <c r="E718" s="62"/>
      <c r="F718" s="73">
        <f t="shared" si="31"/>
        <v>0</v>
      </c>
      <c r="G718" s="72">
        <f t="shared" si="32"/>
        <v>0</v>
      </c>
    </row>
    <row r="719" spans="1:7" ht="15.75" x14ac:dyDescent="0.25">
      <c r="A719" s="11">
        <v>7474</v>
      </c>
      <c r="B719" s="68">
        <v>0</v>
      </c>
      <c r="C719" s="69">
        <v>0</v>
      </c>
      <c r="D719" s="63"/>
      <c r="E719" s="62"/>
      <c r="F719" s="73">
        <f t="shared" si="31"/>
        <v>0</v>
      </c>
      <c r="G719" s="72">
        <f t="shared" si="32"/>
        <v>0</v>
      </c>
    </row>
    <row r="720" spans="1:7" ht="15.75" x14ac:dyDescent="0.25">
      <c r="A720" s="11">
        <v>7481</v>
      </c>
      <c r="B720" s="68">
        <v>0</v>
      </c>
      <c r="C720" s="69">
        <v>0</v>
      </c>
      <c r="D720" s="63"/>
      <c r="E720" s="62"/>
      <c r="F720" s="73">
        <f t="shared" si="31"/>
        <v>0</v>
      </c>
      <c r="G720" s="72">
        <f t="shared" si="32"/>
        <v>0</v>
      </c>
    </row>
    <row r="721" spans="1:7" ht="15.75" x14ac:dyDescent="0.25">
      <c r="A721" s="11">
        <v>7482</v>
      </c>
      <c r="B721" s="68">
        <v>0</v>
      </c>
      <c r="C721" s="69">
        <v>0</v>
      </c>
      <c r="D721" s="63"/>
      <c r="E721" s="62"/>
      <c r="F721" s="73">
        <f t="shared" si="31"/>
        <v>0</v>
      </c>
      <c r="G721" s="72">
        <f t="shared" si="32"/>
        <v>0</v>
      </c>
    </row>
    <row r="722" spans="1:7" ht="15.75" x14ac:dyDescent="0.25">
      <c r="A722" s="11">
        <v>7483</v>
      </c>
      <c r="B722" s="68">
        <v>0</v>
      </c>
      <c r="C722" s="69">
        <v>0</v>
      </c>
      <c r="D722" s="63"/>
      <c r="E722" s="62"/>
      <c r="F722" s="73">
        <f t="shared" si="31"/>
        <v>0</v>
      </c>
      <c r="G722" s="72">
        <f t="shared" si="32"/>
        <v>0</v>
      </c>
    </row>
    <row r="723" spans="1:7" ht="15.75" x14ac:dyDescent="0.25">
      <c r="A723" s="11">
        <v>7484</v>
      </c>
      <c r="B723" s="68">
        <v>0</v>
      </c>
      <c r="C723" s="69">
        <v>0</v>
      </c>
      <c r="D723" s="63"/>
      <c r="E723" s="62"/>
      <c r="F723" s="73">
        <f t="shared" si="31"/>
        <v>0</v>
      </c>
      <c r="G723" s="72">
        <f t="shared" si="32"/>
        <v>0</v>
      </c>
    </row>
    <row r="724" spans="1:7" ht="15.75" x14ac:dyDescent="0.25">
      <c r="A724" s="11">
        <v>7485</v>
      </c>
      <c r="B724" s="68">
        <v>0</v>
      </c>
      <c r="C724" s="69">
        <v>0</v>
      </c>
      <c r="D724" s="63"/>
      <c r="E724" s="62"/>
      <c r="F724" s="73">
        <f t="shared" si="31"/>
        <v>0</v>
      </c>
      <c r="G724" s="72">
        <f t="shared" si="32"/>
        <v>0</v>
      </c>
    </row>
    <row r="725" spans="1:7" ht="15.75" x14ac:dyDescent="0.25">
      <c r="A725" s="11">
        <v>7486</v>
      </c>
      <c r="B725" s="68">
        <v>0</v>
      </c>
      <c r="C725" s="69">
        <v>0</v>
      </c>
      <c r="D725" s="63"/>
      <c r="E725" s="62"/>
      <c r="F725" s="73">
        <f t="shared" si="31"/>
        <v>0</v>
      </c>
      <c r="G725" s="72">
        <f t="shared" si="32"/>
        <v>0</v>
      </c>
    </row>
    <row r="726" spans="1:7" ht="15.75" x14ac:dyDescent="0.25">
      <c r="A726" s="11">
        <v>7487</v>
      </c>
      <c r="B726" s="68">
        <v>0</v>
      </c>
      <c r="C726" s="69">
        <v>0</v>
      </c>
      <c r="D726" s="63"/>
      <c r="E726" s="62"/>
      <c r="F726" s="73">
        <f t="shared" si="31"/>
        <v>0</v>
      </c>
      <c r="G726" s="72">
        <f t="shared" si="32"/>
        <v>0</v>
      </c>
    </row>
    <row r="727" spans="1:7" ht="15.75" x14ac:dyDescent="0.25">
      <c r="A727" s="11">
        <v>7488</v>
      </c>
      <c r="B727" s="68">
        <v>0</v>
      </c>
      <c r="C727" s="69">
        <v>0</v>
      </c>
      <c r="D727" s="63"/>
      <c r="E727" s="62"/>
      <c r="F727" s="73">
        <f t="shared" si="31"/>
        <v>0</v>
      </c>
      <c r="G727" s="72">
        <f t="shared" si="32"/>
        <v>0</v>
      </c>
    </row>
    <row r="728" spans="1:7" ht="15.75" x14ac:dyDescent="0.25">
      <c r="A728" s="11">
        <v>7491</v>
      </c>
      <c r="B728" s="68">
        <v>0</v>
      </c>
      <c r="C728" s="69">
        <v>0</v>
      </c>
      <c r="D728" s="63"/>
      <c r="E728" s="62"/>
      <c r="F728" s="73">
        <f t="shared" si="31"/>
        <v>0</v>
      </c>
      <c r="G728" s="72">
        <f t="shared" si="32"/>
        <v>0</v>
      </c>
    </row>
    <row r="729" spans="1:7" ht="15.75" x14ac:dyDescent="0.25">
      <c r="A729" s="11">
        <v>7492</v>
      </c>
      <c r="B729" s="68">
        <v>0</v>
      </c>
      <c r="C729" s="69">
        <v>0</v>
      </c>
      <c r="D729" s="63"/>
      <c r="E729" s="62"/>
      <c r="F729" s="73">
        <f t="shared" si="31"/>
        <v>0</v>
      </c>
      <c r="G729" s="72">
        <f t="shared" si="32"/>
        <v>0</v>
      </c>
    </row>
    <row r="730" spans="1:7" ht="15.75" x14ac:dyDescent="0.25">
      <c r="A730" s="11">
        <v>7493</v>
      </c>
      <c r="B730" s="68">
        <v>0</v>
      </c>
      <c r="C730" s="69">
        <v>0</v>
      </c>
      <c r="D730" s="63"/>
      <c r="E730" s="62"/>
      <c r="F730" s="73">
        <f t="shared" si="31"/>
        <v>0</v>
      </c>
      <c r="G730" s="72">
        <f t="shared" si="32"/>
        <v>0</v>
      </c>
    </row>
    <row r="731" spans="1:7" ht="15.75" x14ac:dyDescent="0.25">
      <c r="A731" s="11">
        <v>7494</v>
      </c>
      <c r="B731" s="68">
        <v>0</v>
      </c>
      <c r="C731" s="69">
        <v>0</v>
      </c>
      <c r="D731" s="63"/>
      <c r="E731" s="62"/>
      <c r="F731" s="73">
        <f t="shared" si="31"/>
        <v>0</v>
      </c>
      <c r="G731" s="72">
        <f t="shared" si="32"/>
        <v>0</v>
      </c>
    </row>
    <row r="732" spans="1:7" ht="15.75" x14ac:dyDescent="0.25">
      <c r="A732" s="11">
        <v>7499</v>
      </c>
      <c r="B732" s="68">
        <v>0</v>
      </c>
      <c r="C732" s="69">
        <v>0</v>
      </c>
      <c r="D732" s="63"/>
      <c r="E732" s="62"/>
      <c r="F732" s="73">
        <f>+IF(ABS(+B732+D732)&gt;=ABS(C732+E732),+B732-C732+D732-E732,0)</f>
        <v>0</v>
      </c>
      <c r="G732" s="72">
        <f>+IF(ABS(+B732+D732)&lt;=ABS(C732+E732),-B732+C732-D732+E732,0)</f>
        <v>0</v>
      </c>
    </row>
    <row r="733" spans="1:7" ht="15.75" x14ac:dyDescent="0.25">
      <c r="A733" s="11">
        <v>7500</v>
      </c>
      <c r="B733" s="68">
        <v>0</v>
      </c>
      <c r="C733" s="69">
        <v>0</v>
      </c>
      <c r="D733" s="63"/>
      <c r="E733" s="62"/>
      <c r="F733" s="73">
        <f t="shared" si="31"/>
        <v>0</v>
      </c>
      <c r="G733" s="72">
        <f t="shared" si="32"/>
        <v>0</v>
      </c>
    </row>
    <row r="734" spans="1:7" ht="15.75" x14ac:dyDescent="0.25">
      <c r="A734" s="11">
        <v>7501</v>
      </c>
      <c r="B734" s="68">
        <v>0</v>
      </c>
      <c r="C734" s="69">
        <v>0</v>
      </c>
      <c r="D734" s="63"/>
      <c r="E734" s="62"/>
      <c r="F734" s="73">
        <f t="shared" si="31"/>
        <v>0</v>
      </c>
      <c r="G734" s="72">
        <f t="shared" si="32"/>
        <v>0</v>
      </c>
    </row>
    <row r="735" spans="1:7" ht="15.75" x14ac:dyDescent="0.25">
      <c r="A735" s="11">
        <v>7502</v>
      </c>
      <c r="B735" s="68">
        <v>0</v>
      </c>
      <c r="C735" s="69">
        <v>0</v>
      </c>
      <c r="D735" s="63"/>
      <c r="E735" s="62"/>
      <c r="F735" s="73">
        <f t="shared" si="31"/>
        <v>0</v>
      </c>
      <c r="G735" s="72">
        <f t="shared" si="32"/>
        <v>0</v>
      </c>
    </row>
    <row r="736" spans="1:7" ht="15.75" x14ac:dyDescent="0.25">
      <c r="A736" s="11">
        <v>7511</v>
      </c>
      <c r="B736" s="68">
        <v>0</v>
      </c>
      <c r="C736" s="69">
        <v>0</v>
      </c>
      <c r="D736" s="63"/>
      <c r="E736" s="62"/>
      <c r="F736" s="73">
        <f t="shared" si="31"/>
        <v>0</v>
      </c>
      <c r="G736" s="72">
        <f t="shared" si="32"/>
        <v>0</v>
      </c>
    </row>
    <row r="737" spans="1:7" ht="15.75" x14ac:dyDescent="0.25">
      <c r="A737" s="11">
        <v>7519</v>
      </c>
      <c r="B737" s="68">
        <v>0</v>
      </c>
      <c r="C737" s="69">
        <v>0</v>
      </c>
      <c r="D737" s="63"/>
      <c r="E737" s="62"/>
      <c r="F737" s="73">
        <f t="shared" si="31"/>
        <v>0</v>
      </c>
      <c r="G737" s="72">
        <f t="shared" si="32"/>
        <v>0</v>
      </c>
    </row>
    <row r="738" spans="1:7" ht="15.75" x14ac:dyDescent="0.25">
      <c r="A738" s="11">
        <v>7522</v>
      </c>
      <c r="B738" s="68">
        <v>0</v>
      </c>
      <c r="C738" s="69">
        <v>0</v>
      </c>
      <c r="D738" s="63"/>
      <c r="E738" s="62"/>
      <c r="F738" s="73">
        <f t="shared" si="31"/>
        <v>0</v>
      </c>
      <c r="G738" s="72">
        <f t="shared" si="32"/>
        <v>0</v>
      </c>
    </row>
    <row r="739" spans="1:7" ht="15.75" x14ac:dyDescent="0.25">
      <c r="A739" s="11">
        <v>7524</v>
      </c>
      <c r="B739" s="68">
        <v>0</v>
      </c>
      <c r="C739" s="69">
        <v>0</v>
      </c>
      <c r="D739" s="63"/>
      <c r="E739" s="62"/>
      <c r="F739" s="73">
        <f t="shared" si="31"/>
        <v>0</v>
      </c>
      <c r="G739" s="72">
        <f t="shared" si="32"/>
        <v>0</v>
      </c>
    </row>
    <row r="740" spans="1:7" ht="15.75" x14ac:dyDescent="0.25">
      <c r="A740" s="11">
        <v>7525</v>
      </c>
      <c r="B740" s="68">
        <v>0</v>
      </c>
      <c r="C740" s="69">
        <v>0</v>
      </c>
      <c r="D740" s="63"/>
      <c r="E740" s="62"/>
      <c r="F740" s="73">
        <f>+IF(ABS(+B740+D740)&gt;=ABS(C740+E740),+B740-C740+D740-E740,0)</f>
        <v>0</v>
      </c>
      <c r="G740" s="72">
        <f>+IF(ABS(+B740+D740)&lt;=ABS(C740+E740),-B740+C740-D740+E740,0)</f>
        <v>0</v>
      </c>
    </row>
    <row r="741" spans="1:7" ht="15.75" x14ac:dyDescent="0.25">
      <c r="A741" s="11">
        <v>7532</v>
      </c>
      <c r="B741" s="68">
        <v>0</v>
      </c>
      <c r="C741" s="69">
        <v>0</v>
      </c>
      <c r="D741" s="63"/>
      <c r="E741" s="62">
        <v>3564</v>
      </c>
      <c r="F741" s="73">
        <f>+IF(ABS(+B741+D741)&gt;=ABS(C741+E741),+B741-C741+D741-E741,0)</f>
        <v>0</v>
      </c>
      <c r="G741" s="72">
        <f>+IF(ABS(+B741+D741)&lt;=ABS(C741+E741),-B741+C741-D741+E741,0)</f>
        <v>3564</v>
      </c>
    </row>
    <row r="742" spans="1:7" ht="15.75" x14ac:dyDescent="0.25">
      <c r="A742" s="11">
        <v>7534</v>
      </c>
      <c r="B742" s="68">
        <v>0</v>
      </c>
      <c r="C742" s="69">
        <v>0</v>
      </c>
      <c r="D742" s="63"/>
      <c r="E742" s="62"/>
      <c r="F742" s="73">
        <f>+IF(ABS(+B742+D742)&gt;=ABS(C742+E742),+B742-C742+D742-E742,0)</f>
        <v>0</v>
      </c>
      <c r="G742" s="72">
        <f>+IF(ABS(+B742+D742)&lt;=ABS(C742+E742),-B742+C742-D742+E742,0)</f>
        <v>0</v>
      </c>
    </row>
    <row r="743" spans="1:7" ht="15.75" x14ac:dyDescent="0.25">
      <c r="A743" s="11">
        <v>7535</v>
      </c>
      <c r="B743" s="68">
        <v>0</v>
      </c>
      <c r="C743" s="69">
        <v>0</v>
      </c>
      <c r="D743" s="63"/>
      <c r="E743" s="62"/>
      <c r="F743" s="73">
        <f>+IF(ABS(+B743+D743)&gt;=ABS(C743+E743),+B743-C743+D743-E743,0)</f>
        <v>0</v>
      </c>
      <c r="G743" s="72">
        <f>+IF(ABS(+B743+D743)&lt;=ABS(C743+E743),-B743+C743-D743+E743,0)</f>
        <v>0</v>
      </c>
    </row>
    <row r="744" spans="1:7" ht="15.75" x14ac:dyDescent="0.25">
      <c r="A744" s="11">
        <v>7582</v>
      </c>
      <c r="B744" s="68">
        <v>0</v>
      </c>
      <c r="C744" s="69">
        <v>0</v>
      </c>
      <c r="D744" s="63"/>
      <c r="E744" s="62"/>
      <c r="F744" s="73">
        <f t="shared" si="31"/>
        <v>0</v>
      </c>
      <c r="G744" s="72">
        <f t="shared" si="32"/>
        <v>0</v>
      </c>
    </row>
    <row r="745" spans="1:7" ht="15.75" x14ac:dyDescent="0.25">
      <c r="A745" s="11">
        <v>7584</v>
      </c>
      <c r="B745" s="68">
        <v>0</v>
      </c>
      <c r="C745" s="69">
        <v>0</v>
      </c>
      <c r="D745" s="63"/>
      <c r="E745" s="62"/>
      <c r="F745" s="73">
        <f t="shared" si="31"/>
        <v>0</v>
      </c>
      <c r="G745" s="72">
        <f t="shared" si="32"/>
        <v>0</v>
      </c>
    </row>
    <row r="746" spans="1:7" ht="15.75" x14ac:dyDescent="0.25">
      <c r="A746" s="11">
        <v>7585</v>
      </c>
      <c r="B746" s="68">
        <v>0</v>
      </c>
      <c r="C746" s="69">
        <v>0</v>
      </c>
      <c r="D746" s="63"/>
      <c r="E746" s="62"/>
      <c r="F746" s="73">
        <f t="shared" si="31"/>
        <v>0</v>
      </c>
      <c r="G746" s="72">
        <f t="shared" si="32"/>
        <v>0</v>
      </c>
    </row>
    <row r="747" spans="1:7" ht="15.75" x14ac:dyDescent="0.25">
      <c r="A747" s="11">
        <v>7591</v>
      </c>
      <c r="B747" s="68">
        <v>0</v>
      </c>
      <c r="C747" s="69">
        <v>0</v>
      </c>
      <c r="D747" s="63"/>
      <c r="E747" s="62"/>
      <c r="F747" s="73">
        <f t="shared" si="31"/>
        <v>0</v>
      </c>
      <c r="G747" s="72">
        <f t="shared" si="32"/>
        <v>0</v>
      </c>
    </row>
    <row r="748" spans="1:7" ht="15.75" x14ac:dyDescent="0.25">
      <c r="A748" s="11">
        <v>7595</v>
      </c>
      <c r="B748" s="68">
        <v>0</v>
      </c>
      <c r="C748" s="69">
        <v>0</v>
      </c>
      <c r="D748" s="63"/>
      <c r="E748" s="62"/>
      <c r="F748" s="73">
        <f t="shared" si="31"/>
        <v>0</v>
      </c>
      <c r="G748" s="72">
        <f t="shared" si="32"/>
        <v>0</v>
      </c>
    </row>
    <row r="749" spans="1:7" ht="15.75" x14ac:dyDescent="0.25">
      <c r="A749" s="11">
        <v>7596</v>
      </c>
      <c r="B749" s="68">
        <v>0</v>
      </c>
      <c r="C749" s="69">
        <v>0</v>
      </c>
      <c r="D749" s="63"/>
      <c r="E749" s="62"/>
      <c r="F749" s="73">
        <f t="shared" si="31"/>
        <v>0</v>
      </c>
      <c r="G749" s="72">
        <f t="shared" si="32"/>
        <v>0</v>
      </c>
    </row>
    <row r="750" spans="1:7" ht="15.75" x14ac:dyDescent="0.25">
      <c r="A750" s="11">
        <v>7597</v>
      </c>
      <c r="B750" s="68">
        <v>0</v>
      </c>
      <c r="C750" s="69">
        <v>0</v>
      </c>
      <c r="D750" s="63"/>
      <c r="E750" s="62"/>
      <c r="F750" s="73">
        <f t="shared" si="31"/>
        <v>0</v>
      </c>
      <c r="G750" s="72">
        <f t="shared" si="32"/>
        <v>0</v>
      </c>
    </row>
    <row r="751" spans="1:7" ht="15.75" x14ac:dyDescent="0.25">
      <c r="A751" s="11">
        <v>7598</v>
      </c>
      <c r="B751" s="68">
        <v>0</v>
      </c>
      <c r="C751" s="69">
        <v>0</v>
      </c>
      <c r="D751" s="63"/>
      <c r="E751" s="62"/>
      <c r="F751" s="73">
        <f t="shared" si="31"/>
        <v>0</v>
      </c>
      <c r="G751" s="72">
        <f t="shared" si="32"/>
        <v>0</v>
      </c>
    </row>
    <row r="752" spans="1:7" ht="15.75" x14ac:dyDescent="0.25">
      <c r="A752" s="11">
        <v>7599</v>
      </c>
      <c r="B752" s="68">
        <v>0</v>
      </c>
      <c r="C752" s="69">
        <v>0</v>
      </c>
      <c r="D752" s="63"/>
      <c r="E752" s="62"/>
      <c r="F752" s="73">
        <f t="shared" si="31"/>
        <v>0</v>
      </c>
      <c r="G752" s="72">
        <f t="shared" si="32"/>
        <v>0</v>
      </c>
    </row>
    <row r="753" spans="1:7" ht="15.75" x14ac:dyDescent="0.25">
      <c r="A753" s="11">
        <v>7600</v>
      </c>
      <c r="B753" s="68">
        <v>0</v>
      </c>
      <c r="C753" s="69">
        <v>0</v>
      </c>
      <c r="D753" s="63"/>
      <c r="E753" s="62"/>
      <c r="F753" s="73">
        <f t="shared" si="31"/>
        <v>0</v>
      </c>
      <c r="G753" s="72">
        <f t="shared" si="32"/>
        <v>0</v>
      </c>
    </row>
    <row r="754" spans="1:7" ht="15.75" x14ac:dyDescent="0.25">
      <c r="A754" s="11">
        <v>7601</v>
      </c>
      <c r="B754" s="68">
        <v>0</v>
      </c>
      <c r="C754" s="69">
        <v>0</v>
      </c>
      <c r="D754" s="63">
        <v>17057.759999999998</v>
      </c>
      <c r="E754" s="62"/>
      <c r="F754" s="73">
        <f t="shared" si="31"/>
        <v>17057.759999999998</v>
      </c>
      <c r="G754" s="72">
        <f t="shared" si="32"/>
        <v>0</v>
      </c>
    </row>
    <row r="755" spans="1:7" ht="15.75" x14ac:dyDescent="0.25">
      <c r="A755" s="11">
        <v>7602</v>
      </c>
      <c r="B755" s="68">
        <v>0</v>
      </c>
      <c r="C755" s="69">
        <v>0</v>
      </c>
      <c r="D755" s="63"/>
      <c r="E755" s="62"/>
      <c r="F755" s="73">
        <f t="shared" si="31"/>
        <v>0</v>
      </c>
      <c r="G755" s="72">
        <f t="shared" si="32"/>
        <v>0</v>
      </c>
    </row>
    <row r="756" spans="1:7" ht="15.75" x14ac:dyDescent="0.25">
      <c r="A756" s="11">
        <v>7603</v>
      </c>
      <c r="B756" s="68">
        <v>0</v>
      </c>
      <c r="C756" s="69">
        <v>0</v>
      </c>
      <c r="D756" s="70">
        <v>0</v>
      </c>
      <c r="E756" s="69">
        <v>0</v>
      </c>
      <c r="F756" s="73">
        <f t="shared" si="31"/>
        <v>0</v>
      </c>
      <c r="G756" s="72">
        <f t="shared" si="32"/>
        <v>0</v>
      </c>
    </row>
    <row r="757" spans="1:7" ht="15.75" x14ac:dyDescent="0.25">
      <c r="A757" s="11">
        <v>7609</v>
      </c>
      <c r="B757" s="68">
        <v>0</v>
      </c>
      <c r="C757" s="69">
        <v>0</v>
      </c>
      <c r="D757" s="70">
        <v>0</v>
      </c>
      <c r="E757" s="69">
        <v>0</v>
      </c>
      <c r="F757" s="73">
        <f t="shared" si="31"/>
        <v>0</v>
      </c>
      <c r="G757" s="72">
        <f t="shared" si="32"/>
        <v>0</v>
      </c>
    </row>
    <row r="758" spans="1:7" ht="15.75" x14ac:dyDescent="0.25">
      <c r="A758" s="11">
        <v>7612</v>
      </c>
      <c r="B758" s="68">
        <v>0</v>
      </c>
      <c r="C758" s="69">
        <v>0</v>
      </c>
      <c r="D758" s="63"/>
      <c r="E758" s="62">
        <v>17057.759999999998</v>
      </c>
      <c r="F758" s="73">
        <f t="shared" si="31"/>
        <v>0</v>
      </c>
      <c r="G758" s="72">
        <f t="shared" si="32"/>
        <v>17057.759999999998</v>
      </c>
    </row>
    <row r="759" spans="1:7" ht="15.75" x14ac:dyDescent="0.25">
      <c r="A759" s="11">
        <v>7613</v>
      </c>
      <c r="B759" s="68">
        <v>0</v>
      </c>
      <c r="C759" s="69">
        <v>0</v>
      </c>
      <c r="D759" s="63"/>
      <c r="E759" s="62"/>
      <c r="F759" s="73">
        <f t="shared" si="31"/>
        <v>0</v>
      </c>
      <c r="G759" s="72">
        <f t="shared" si="32"/>
        <v>0</v>
      </c>
    </row>
    <row r="760" spans="1:7" ht="15.75" x14ac:dyDescent="0.25">
      <c r="A760" s="11">
        <v>7614</v>
      </c>
      <c r="B760" s="68">
        <v>0</v>
      </c>
      <c r="C760" s="69">
        <v>0</v>
      </c>
      <c r="D760" s="63"/>
      <c r="E760" s="62"/>
      <c r="F760" s="73">
        <f t="shared" si="31"/>
        <v>0</v>
      </c>
      <c r="G760" s="72">
        <f t="shared" si="32"/>
        <v>0</v>
      </c>
    </row>
    <row r="761" spans="1:7" ht="15.75" x14ac:dyDescent="0.25">
      <c r="A761" s="11">
        <v>7615</v>
      </c>
      <c r="B761" s="68">
        <v>0</v>
      </c>
      <c r="C761" s="69">
        <v>0</v>
      </c>
      <c r="D761" s="63"/>
      <c r="E761" s="62"/>
      <c r="F761" s="73">
        <f t="shared" si="31"/>
        <v>0</v>
      </c>
      <c r="G761" s="72">
        <f t="shared" si="32"/>
        <v>0</v>
      </c>
    </row>
    <row r="762" spans="1:7" ht="15.75" x14ac:dyDescent="0.25">
      <c r="A762" s="11">
        <v>7617</v>
      </c>
      <c r="B762" s="68">
        <v>0</v>
      </c>
      <c r="C762" s="69">
        <v>0</v>
      </c>
      <c r="D762" s="63"/>
      <c r="E762" s="62"/>
      <c r="F762" s="73">
        <f t="shared" si="31"/>
        <v>0</v>
      </c>
      <c r="G762" s="72">
        <f t="shared" si="32"/>
        <v>0</v>
      </c>
    </row>
    <row r="763" spans="1:7" ht="15.75" x14ac:dyDescent="0.25">
      <c r="A763" s="11">
        <v>7618</v>
      </c>
      <c r="B763" s="68">
        <v>0</v>
      </c>
      <c r="C763" s="69">
        <v>0</v>
      </c>
      <c r="D763" s="63"/>
      <c r="E763" s="62"/>
      <c r="F763" s="73">
        <f t="shared" ref="F763:F822" si="33">+IF(ABS(+B763+D763)&gt;=ABS(C763+E763),+B763-C763+D763-E763,0)</f>
        <v>0</v>
      </c>
      <c r="G763" s="72">
        <f t="shared" ref="G763:G822" si="34">+IF(ABS(+B763+D763)&lt;=ABS(C763+E763),-B763+C763-D763+E763,0)</f>
        <v>0</v>
      </c>
    </row>
    <row r="764" spans="1:7" ht="15.75" x14ac:dyDescent="0.25">
      <c r="A764" s="11">
        <v>7642</v>
      </c>
      <c r="B764" s="68">
        <v>0</v>
      </c>
      <c r="C764" s="69">
        <v>0</v>
      </c>
      <c r="D764" s="63"/>
      <c r="E764" s="62"/>
      <c r="F764" s="73">
        <f t="shared" si="33"/>
        <v>0</v>
      </c>
      <c r="G764" s="72">
        <f t="shared" si="34"/>
        <v>0</v>
      </c>
    </row>
    <row r="765" spans="1:7" ht="15.75" x14ac:dyDescent="0.25">
      <c r="A765" s="11">
        <v>7643</v>
      </c>
      <c r="B765" s="68">
        <v>0</v>
      </c>
      <c r="C765" s="69">
        <v>0</v>
      </c>
      <c r="D765" s="63"/>
      <c r="E765" s="62"/>
      <c r="F765" s="73">
        <f t="shared" si="33"/>
        <v>0</v>
      </c>
      <c r="G765" s="72">
        <f t="shared" si="34"/>
        <v>0</v>
      </c>
    </row>
    <row r="766" spans="1:7" ht="15.75" x14ac:dyDescent="0.25">
      <c r="A766" s="11">
        <v>7644</v>
      </c>
      <c r="B766" s="68">
        <v>0</v>
      </c>
      <c r="C766" s="69">
        <v>0</v>
      </c>
      <c r="D766" s="63"/>
      <c r="E766" s="62"/>
      <c r="F766" s="73">
        <f t="shared" si="33"/>
        <v>0</v>
      </c>
      <c r="G766" s="72">
        <f t="shared" si="34"/>
        <v>0</v>
      </c>
    </row>
    <row r="767" spans="1:7" ht="15.75" x14ac:dyDescent="0.25">
      <c r="A767" s="11">
        <v>7645</v>
      </c>
      <c r="B767" s="68">
        <v>0</v>
      </c>
      <c r="C767" s="69">
        <v>0</v>
      </c>
      <c r="D767" s="63"/>
      <c r="E767" s="62"/>
      <c r="F767" s="73">
        <f t="shared" si="33"/>
        <v>0</v>
      </c>
      <c r="G767" s="72">
        <f t="shared" si="34"/>
        <v>0</v>
      </c>
    </row>
    <row r="768" spans="1:7" ht="15.75" x14ac:dyDescent="0.25">
      <c r="A768" s="11">
        <v>7647</v>
      </c>
      <c r="B768" s="68">
        <v>0</v>
      </c>
      <c r="C768" s="69">
        <v>0</v>
      </c>
      <c r="D768" s="63"/>
      <c r="E768" s="62"/>
      <c r="F768" s="73">
        <f t="shared" si="33"/>
        <v>0</v>
      </c>
      <c r="G768" s="72">
        <f t="shared" si="34"/>
        <v>0</v>
      </c>
    </row>
    <row r="769" spans="1:7" ht="15.75" x14ac:dyDescent="0.25">
      <c r="A769" s="11">
        <v>7648</v>
      </c>
      <c r="B769" s="68">
        <v>0</v>
      </c>
      <c r="C769" s="69">
        <v>0</v>
      </c>
      <c r="D769" s="63"/>
      <c r="E769" s="62"/>
      <c r="F769" s="73">
        <f t="shared" si="33"/>
        <v>0</v>
      </c>
      <c r="G769" s="72">
        <f t="shared" si="34"/>
        <v>0</v>
      </c>
    </row>
    <row r="770" spans="1:7" ht="15.75" x14ac:dyDescent="0.25">
      <c r="A770" s="11">
        <v>7652</v>
      </c>
      <c r="B770" s="68">
        <v>0</v>
      </c>
      <c r="C770" s="69">
        <v>0</v>
      </c>
      <c r="D770" s="63"/>
      <c r="E770" s="62"/>
      <c r="F770" s="73">
        <f t="shared" si="33"/>
        <v>0</v>
      </c>
      <c r="G770" s="72">
        <f t="shared" si="34"/>
        <v>0</v>
      </c>
    </row>
    <row r="771" spans="1:7" ht="15.75" x14ac:dyDescent="0.25">
      <c r="A771" s="11">
        <v>7653</v>
      </c>
      <c r="B771" s="68">
        <v>0</v>
      </c>
      <c r="C771" s="69">
        <v>0</v>
      </c>
      <c r="D771" s="63"/>
      <c r="E771" s="62"/>
      <c r="F771" s="73">
        <f t="shared" si="33"/>
        <v>0</v>
      </c>
      <c r="G771" s="72">
        <f t="shared" si="34"/>
        <v>0</v>
      </c>
    </row>
    <row r="772" spans="1:7" ht="15.75" x14ac:dyDescent="0.25">
      <c r="A772" s="11">
        <v>7654</v>
      </c>
      <c r="B772" s="68">
        <v>0</v>
      </c>
      <c r="C772" s="69">
        <v>0</v>
      </c>
      <c r="D772" s="63"/>
      <c r="E772" s="62"/>
      <c r="F772" s="73">
        <f t="shared" si="33"/>
        <v>0</v>
      </c>
      <c r="G772" s="72">
        <f t="shared" si="34"/>
        <v>0</v>
      </c>
    </row>
    <row r="773" spans="1:7" ht="15.75" x14ac:dyDescent="0.25">
      <c r="A773" s="11">
        <v>7655</v>
      </c>
      <c r="B773" s="68">
        <v>0</v>
      </c>
      <c r="C773" s="69">
        <v>0</v>
      </c>
      <c r="D773" s="63"/>
      <c r="E773" s="62"/>
      <c r="F773" s="73">
        <f t="shared" si="33"/>
        <v>0</v>
      </c>
      <c r="G773" s="72">
        <f t="shared" si="34"/>
        <v>0</v>
      </c>
    </row>
    <row r="774" spans="1:7" ht="15.75" x14ac:dyDescent="0.25">
      <c r="A774" s="11">
        <v>7657</v>
      </c>
      <c r="B774" s="68">
        <v>0</v>
      </c>
      <c r="C774" s="69">
        <v>0</v>
      </c>
      <c r="D774" s="63"/>
      <c r="E774" s="62"/>
      <c r="F774" s="73">
        <f t="shared" si="33"/>
        <v>0</v>
      </c>
      <c r="G774" s="72">
        <f t="shared" si="34"/>
        <v>0</v>
      </c>
    </row>
    <row r="775" spans="1:7" ht="15.75" x14ac:dyDescent="0.25">
      <c r="A775" s="11">
        <v>7658</v>
      </c>
      <c r="B775" s="68">
        <v>0</v>
      </c>
      <c r="C775" s="69">
        <v>0</v>
      </c>
      <c r="D775" s="63"/>
      <c r="E775" s="62"/>
      <c r="F775" s="73">
        <f t="shared" si="33"/>
        <v>0</v>
      </c>
      <c r="G775" s="72">
        <f t="shared" si="34"/>
        <v>0</v>
      </c>
    </row>
    <row r="776" spans="1:7" ht="15.75" x14ac:dyDescent="0.25">
      <c r="A776" s="11">
        <v>7672</v>
      </c>
      <c r="B776" s="68">
        <v>0</v>
      </c>
      <c r="C776" s="69">
        <v>0</v>
      </c>
      <c r="D776" s="63"/>
      <c r="E776" s="62"/>
      <c r="F776" s="73">
        <f t="shared" si="33"/>
        <v>0</v>
      </c>
      <c r="G776" s="72">
        <f t="shared" si="34"/>
        <v>0</v>
      </c>
    </row>
    <row r="777" spans="1:7" ht="15.75" x14ac:dyDescent="0.25">
      <c r="A777" s="11">
        <v>7673</v>
      </c>
      <c r="B777" s="68">
        <v>0</v>
      </c>
      <c r="C777" s="69">
        <v>0</v>
      </c>
      <c r="D777" s="63"/>
      <c r="E777" s="62"/>
      <c r="F777" s="73">
        <f t="shared" si="33"/>
        <v>0</v>
      </c>
      <c r="G777" s="72">
        <f t="shared" si="34"/>
        <v>0</v>
      </c>
    </row>
    <row r="778" spans="1:7" ht="15.75" x14ac:dyDescent="0.25">
      <c r="A778" s="11">
        <v>7674</v>
      </c>
      <c r="B778" s="68">
        <v>0</v>
      </c>
      <c r="C778" s="69">
        <v>0</v>
      </c>
      <c r="D778" s="63"/>
      <c r="E778" s="62"/>
      <c r="F778" s="73">
        <f t="shared" si="33"/>
        <v>0</v>
      </c>
      <c r="G778" s="72">
        <f t="shared" si="34"/>
        <v>0</v>
      </c>
    </row>
    <row r="779" spans="1:7" ht="15.75" x14ac:dyDescent="0.25">
      <c r="A779" s="11">
        <v>7675</v>
      </c>
      <c r="B779" s="68">
        <v>0</v>
      </c>
      <c r="C779" s="69">
        <v>0</v>
      </c>
      <c r="D779" s="63"/>
      <c r="E779" s="62"/>
      <c r="F779" s="73">
        <f>+IF(ABS(+B779+D779)&gt;=ABS(C779+E779),+B779-C779+D779-E779,0)</f>
        <v>0</v>
      </c>
      <c r="G779" s="72">
        <f>+IF(ABS(+B779+D779)&lt;=ABS(C779+E779),-B779+C779-D779+E779,0)</f>
        <v>0</v>
      </c>
    </row>
    <row r="780" spans="1:7" ht="15.75" x14ac:dyDescent="0.25">
      <c r="A780" s="11">
        <v>7677</v>
      </c>
      <c r="B780" s="68">
        <v>0</v>
      </c>
      <c r="C780" s="69">
        <v>0</v>
      </c>
      <c r="D780" s="63"/>
      <c r="E780" s="62"/>
      <c r="F780" s="73">
        <f>+IF(ABS(+B780+D780)&gt;=ABS(C780+E780),+B780-C780+D780-E780,0)</f>
        <v>0</v>
      </c>
      <c r="G780" s="72">
        <f>+IF(ABS(+B780+D780)&lt;=ABS(C780+E780),-B780+C780-D780+E780,0)</f>
        <v>0</v>
      </c>
    </row>
    <row r="781" spans="1:7" ht="15.75" x14ac:dyDescent="0.25">
      <c r="A781" s="11">
        <v>7678</v>
      </c>
      <c r="B781" s="68">
        <v>0</v>
      </c>
      <c r="C781" s="69">
        <v>0</v>
      </c>
      <c r="D781" s="63"/>
      <c r="E781" s="62"/>
      <c r="F781" s="73">
        <f>+IF(ABS(+B781+D781)&gt;=ABS(C781+E781),+B781-C781+D781-E781,0)</f>
        <v>0</v>
      </c>
      <c r="G781" s="72">
        <f>+IF(ABS(+B781+D781)&lt;=ABS(C781+E781),-B781+C781-D781+E781,0)</f>
        <v>0</v>
      </c>
    </row>
    <row r="782" spans="1:7" ht="15.75" x14ac:dyDescent="0.25">
      <c r="A782" s="11">
        <v>7682</v>
      </c>
      <c r="B782" s="68">
        <v>0</v>
      </c>
      <c r="C782" s="69">
        <v>0</v>
      </c>
      <c r="D782" s="63"/>
      <c r="E782" s="62"/>
      <c r="F782" s="73">
        <f t="shared" si="33"/>
        <v>0</v>
      </c>
      <c r="G782" s="72">
        <f t="shared" si="34"/>
        <v>0</v>
      </c>
    </row>
    <row r="783" spans="1:7" ht="15.75" x14ac:dyDescent="0.25">
      <c r="A783" s="11">
        <v>7684</v>
      </c>
      <c r="B783" s="68">
        <v>0</v>
      </c>
      <c r="C783" s="69">
        <v>0</v>
      </c>
      <c r="D783" s="63"/>
      <c r="E783" s="62"/>
      <c r="F783" s="73">
        <f t="shared" si="33"/>
        <v>0</v>
      </c>
      <c r="G783" s="72">
        <f t="shared" si="34"/>
        <v>0</v>
      </c>
    </row>
    <row r="784" spans="1:7" ht="15.75" x14ac:dyDescent="0.25">
      <c r="A784" s="11">
        <v>7685</v>
      </c>
      <c r="B784" s="68">
        <v>0</v>
      </c>
      <c r="C784" s="69">
        <v>0</v>
      </c>
      <c r="D784" s="63"/>
      <c r="E784" s="62"/>
      <c r="F784" s="73">
        <f t="shared" si="33"/>
        <v>0</v>
      </c>
      <c r="G784" s="72">
        <f t="shared" si="34"/>
        <v>0</v>
      </c>
    </row>
    <row r="785" spans="1:7" ht="15.75" x14ac:dyDescent="0.25">
      <c r="A785" s="11">
        <v>7689</v>
      </c>
      <c r="B785" s="68">
        <v>0</v>
      </c>
      <c r="C785" s="69">
        <v>0</v>
      </c>
      <c r="D785" s="63"/>
      <c r="E785" s="62"/>
      <c r="F785" s="73">
        <f t="shared" si="33"/>
        <v>0</v>
      </c>
      <c r="G785" s="72">
        <f t="shared" si="34"/>
        <v>0</v>
      </c>
    </row>
    <row r="786" spans="1:7" ht="15.75" x14ac:dyDescent="0.25">
      <c r="A786" s="11">
        <v>7692</v>
      </c>
      <c r="B786" s="68">
        <v>0</v>
      </c>
      <c r="C786" s="69">
        <v>0</v>
      </c>
      <c r="D786" s="63"/>
      <c r="E786" s="62"/>
      <c r="F786" s="73">
        <f t="shared" si="33"/>
        <v>0</v>
      </c>
      <c r="G786" s="72">
        <f t="shared" si="34"/>
        <v>0</v>
      </c>
    </row>
    <row r="787" spans="1:7" ht="15.75" x14ac:dyDescent="0.25">
      <c r="A787" s="11">
        <v>7693</v>
      </c>
      <c r="B787" s="68">
        <v>0</v>
      </c>
      <c r="C787" s="69">
        <v>0</v>
      </c>
      <c r="D787" s="63"/>
      <c r="E787" s="62"/>
      <c r="F787" s="73">
        <f t="shared" si="33"/>
        <v>0</v>
      </c>
      <c r="G787" s="72">
        <f t="shared" si="34"/>
        <v>0</v>
      </c>
    </row>
    <row r="788" spans="1:7" ht="15.75" x14ac:dyDescent="0.25">
      <c r="A788" s="11">
        <v>7694</v>
      </c>
      <c r="B788" s="68">
        <v>0</v>
      </c>
      <c r="C788" s="69">
        <v>0</v>
      </c>
      <c r="D788" s="63"/>
      <c r="E788" s="62"/>
      <c r="F788" s="73">
        <f t="shared" si="33"/>
        <v>0</v>
      </c>
      <c r="G788" s="72">
        <f t="shared" si="34"/>
        <v>0</v>
      </c>
    </row>
    <row r="789" spans="1:7" ht="15.75" x14ac:dyDescent="0.25">
      <c r="A789" s="11">
        <v>7695</v>
      </c>
      <c r="B789" s="68">
        <v>0</v>
      </c>
      <c r="C789" s="69">
        <v>0</v>
      </c>
      <c r="D789" s="63"/>
      <c r="E789" s="62"/>
      <c r="F789" s="73">
        <f t="shared" si="33"/>
        <v>0</v>
      </c>
      <c r="G789" s="72">
        <f t="shared" si="34"/>
        <v>0</v>
      </c>
    </row>
    <row r="790" spans="1:7" ht="15.75" x14ac:dyDescent="0.25">
      <c r="A790" s="11">
        <v>7697</v>
      </c>
      <c r="B790" s="68">
        <v>0</v>
      </c>
      <c r="C790" s="69">
        <v>0</v>
      </c>
      <c r="D790" s="63"/>
      <c r="E790" s="62"/>
      <c r="F790" s="73">
        <f t="shared" si="33"/>
        <v>0</v>
      </c>
      <c r="G790" s="72">
        <f t="shared" si="34"/>
        <v>0</v>
      </c>
    </row>
    <row r="791" spans="1:7" ht="15.75" x14ac:dyDescent="0.25">
      <c r="A791" s="11">
        <v>7698</v>
      </c>
      <c r="B791" s="68">
        <v>0</v>
      </c>
      <c r="C791" s="69">
        <v>0</v>
      </c>
      <c r="D791" s="63"/>
      <c r="E791" s="62"/>
      <c r="F791" s="73">
        <f t="shared" si="33"/>
        <v>0</v>
      </c>
      <c r="G791" s="72">
        <f t="shared" si="34"/>
        <v>0</v>
      </c>
    </row>
    <row r="792" spans="1:7" ht="15.75" x14ac:dyDescent="0.25">
      <c r="A792" s="11">
        <v>7699</v>
      </c>
      <c r="B792" s="68">
        <v>0</v>
      </c>
      <c r="C792" s="69">
        <v>0</v>
      </c>
      <c r="D792" s="63"/>
      <c r="E792" s="62"/>
      <c r="F792" s="73">
        <f t="shared" si="33"/>
        <v>0</v>
      </c>
      <c r="G792" s="72">
        <f t="shared" si="34"/>
        <v>0</v>
      </c>
    </row>
    <row r="793" spans="1:7" ht="15.75" x14ac:dyDescent="0.25">
      <c r="A793" s="11">
        <v>7801</v>
      </c>
      <c r="B793" s="68">
        <v>0</v>
      </c>
      <c r="C793" s="69">
        <v>0</v>
      </c>
      <c r="D793" s="63"/>
      <c r="E793" s="62"/>
      <c r="F793" s="73">
        <f t="shared" si="33"/>
        <v>0</v>
      </c>
      <c r="G793" s="72">
        <f t="shared" si="34"/>
        <v>0</v>
      </c>
    </row>
    <row r="794" spans="1:7" ht="15.75" x14ac:dyDescent="0.25">
      <c r="A794" s="11">
        <v>7802</v>
      </c>
      <c r="B794" s="68">
        <v>0</v>
      </c>
      <c r="C794" s="69">
        <v>0</v>
      </c>
      <c r="D794" s="63"/>
      <c r="E794" s="62"/>
      <c r="F794" s="73">
        <f t="shared" si="33"/>
        <v>0</v>
      </c>
      <c r="G794" s="72">
        <f t="shared" si="34"/>
        <v>0</v>
      </c>
    </row>
    <row r="795" spans="1:7" ht="15.75" x14ac:dyDescent="0.25">
      <c r="A795" s="11">
        <v>7803</v>
      </c>
      <c r="B795" s="68">
        <v>0</v>
      </c>
      <c r="C795" s="69">
        <v>0</v>
      </c>
      <c r="D795" s="63"/>
      <c r="E795" s="62"/>
      <c r="F795" s="73">
        <f t="shared" si="33"/>
        <v>0</v>
      </c>
      <c r="G795" s="72">
        <f t="shared" si="34"/>
        <v>0</v>
      </c>
    </row>
    <row r="796" spans="1:7" ht="15.75" x14ac:dyDescent="0.25">
      <c r="A796" s="11">
        <v>7804</v>
      </c>
      <c r="B796" s="68">
        <v>0</v>
      </c>
      <c r="C796" s="69">
        <v>0</v>
      </c>
      <c r="D796" s="63"/>
      <c r="E796" s="62"/>
      <c r="F796" s="73">
        <f t="shared" si="33"/>
        <v>0</v>
      </c>
      <c r="G796" s="72">
        <f t="shared" si="34"/>
        <v>0</v>
      </c>
    </row>
    <row r="797" spans="1:7" ht="15.75" x14ac:dyDescent="0.25">
      <c r="A797" s="11">
        <v>7807</v>
      </c>
      <c r="B797" s="68">
        <v>0</v>
      </c>
      <c r="C797" s="69">
        <v>0</v>
      </c>
      <c r="D797" s="63"/>
      <c r="E797" s="62"/>
      <c r="F797" s="73">
        <f t="shared" si="33"/>
        <v>0</v>
      </c>
      <c r="G797" s="72">
        <f t="shared" si="34"/>
        <v>0</v>
      </c>
    </row>
    <row r="798" spans="1:7" ht="15.75" x14ac:dyDescent="0.25">
      <c r="A798" s="11">
        <v>7808</v>
      </c>
      <c r="B798" s="68">
        <v>0</v>
      </c>
      <c r="C798" s="69">
        <v>0</v>
      </c>
      <c r="D798" s="63"/>
      <c r="E798" s="62"/>
      <c r="F798" s="73">
        <f t="shared" si="33"/>
        <v>0</v>
      </c>
      <c r="G798" s="72">
        <f t="shared" si="34"/>
        <v>0</v>
      </c>
    </row>
    <row r="799" spans="1:7" ht="15.75" x14ac:dyDescent="0.25">
      <c r="A799" s="11">
        <v>7901</v>
      </c>
      <c r="B799" s="68">
        <v>0</v>
      </c>
      <c r="C799" s="69">
        <v>0</v>
      </c>
      <c r="D799" s="63"/>
      <c r="E799" s="62"/>
      <c r="F799" s="73">
        <f t="shared" si="33"/>
        <v>0</v>
      </c>
      <c r="G799" s="72">
        <f t="shared" si="34"/>
        <v>0</v>
      </c>
    </row>
    <row r="800" spans="1:7" ht="15.75" x14ac:dyDescent="0.25">
      <c r="A800" s="11">
        <v>7902</v>
      </c>
      <c r="B800" s="68">
        <v>0</v>
      </c>
      <c r="C800" s="69">
        <v>0</v>
      </c>
      <c r="D800" s="63"/>
      <c r="E800" s="62"/>
      <c r="F800" s="73">
        <f t="shared" si="33"/>
        <v>0</v>
      </c>
      <c r="G800" s="72">
        <f t="shared" si="34"/>
        <v>0</v>
      </c>
    </row>
    <row r="801" spans="1:7" ht="15.75" x14ac:dyDescent="0.25">
      <c r="A801" s="11">
        <v>7903</v>
      </c>
      <c r="B801" s="68">
        <v>0</v>
      </c>
      <c r="C801" s="69">
        <v>0</v>
      </c>
      <c r="D801" s="63"/>
      <c r="E801" s="62"/>
      <c r="F801" s="73">
        <f t="shared" si="33"/>
        <v>0</v>
      </c>
      <c r="G801" s="72">
        <f t="shared" si="34"/>
        <v>0</v>
      </c>
    </row>
    <row r="802" spans="1:7" ht="15.75" x14ac:dyDescent="0.25">
      <c r="A802" s="11">
        <v>7904</v>
      </c>
      <c r="B802" s="68">
        <v>0</v>
      </c>
      <c r="C802" s="69">
        <v>0</v>
      </c>
      <c r="D802" s="63"/>
      <c r="E802" s="62"/>
      <c r="F802" s="73">
        <f t="shared" si="33"/>
        <v>0</v>
      </c>
      <c r="G802" s="72">
        <f t="shared" si="34"/>
        <v>0</v>
      </c>
    </row>
    <row r="803" spans="1:7" ht="15.75" x14ac:dyDescent="0.25">
      <c r="A803" s="11">
        <v>7905</v>
      </c>
      <c r="B803" s="68">
        <v>0</v>
      </c>
      <c r="C803" s="69">
        <v>0</v>
      </c>
      <c r="D803" s="63"/>
      <c r="E803" s="62"/>
      <c r="F803" s="73">
        <f t="shared" si="33"/>
        <v>0</v>
      </c>
      <c r="G803" s="72">
        <f t="shared" si="34"/>
        <v>0</v>
      </c>
    </row>
    <row r="804" spans="1:7" ht="15.75" x14ac:dyDescent="0.25">
      <c r="A804" s="11">
        <v>7906</v>
      </c>
      <c r="B804" s="68">
        <v>0</v>
      </c>
      <c r="C804" s="69">
        <v>0</v>
      </c>
      <c r="D804" s="63"/>
      <c r="E804" s="62"/>
      <c r="F804" s="73">
        <f t="shared" si="33"/>
        <v>0</v>
      </c>
      <c r="G804" s="72">
        <f t="shared" si="34"/>
        <v>0</v>
      </c>
    </row>
    <row r="805" spans="1:7" ht="15.75" x14ac:dyDescent="0.25">
      <c r="A805" s="11">
        <v>7911</v>
      </c>
      <c r="B805" s="68">
        <v>0</v>
      </c>
      <c r="C805" s="69">
        <v>0</v>
      </c>
      <c r="D805" s="63"/>
      <c r="E805" s="62"/>
      <c r="F805" s="73">
        <f t="shared" si="33"/>
        <v>0</v>
      </c>
      <c r="G805" s="72">
        <f t="shared" si="34"/>
        <v>0</v>
      </c>
    </row>
    <row r="806" spans="1:7" ht="15.75" x14ac:dyDescent="0.25">
      <c r="A806" s="11">
        <v>7912</v>
      </c>
      <c r="B806" s="68">
        <v>0</v>
      </c>
      <c r="C806" s="69">
        <v>0</v>
      </c>
      <c r="D806" s="63"/>
      <c r="E806" s="62"/>
      <c r="F806" s="73">
        <f t="shared" si="33"/>
        <v>0</v>
      </c>
      <c r="G806" s="72">
        <f t="shared" si="34"/>
        <v>0</v>
      </c>
    </row>
    <row r="807" spans="1:7" ht="15.75" x14ac:dyDescent="0.25">
      <c r="A807" s="11">
        <v>7915</v>
      </c>
      <c r="B807" s="68">
        <v>0</v>
      </c>
      <c r="C807" s="69">
        <v>0</v>
      </c>
      <c r="D807" s="63"/>
      <c r="E807" s="62"/>
      <c r="F807" s="73">
        <f t="shared" si="33"/>
        <v>0</v>
      </c>
      <c r="G807" s="72">
        <f t="shared" si="34"/>
        <v>0</v>
      </c>
    </row>
    <row r="808" spans="1:7" ht="15.75" x14ac:dyDescent="0.25">
      <c r="A808" s="11">
        <v>7916</v>
      </c>
      <c r="B808" s="68">
        <v>0</v>
      </c>
      <c r="C808" s="69">
        <v>0</v>
      </c>
      <c r="D808" s="63"/>
      <c r="E808" s="62"/>
      <c r="F808" s="73">
        <f t="shared" si="33"/>
        <v>0</v>
      </c>
      <c r="G808" s="72">
        <f t="shared" si="34"/>
        <v>0</v>
      </c>
    </row>
    <row r="809" spans="1:7" ht="15.75" x14ac:dyDescent="0.25">
      <c r="A809" s="11">
        <v>7917</v>
      </c>
      <c r="B809" s="68">
        <v>0</v>
      </c>
      <c r="C809" s="69">
        <v>0</v>
      </c>
      <c r="D809" s="63"/>
      <c r="E809" s="62"/>
      <c r="F809" s="73">
        <f t="shared" si="33"/>
        <v>0</v>
      </c>
      <c r="G809" s="72">
        <f t="shared" si="34"/>
        <v>0</v>
      </c>
    </row>
    <row r="810" spans="1:7" ht="15.75" x14ac:dyDescent="0.25">
      <c r="A810" s="11">
        <v>7918</v>
      </c>
      <c r="B810" s="68">
        <v>0</v>
      </c>
      <c r="C810" s="69">
        <v>0</v>
      </c>
      <c r="D810" s="63"/>
      <c r="E810" s="62"/>
      <c r="F810" s="73">
        <f t="shared" si="33"/>
        <v>0</v>
      </c>
      <c r="G810" s="72">
        <f t="shared" si="34"/>
        <v>0</v>
      </c>
    </row>
    <row r="811" spans="1:7" ht="15.75" x14ac:dyDescent="0.25">
      <c r="A811" s="11">
        <v>7922</v>
      </c>
      <c r="B811" s="68">
        <v>0</v>
      </c>
      <c r="C811" s="69">
        <v>0</v>
      </c>
      <c r="D811" s="63"/>
      <c r="E811" s="62"/>
      <c r="F811" s="73">
        <f t="shared" si="33"/>
        <v>0</v>
      </c>
      <c r="G811" s="72">
        <f t="shared" si="34"/>
        <v>0</v>
      </c>
    </row>
    <row r="812" spans="1:7" ht="15.75" x14ac:dyDescent="0.25">
      <c r="A812" s="11">
        <v>7923</v>
      </c>
      <c r="B812" s="68">
        <v>0</v>
      </c>
      <c r="C812" s="69">
        <v>0</v>
      </c>
      <c r="D812" s="63"/>
      <c r="E812" s="62"/>
      <c r="F812" s="73">
        <f t="shared" si="33"/>
        <v>0</v>
      </c>
      <c r="G812" s="72">
        <f t="shared" si="34"/>
        <v>0</v>
      </c>
    </row>
    <row r="813" spans="1:7" ht="15.75" x14ac:dyDescent="0.25">
      <c r="A813" s="11">
        <v>7924</v>
      </c>
      <c r="B813" s="68">
        <v>0</v>
      </c>
      <c r="C813" s="69">
        <v>0</v>
      </c>
      <c r="D813" s="63"/>
      <c r="E813" s="62"/>
      <c r="F813" s="73">
        <f t="shared" si="33"/>
        <v>0</v>
      </c>
      <c r="G813" s="72">
        <f t="shared" si="34"/>
        <v>0</v>
      </c>
    </row>
    <row r="814" spans="1:7" ht="15.75" x14ac:dyDescent="0.25">
      <c r="A814" s="11">
        <v>7925</v>
      </c>
      <c r="B814" s="68">
        <v>0</v>
      </c>
      <c r="C814" s="69">
        <v>0</v>
      </c>
      <c r="D814" s="63"/>
      <c r="E814" s="62"/>
      <c r="F814" s="73">
        <f t="shared" si="33"/>
        <v>0</v>
      </c>
      <c r="G814" s="72">
        <f t="shared" si="34"/>
        <v>0</v>
      </c>
    </row>
    <row r="815" spans="1:7" ht="15.75" x14ac:dyDescent="0.25">
      <c r="A815" s="11">
        <v>7926</v>
      </c>
      <c r="B815" s="68">
        <v>0</v>
      </c>
      <c r="C815" s="69">
        <v>0</v>
      </c>
      <c r="D815" s="63"/>
      <c r="E815" s="62"/>
      <c r="F815" s="73">
        <f>+IF(ABS(+B815+D815)&gt;=ABS(C815+E815),+B815-C815+D815-E815,0)</f>
        <v>0</v>
      </c>
      <c r="G815" s="72">
        <f>+IF(ABS(+B815+D815)&lt;=ABS(C815+E815),-B815+C815-D815+E815,0)</f>
        <v>0</v>
      </c>
    </row>
    <row r="816" spans="1:7" ht="15.75" x14ac:dyDescent="0.25">
      <c r="A816" s="11">
        <v>7992</v>
      </c>
      <c r="B816" s="68">
        <v>0</v>
      </c>
      <c r="C816" s="69">
        <v>0</v>
      </c>
      <c r="D816" s="63"/>
      <c r="E816" s="62"/>
      <c r="F816" s="73">
        <f t="shared" si="33"/>
        <v>0</v>
      </c>
      <c r="G816" s="72">
        <f t="shared" si="34"/>
        <v>0</v>
      </c>
    </row>
    <row r="817" spans="1:7" ht="15.75" x14ac:dyDescent="0.25">
      <c r="A817" s="11">
        <v>7993</v>
      </c>
      <c r="B817" s="68">
        <v>0</v>
      </c>
      <c r="C817" s="69">
        <v>0</v>
      </c>
      <c r="D817" s="63"/>
      <c r="E817" s="62"/>
      <c r="F817" s="73">
        <f t="shared" si="33"/>
        <v>0</v>
      </c>
      <c r="G817" s="72">
        <f t="shared" si="34"/>
        <v>0</v>
      </c>
    </row>
    <row r="818" spans="1:7" ht="15.75" x14ac:dyDescent="0.25">
      <c r="A818" s="11">
        <v>7994</v>
      </c>
      <c r="B818" s="68">
        <v>0</v>
      </c>
      <c r="C818" s="69">
        <v>0</v>
      </c>
      <c r="D818" s="63"/>
      <c r="E818" s="62"/>
      <c r="F818" s="73">
        <f t="shared" si="33"/>
        <v>0</v>
      </c>
      <c r="G818" s="72">
        <f t="shared" si="34"/>
        <v>0</v>
      </c>
    </row>
    <row r="819" spans="1:7" ht="15.75" x14ac:dyDescent="0.25">
      <c r="A819" s="11">
        <v>7995</v>
      </c>
      <c r="B819" s="68">
        <v>0</v>
      </c>
      <c r="C819" s="69">
        <v>0</v>
      </c>
      <c r="D819" s="63"/>
      <c r="E819" s="62"/>
      <c r="F819" s="73">
        <f t="shared" si="33"/>
        <v>0</v>
      </c>
      <c r="G819" s="72">
        <f t="shared" si="34"/>
        <v>0</v>
      </c>
    </row>
    <row r="820" spans="1:7" ht="15.75" x14ac:dyDescent="0.25">
      <c r="A820" s="11">
        <v>7996</v>
      </c>
      <c r="B820" s="68">
        <v>0</v>
      </c>
      <c r="C820" s="69">
        <v>0</v>
      </c>
      <c r="D820" s="63"/>
      <c r="E820" s="62"/>
      <c r="F820" s="73">
        <f>+IF(ABS(+B820+D820)&gt;=ABS(C820+E820),+B820-C820+D820-E820,0)</f>
        <v>0</v>
      </c>
      <c r="G820" s="72">
        <f>+IF(ABS(+B820+D820)&lt;=ABS(C820+E820),-B820+C820-D820+E820,0)</f>
        <v>0</v>
      </c>
    </row>
    <row r="821" spans="1:7" ht="15.75" x14ac:dyDescent="0.25">
      <c r="A821" s="11">
        <v>7997</v>
      </c>
      <c r="B821" s="68">
        <v>0</v>
      </c>
      <c r="C821" s="69">
        <v>0</v>
      </c>
      <c r="D821" s="63"/>
      <c r="E821" s="62"/>
      <c r="F821" s="73">
        <f t="shared" si="33"/>
        <v>0</v>
      </c>
      <c r="G821" s="72">
        <f t="shared" si="34"/>
        <v>0</v>
      </c>
    </row>
    <row r="822" spans="1:7" ht="16.5" thickBot="1" x14ac:dyDescent="0.3">
      <c r="A822" s="11">
        <v>7998</v>
      </c>
      <c r="B822" s="68">
        <v>0</v>
      </c>
      <c r="C822" s="69">
        <v>0</v>
      </c>
      <c r="D822" s="63"/>
      <c r="E822" s="62"/>
      <c r="F822" s="73">
        <f t="shared" si="33"/>
        <v>0</v>
      </c>
      <c r="G822" s="72">
        <f t="shared" si="34"/>
        <v>0</v>
      </c>
    </row>
    <row r="823" spans="1:7" ht="16.5" thickBot="1" x14ac:dyDescent="0.3">
      <c r="A823" s="25" t="s">
        <v>18</v>
      </c>
      <c r="B823" s="123">
        <f t="shared" ref="B823:G823" si="35">+ROUND(+SUM(B8:B822),2)</f>
        <v>0</v>
      </c>
      <c r="C823" s="124">
        <f t="shared" si="35"/>
        <v>0</v>
      </c>
      <c r="D823" s="125">
        <f t="shared" si="35"/>
        <v>46214.32</v>
      </c>
      <c r="E823" s="126">
        <f t="shared" si="35"/>
        <v>46214.32</v>
      </c>
      <c r="F823" s="125">
        <f t="shared" si="35"/>
        <v>24185.759999999998</v>
      </c>
      <c r="G823" s="127" t="e">
        <f t="shared" si="35"/>
        <v>#REF!</v>
      </c>
    </row>
    <row r="824" spans="1:7" ht="16.5" thickBot="1" x14ac:dyDescent="0.3">
      <c r="A824" s="26"/>
      <c r="B824" s="128"/>
      <c r="C824" s="128"/>
      <c r="D824" s="128"/>
      <c r="E824" s="128"/>
      <c r="F824" s="128"/>
      <c r="G824" s="128"/>
    </row>
    <row r="825" spans="1:7" ht="15.75" x14ac:dyDescent="0.25">
      <c r="A825" s="27" t="s">
        <v>19</v>
      </c>
      <c r="B825" s="129"/>
      <c r="C825" s="130"/>
      <c r="D825" s="131"/>
      <c r="E825" s="130"/>
      <c r="F825" s="131"/>
      <c r="G825" s="132"/>
    </row>
    <row r="826" spans="1:7" ht="15.75" x14ac:dyDescent="0.25">
      <c r="A826" s="10">
        <v>9110</v>
      </c>
      <c r="B826" s="61"/>
      <c r="C826" s="90">
        <v>0</v>
      </c>
      <c r="D826" s="63"/>
      <c r="E826" s="62"/>
      <c r="F826" s="64">
        <f>+IF(ABS(+B826+D826)&gt;=ABS(C826+E826),+B826-C826+D826-E826,0)</f>
        <v>0</v>
      </c>
      <c r="G826" s="91">
        <v>0</v>
      </c>
    </row>
    <row r="827" spans="1:7" ht="15.75" x14ac:dyDescent="0.25">
      <c r="A827" s="11">
        <v>9120</v>
      </c>
      <c r="B827" s="66"/>
      <c r="C827" s="69">
        <v>0</v>
      </c>
      <c r="D827" s="92"/>
      <c r="E827" s="67"/>
      <c r="F827" s="73">
        <f>+IF(ABS(+B827+D827)&gt;=ABS(C827+E827),+B827-C827+D827-E827,0)</f>
        <v>0</v>
      </c>
      <c r="G827" s="71">
        <v>0</v>
      </c>
    </row>
    <row r="828" spans="1:7" ht="15.75" x14ac:dyDescent="0.25">
      <c r="A828" s="11">
        <v>9130</v>
      </c>
      <c r="B828" s="66"/>
      <c r="C828" s="69">
        <v>0</v>
      </c>
      <c r="D828" s="92"/>
      <c r="E828" s="67"/>
      <c r="F828" s="73">
        <f>+IF(ABS(+B828+D828)&gt;=ABS(C828+E828),+B828-C828+D828-E828,0)</f>
        <v>0</v>
      </c>
      <c r="G828" s="71">
        <v>0</v>
      </c>
    </row>
    <row r="829" spans="1:7" ht="15.75" x14ac:dyDescent="0.25">
      <c r="A829" s="11">
        <v>9200</v>
      </c>
      <c r="B829" s="68">
        <v>0</v>
      </c>
      <c r="C829" s="67">
        <v>0</v>
      </c>
      <c r="D829" s="92"/>
      <c r="E829" s="62"/>
      <c r="F829" s="70">
        <v>0</v>
      </c>
      <c r="G829" s="72">
        <f>+IF(ABS(+B829+D829)&lt;=ABS(C829+E829),-B829+C829-D829+E829,0)</f>
        <v>0</v>
      </c>
    </row>
    <row r="830" spans="1:7" ht="15.75" x14ac:dyDescent="0.25">
      <c r="A830" s="18">
        <v>9208</v>
      </c>
      <c r="B830" s="68">
        <v>0</v>
      </c>
      <c r="C830" s="67"/>
      <c r="D830" s="92"/>
      <c r="E830" s="62"/>
      <c r="F830" s="70">
        <v>0</v>
      </c>
      <c r="G830" s="72">
        <f>+IF(ABS(+B830+D830)&lt;=ABS(C830+E830),-B830+C830-D830+E830,0)</f>
        <v>0</v>
      </c>
    </row>
    <row r="831" spans="1:7" ht="15.75" x14ac:dyDescent="0.25">
      <c r="A831" s="11">
        <v>9211</v>
      </c>
      <c r="B831" s="66"/>
      <c r="C831" s="69">
        <v>0</v>
      </c>
      <c r="D831" s="92"/>
      <c r="E831" s="62"/>
      <c r="F831" s="73">
        <f>+IF(ABS(+B831+D831)&gt;=ABS(C831+E831),+B831-C831+D831-E831,0)</f>
        <v>0</v>
      </c>
      <c r="G831" s="71">
        <v>0</v>
      </c>
    </row>
    <row r="832" spans="1:7" ht="15.75" x14ac:dyDescent="0.25">
      <c r="A832" s="11">
        <v>9212</v>
      </c>
      <c r="B832" s="66"/>
      <c r="C832" s="69">
        <v>0</v>
      </c>
      <c r="D832" s="92"/>
      <c r="E832" s="62"/>
      <c r="F832" s="73">
        <f>+IF(ABS(+B832+D832)&gt;=ABS(C832+E832),+B832-C832+D832-E832,0)</f>
        <v>0</v>
      </c>
      <c r="G832" s="71">
        <v>0</v>
      </c>
    </row>
    <row r="833" spans="1:7" ht="15.75" x14ac:dyDescent="0.25">
      <c r="A833" s="11">
        <v>9214</v>
      </c>
      <c r="B833" s="66"/>
      <c r="C833" s="69">
        <v>0</v>
      </c>
      <c r="D833" s="92"/>
      <c r="E833" s="62"/>
      <c r="F833" s="73">
        <f>+IF(ABS(+B833+D833)&gt;=ABS(C833+E833),+B833-C833+D833-E833,0)</f>
        <v>0</v>
      </c>
      <c r="G833" s="71">
        <v>0</v>
      </c>
    </row>
    <row r="834" spans="1:7" ht="15.75" x14ac:dyDescent="0.25">
      <c r="A834" s="11">
        <v>9215</v>
      </c>
      <c r="B834" s="66"/>
      <c r="C834" s="69">
        <v>0</v>
      </c>
      <c r="D834" s="92"/>
      <c r="E834" s="62"/>
      <c r="F834" s="73">
        <f>+IF(ABS(+B834+D834)&gt;=ABS(C834+E834),+B834-C834+D834-E834,0)</f>
        <v>0</v>
      </c>
      <c r="G834" s="71">
        <v>0</v>
      </c>
    </row>
    <row r="835" spans="1:7" ht="15.75" x14ac:dyDescent="0.25">
      <c r="A835" s="11">
        <v>9216</v>
      </c>
      <c r="B835" s="66"/>
      <c r="C835" s="69">
        <v>0</v>
      </c>
      <c r="D835" s="92"/>
      <c r="E835" s="62"/>
      <c r="F835" s="73">
        <f>+IF(ABS(+B835+D835)&gt;=ABS(C835+E835),+B835-C835+D835-E835,0)</f>
        <v>0</v>
      </c>
      <c r="G835" s="71">
        <v>0</v>
      </c>
    </row>
    <row r="836" spans="1:7" ht="15.75" x14ac:dyDescent="0.25">
      <c r="A836" s="11">
        <v>9221</v>
      </c>
      <c r="B836" s="68">
        <v>0</v>
      </c>
      <c r="C836" s="67"/>
      <c r="D836" s="92"/>
      <c r="E836" s="62"/>
      <c r="F836" s="70">
        <v>0</v>
      </c>
      <c r="G836" s="72">
        <f>+IF(ABS(+B836+D836)&lt;=ABS(C836+E836),-B836+C836-D836+E836,0)</f>
        <v>0</v>
      </c>
    </row>
    <row r="837" spans="1:7" ht="15.75" x14ac:dyDescent="0.25">
      <c r="A837" s="11">
        <v>9222</v>
      </c>
      <c r="B837" s="68">
        <v>0</v>
      </c>
      <c r="C837" s="67"/>
      <c r="D837" s="92"/>
      <c r="E837" s="62"/>
      <c r="F837" s="70">
        <v>0</v>
      </c>
      <c r="G837" s="72">
        <f>+IF(ABS(+B837+D837)&lt;=ABS(C837+E837),-B837+C837-D837+E837,0)</f>
        <v>0</v>
      </c>
    </row>
    <row r="838" spans="1:7" ht="15.75" x14ac:dyDescent="0.25">
      <c r="A838" s="11">
        <v>9231</v>
      </c>
      <c r="B838" s="68">
        <v>0</v>
      </c>
      <c r="C838" s="67"/>
      <c r="D838" s="92"/>
      <c r="E838" s="62"/>
      <c r="F838" s="70">
        <v>0</v>
      </c>
      <c r="G838" s="72">
        <f>+IF(ABS(+B838+D838)&lt;=ABS(C838+E838),-B838+C838-D838+E838,0)</f>
        <v>0</v>
      </c>
    </row>
    <row r="839" spans="1:7" ht="15.75" x14ac:dyDescent="0.25">
      <c r="A839" s="11">
        <v>9233</v>
      </c>
      <c r="B839" s="68">
        <v>0</v>
      </c>
      <c r="C839" s="67"/>
      <c r="D839" s="92"/>
      <c r="E839" s="62"/>
      <c r="F839" s="70">
        <v>0</v>
      </c>
      <c r="G839" s="72">
        <f>+IF(ABS(+B839+D839)&lt;=ABS(C839+E839),-B839+C839-D839+E839,0)</f>
        <v>0</v>
      </c>
    </row>
    <row r="840" spans="1:7" ht="15.75" x14ac:dyDescent="0.25">
      <c r="A840" s="11">
        <v>9289</v>
      </c>
      <c r="B840" s="66"/>
      <c r="C840" s="69">
        <v>0</v>
      </c>
      <c r="D840" s="92"/>
      <c r="E840" s="62"/>
      <c r="F840" s="73">
        <f>+IF(ABS(+B840+D840)&gt;=ABS(C840+E840),+B840-C840+D840-E840,0)</f>
        <v>0</v>
      </c>
      <c r="G840" s="71">
        <v>0</v>
      </c>
    </row>
    <row r="841" spans="1:7" ht="15.75" x14ac:dyDescent="0.25">
      <c r="A841" s="11">
        <v>9295</v>
      </c>
      <c r="B841" s="74">
        <v>0</v>
      </c>
      <c r="C841" s="75"/>
      <c r="D841" s="133"/>
      <c r="E841" s="62"/>
      <c r="F841" s="76">
        <v>0</v>
      </c>
      <c r="G841" s="77">
        <f t="shared" ref="G841:G851" si="36">+IF(ABS(+B841+D841)&lt;=ABS(C841+E841),-B841+C841-D841+E841,0)</f>
        <v>0</v>
      </c>
    </row>
    <row r="842" spans="1:7" ht="15.75" x14ac:dyDescent="0.25">
      <c r="A842" s="11">
        <v>9299</v>
      </c>
      <c r="B842" s="68">
        <v>0</v>
      </c>
      <c r="C842" s="67"/>
      <c r="D842" s="92"/>
      <c r="E842" s="62"/>
      <c r="F842" s="70">
        <v>0</v>
      </c>
      <c r="G842" s="72">
        <f t="shared" si="36"/>
        <v>0</v>
      </c>
    </row>
    <row r="843" spans="1:7" ht="15.75" x14ac:dyDescent="0.25">
      <c r="A843" s="11">
        <v>9800</v>
      </c>
      <c r="B843" s="74">
        <v>0</v>
      </c>
      <c r="C843" s="79">
        <v>0</v>
      </c>
      <c r="D843" s="133"/>
      <c r="E843" s="75"/>
      <c r="F843" s="80">
        <f t="shared" ref="F843:F861" si="37">+IF(ABS(+B843+D843)&gt;=ABS(C843+E843),+B843-C843+D843-E843,0)</f>
        <v>0</v>
      </c>
      <c r="G843" s="77">
        <f t="shared" si="36"/>
        <v>0</v>
      </c>
    </row>
    <row r="844" spans="1:7" ht="15.75" x14ac:dyDescent="0.25">
      <c r="A844" s="11">
        <v>9801</v>
      </c>
      <c r="B844" s="74">
        <v>0</v>
      </c>
      <c r="C844" s="79">
        <v>0</v>
      </c>
      <c r="D844" s="133">
        <v>1393.48</v>
      </c>
      <c r="E844" s="75"/>
      <c r="F844" s="80">
        <f t="shared" si="37"/>
        <v>1393.48</v>
      </c>
      <c r="G844" s="77">
        <f t="shared" si="36"/>
        <v>0</v>
      </c>
    </row>
    <row r="845" spans="1:7" ht="15.75" x14ac:dyDescent="0.25">
      <c r="A845" s="11">
        <v>9803</v>
      </c>
      <c r="B845" s="74">
        <v>0</v>
      </c>
      <c r="C845" s="79">
        <v>0</v>
      </c>
      <c r="D845" s="133"/>
      <c r="E845" s="75">
        <v>1393.48</v>
      </c>
      <c r="F845" s="80">
        <f t="shared" si="37"/>
        <v>0</v>
      </c>
      <c r="G845" s="77">
        <f t="shared" si="36"/>
        <v>1393.48</v>
      </c>
    </row>
    <row r="846" spans="1:7" ht="15.75" x14ac:dyDescent="0.25">
      <c r="A846" s="11">
        <v>9804</v>
      </c>
      <c r="B846" s="74">
        <v>0</v>
      </c>
      <c r="C846" s="79">
        <v>0</v>
      </c>
      <c r="D846" s="133"/>
      <c r="E846" s="75"/>
      <c r="F846" s="80">
        <f t="shared" si="37"/>
        <v>0</v>
      </c>
      <c r="G846" s="77">
        <f t="shared" si="36"/>
        <v>0</v>
      </c>
    </row>
    <row r="847" spans="1:7" ht="15.75" x14ac:dyDescent="0.25">
      <c r="A847" s="11">
        <v>9805</v>
      </c>
      <c r="B847" s="74">
        <v>0</v>
      </c>
      <c r="C847" s="79">
        <v>0</v>
      </c>
      <c r="D847" s="133"/>
      <c r="E847" s="75"/>
      <c r="F847" s="80">
        <f t="shared" si="37"/>
        <v>0</v>
      </c>
      <c r="G847" s="77">
        <f t="shared" si="36"/>
        <v>0</v>
      </c>
    </row>
    <row r="848" spans="1:7" ht="15.75" x14ac:dyDescent="0.25">
      <c r="A848" s="11">
        <v>9806</v>
      </c>
      <c r="B848" s="74">
        <v>0</v>
      </c>
      <c r="C848" s="79">
        <v>0</v>
      </c>
      <c r="D848" s="133"/>
      <c r="E848" s="75"/>
      <c r="F848" s="80">
        <f t="shared" si="37"/>
        <v>0</v>
      </c>
      <c r="G848" s="77">
        <f t="shared" si="36"/>
        <v>0</v>
      </c>
    </row>
    <row r="849" spans="1:7" ht="15.75" x14ac:dyDescent="0.25">
      <c r="A849" s="11">
        <v>9808</v>
      </c>
      <c r="B849" s="74">
        <v>0</v>
      </c>
      <c r="C849" s="79">
        <v>0</v>
      </c>
      <c r="D849" s="133"/>
      <c r="E849" s="75"/>
      <c r="F849" s="80">
        <f t="shared" si="37"/>
        <v>0</v>
      </c>
      <c r="G849" s="77">
        <f t="shared" si="36"/>
        <v>0</v>
      </c>
    </row>
    <row r="850" spans="1:7" ht="15.75" x14ac:dyDescent="0.25">
      <c r="A850" s="11">
        <v>9809</v>
      </c>
      <c r="B850" s="74">
        <v>0</v>
      </c>
      <c r="C850" s="79">
        <v>0</v>
      </c>
      <c r="D850" s="133"/>
      <c r="E850" s="75"/>
      <c r="F850" s="80">
        <f t="shared" si="37"/>
        <v>0</v>
      </c>
      <c r="G850" s="77">
        <f t="shared" si="36"/>
        <v>0</v>
      </c>
    </row>
    <row r="851" spans="1:7" ht="15.75" x14ac:dyDescent="0.25">
      <c r="A851" s="11">
        <v>9860</v>
      </c>
      <c r="B851" s="74">
        <v>0</v>
      </c>
      <c r="C851" s="79">
        <v>0</v>
      </c>
      <c r="D851" s="133"/>
      <c r="E851" s="75">
        <v>1393.48</v>
      </c>
      <c r="F851" s="80">
        <f t="shared" si="37"/>
        <v>0</v>
      </c>
      <c r="G851" s="77">
        <f t="shared" si="36"/>
        <v>1393.48</v>
      </c>
    </row>
    <row r="852" spans="1:7" ht="15.75" x14ac:dyDescent="0.25">
      <c r="A852" s="11">
        <v>9909</v>
      </c>
      <c r="B852" s="66">
        <v>0</v>
      </c>
      <c r="C852" s="69">
        <v>0</v>
      </c>
      <c r="D852" s="92"/>
      <c r="E852" s="62"/>
      <c r="F852" s="73">
        <f t="shared" si="37"/>
        <v>0</v>
      </c>
      <c r="G852" s="71">
        <v>0</v>
      </c>
    </row>
    <row r="853" spans="1:7" ht="15.75" x14ac:dyDescent="0.25">
      <c r="A853" s="11">
        <v>9911</v>
      </c>
      <c r="B853" s="66"/>
      <c r="C853" s="69">
        <v>0</v>
      </c>
      <c r="D853" s="92"/>
      <c r="E853" s="62"/>
      <c r="F853" s="73">
        <f t="shared" si="37"/>
        <v>0</v>
      </c>
      <c r="G853" s="71">
        <v>0</v>
      </c>
    </row>
    <row r="854" spans="1:7" ht="15.75" x14ac:dyDescent="0.25">
      <c r="A854" s="11">
        <v>9912</v>
      </c>
      <c r="B854" s="66"/>
      <c r="C854" s="69">
        <v>0</v>
      </c>
      <c r="D854" s="92"/>
      <c r="E854" s="62"/>
      <c r="F854" s="73">
        <f t="shared" si="37"/>
        <v>0</v>
      </c>
      <c r="G854" s="71">
        <v>0</v>
      </c>
    </row>
    <row r="855" spans="1:7" ht="15.75" x14ac:dyDescent="0.25">
      <c r="A855" s="11">
        <v>9913</v>
      </c>
      <c r="B855" s="66"/>
      <c r="C855" s="69">
        <v>0</v>
      </c>
      <c r="D855" s="92"/>
      <c r="E855" s="62"/>
      <c r="F855" s="73">
        <f t="shared" si="37"/>
        <v>0</v>
      </c>
      <c r="G855" s="71">
        <v>0</v>
      </c>
    </row>
    <row r="856" spans="1:7" ht="15.75" x14ac:dyDescent="0.25">
      <c r="A856" s="11">
        <v>9914</v>
      </c>
      <c r="B856" s="66"/>
      <c r="C856" s="69">
        <v>0</v>
      </c>
      <c r="D856" s="92"/>
      <c r="E856" s="62"/>
      <c r="F856" s="73">
        <f t="shared" si="37"/>
        <v>0</v>
      </c>
      <c r="G856" s="71">
        <v>0</v>
      </c>
    </row>
    <row r="857" spans="1:7" ht="15.75" x14ac:dyDescent="0.25">
      <c r="A857" s="11">
        <v>9915</v>
      </c>
      <c r="B857" s="66">
        <v>0</v>
      </c>
      <c r="C857" s="69">
        <v>0</v>
      </c>
      <c r="D857" s="92"/>
      <c r="E857" s="62"/>
      <c r="F857" s="73">
        <f t="shared" si="37"/>
        <v>0</v>
      </c>
      <c r="G857" s="71">
        <v>0</v>
      </c>
    </row>
    <row r="858" spans="1:7" ht="15.75" x14ac:dyDescent="0.25">
      <c r="A858" s="11">
        <v>9916</v>
      </c>
      <c r="B858" s="78"/>
      <c r="C858" s="79">
        <v>0</v>
      </c>
      <c r="D858" s="133"/>
      <c r="E858" s="62"/>
      <c r="F858" s="80">
        <f t="shared" si="37"/>
        <v>0</v>
      </c>
      <c r="G858" s="81">
        <v>0</v>
      </c>
    </row>
    <row r="859" spans="1:7" ht="15.75" x14ac:dyDescent="0.25">
      <c r="A859" s="11">
        <v>9917</v>
      </c>
      <c r="B859" s="78"/>
      <c r="C859" s="79">
        <v>0</v>
      </c>
      <c r="D859" s="133"/>
      <c r="E859" s="62"/>
      <c r="F859" s="80">
        <f t="shared" si="37"/>
        <v>0</v>
      </c>
      <c r="G859" s="81">
        <v>0</v>
      </c>
    </row>
    <row r="860" spans="1:7" ht="15.75" x14ac:dyDescent="0.25">
      <c r="A860" s="11">
        <v>9918</v>
      </c>
      <c r="B860" s="66"/>
      <c r="C860" s="69">
        <v>0</v>
      </c>
      <c r="D860" s="92"/>
      <c r="E860" s="62"/>
      <c r="F860" s="73">
        <f t="shared" si="37"/>
        <v>0</v>
      </c>
      <c r="G860" s="71">
        <v>0</v>
      </c>
    </row>
    <row r="861" spans="1:7" ht="15.75" x14ac:dyDescent="0.25">
      <c r="A861" s="11">
        <v>9919</v>
      </c>
      <c r="B861" s="66">
        <v>0</v>
      </c>
      <c r="C861" s="69">
        <v>0</v>
      </c>
      <c r="D861" s="92"/>
      <c r="E861" s="62"/>
      <c r="F861" s="73">
        <f t="shared" si="37"/>
        <v>0</v>
      </c>
      <c r="G861" s="71">
        <v>0</v>
      </c>
    </row>
    <row r="862" spans="1:7" ht="15.75" x14ac:dyDescent="0.25">
      <c r="A862" s="11">
        <v>9921</v>
      </c>
      <c r="B862" s="68">
        <v>0</v>
      </c>
      <c r="C862" s="67"/>
      <c r="D862" s="92"/>
      <c r="E862" s="62"/>
      <c r="F862" s="70">
        <v>0</v>
      </c>
      <c r="G862" s="72">
        <f t="shared" ref="G862:G873" si="38">+IF(ABS(+B862+D862)&lt;=ABS(C862+E862),-B862+C862-D862+E862,0)</f>
        <v>0</v>
      </c>
    </row>
    <row r="863" spans="1:7" ht="15.75" x14ac:dyDescent="0.25">
      <c r="A863" s="11">
        <v>9922</v>
      </c>
      <c r="B863" s="68">
        <v>0</v>
      </c>
      <c r="C863" s="67"/>
      <c r="D863" s="92"/>
      <c r="E863" s="62"/>
      <c r="F863" s="70">
        <v>0</v>
      </c>
      <c r="G863" s="72">
        <f t="shared" si="38"/>
        <v>0</v>
      </c>
    </row>
    <row r="864" spans="1:7" ht="15.75" x14ac:dyDescent="0.25">
      <c r="A864" s="11">
        <v>9923</v>
      </c>
      <c r="B864" s="68">
        <v>0</v>
      </c>
      <c r="C864" s="67">
        <v>0</v>
      </c>
      <c r="D864" s="92"/>
      <c r="E864" s="62"/>
      <c r="F864" s="70">
        <v>0</v>
      </c>
      <c r="G864" s="72">
        <f t="shared" si="38"/>
        <v>0</v>
      </c>
    </row>
    <row r="865" spans="1:7" ht="15.75" x14ac:dyDescent="0.25">
      <c r="A865" s="11">
        <v>9924</v>
      </c>
      <c r="B865" s="68">
        <v>0</v>
      </c>
      <c r="C865" s="67"/>
      <c r="D865" s="92"/>
      <c r="E865" s="62"/>
      <c r="F865" s="70">
        <v>0</v>
      </c>
      <c r="G865" s="72">
        <f t="shared" si="38"/>
        <v>0</v>
      </c>
    </row>
    <row r="866" spans="1:7" ht="15.75" x14ac:dyDescent="0.25">
      <c r="A866" s="11">
        <v>9925</v>
      </c>
      <c r="B866" s="68">
        <v>0</v>
      </c>
      <c r="C866" s="67"/>
      <c r="D866" s="92"/>
      <c r="E866" s="62"/>
      <c r="F866" s="70">
        <v>0</v>
      </c>
      <c r="G866" s="72">
        <f t="shared" si="38"/>
        <v>0</v>
      </c>
    </row>
    <row r="867" spans="1:7" ht="15.75" x14ac:dyDescent="0.25">
      <c r="A867" s="11">
        <v>9926</v>
      </c>
      <c r="B867" s="74">
        <v>0</v>
      </c>
      <c r="C867" s="75"/>
      <c r="D867" s="133"/>
      <c r="E867" s="62"/>
      <c r="F867" s="76">
        <v>0</v>
      </c>
      <c r="G867" s="77">
        <f t="shared" si="38"/>
        <v>0</v>
      </c>
    </row>
    <row r="868" spans="1:7" ht="15.75" x14ac:dyDescent="0.25">
      <c r="A868" s="11">
        <v>9928</v>
      </c>
      <c r="B868" s="68">
        <v>0</v>
      </c>
      <c r="C868" s="67"/>
      <c r="D868" s="92"/>
      <c r="E868" s="62"/>
      <c r="F868" s="70">
        <v>0</v>
      </c>
      <c r="G868" s="72">
        <f t="shared" si="38"/>
        <v>0</v>
      </c>
    </row>
    <row r="869" spans="1:7" ht="15.75" x14ac:dyDescent="0.25">
      <c r="A869" s="11">
        <v>9929</v>
      </c>
      <c r="B869" s="68">
        <v>0</v>
      </c>
      <c r="C869" s="67"/>
      <c r="D869" s="92"/>
      <c r="E869" s="62"/>
      <c r="F869" s="70">
        <v>0</v>
      </c>
      <c r="G869" s="72">
        <f t="shared" si="38"/>
        <v>0</v>
      </c>
    </row>
    <row r="870" spans="1:7" ht="15.75" x14ac:dyDescent="0.25">
      <c r="A870" s="11">
        <v>9940</v>
      </c>
      <c r="B870" s="74">
        <v>0</v>
      </c>
      <c r="C870" s="79">
        <v>0</v>
      </c>
      <c r="D870" s="133"/>
      <c r="E870" s="75"/>
      <c r="F870" s="80">
        <f t="shared" ref="F870:F878" si="39">+IF(ABS(+B870+D870)&gt;=ABS(C870+E870),+B870-C870+D870-E870,0)</f>
        <v>0</v>
      </c>
      <c r="G870" s="77">
        <f t="shared" si="38"/>
        <v>0</v>
      </c>
    </row>
    <row r="871" spans="1:7" ht="15.75" x14ac:dyDescent="0.25">
      <c r="A871" s="11">
        <v>9941</v>
      </c>
      <c r="B871" s="74">
        <v>0</v>
      </c>
      <c r="C871" s="79">
        <v>0</v>
      </c>
      <c r="D871" s="133"/>
      <c r="E871" s="75"/>
      <c r="F871" s="80">
        <f t="shared" si="39"/>
        <v>0</v>
      </c>
      <c r="G871" s="77">
        <f t="shared" si="38"/>
        <v>0</v>
      </c>
    </row>
    <row r="872" spans="1:7" ht="15.75" x14ac:dyDescent="0.25">
      <c r="A872" s="11">
        <v>9944</v>
      </c>
      <c r="B872" s="74">
        <v>0</v>
      </c>
      <c r="C872" s="79">
        <v>0</v>
      </c>
      <c r="D872" s="133"/>
      <c r="E872" s="75">
        <v>2170.4</v>
      </c>
      <c r="F872" s="80">
        <f t="shared" si="39"/>
        <v>0</v>
      </c>
      <c r="G872" s="77">
        <f t="shared" si="38"/>
        <v>2170.4</v>
      </c>
    </row>
    <row r="873" spans="1:7" ht="15.75" x14ac:dyDescent="0.25">
      <c r="A873" s="11">
        <v>9945</v>
      </c>
      <c r="B873" s="74">
        <v>0</v>
      </c>
      <c r="C873" s="79">
        <v>0</v>
      </c>
      <c r="D873" s="133"/>
      <c r="E873" s="75"/>
      <c r="F873" s="80">
        <f t="shared" si="39"/>
        <v>0</v>
      </c>
      <c r="G873" s="77">
        <f t="shared" si="38"/>
        <v>0</v>
      </c>
    </row>
    <row r="874" spans="1:7" ht="15.75" x14ac:dyDescent="0.25">
      <c r="A874" s="11">
        <v>9946</v>
      </c>
      <c r="B874" s="74">
        <v>0</v>
      </c>
      <c r="C874" s="79">
        <v>0</v>
      </c>
      <c r="D874" s="133"/>
      <c r="E874" s="75"/>
      <c r="F874" s="80">
        <f t="shared" si="39"/>
        <v>0</v>
      </c>
      <c r="G874" s="77">
        <f>+IF(ABS(+B874+D874)&lt;=ABS(C874+E874),-B874+C874-D874+E874,0)</f>
        <v>0</v>
      </c>
    </row>
    <row r="875" spans="1:7" ht="15.75" x14ac:dyDescent="0.25">
      <c r="A875" s="11">
        <v>9947</v>
      </c>
      <c r="B875" s="74">
        <v>0</v>
      </c>
      <c r="C875" s="79">
        <v>0</v>
      </c>
      <c r="D875" s="133"/>
      <c r="E875" s="75"/>
      <c r="F875" s="80">
        <f t="shared" si="39"/>
        <v>0</v>
      </c>
      <c r="G875" s="77">
        <f>+IF(ABS(+B875+D875)&lt;=ABS(C875+E875),-B875+C875-D875+E875,0)</f>
        <v>0</v>
      </c>
    </row>
    <row r="876" spans="1:7" ht="15.75" x14ac:dyDescent="0.25">
      <c r="A876" s="11">
        <v>9948</v>
      </c>
      <c r="B876" s="74">
        <v>0</v>
      </c>
      <c r="C876" s="79">
        <v>0</v>
      </c>
      <c r="D876" s="133"/>
      <c r="E876" s="75"/>
      <c r="F876" s="80">
        <f t="shared" si="39"/>
        <v>0</v>
      </c>
      <c r="G876" s="77">
        <f>+IF(ABS(+B876+D876)&lt;=ABS(C876+E876),-B876+C876-D876+E876,0)</f>
        <v>0</v>
      </c>
    </row>
    <row r="877" spans="1:7" ht="15.75" x14ac:dyDescent="0.25">
      <c r="A877" s="11">
        <v>9949</v>
      </c>
      <c r="B877" s="74">
        <v>0</v>
      </c>
      <c r="C877" s="79">
        <v>0</v>
      </c>
      <c r="D877" s="133"/>
      <c r="E877" s="75"/>
      <c r="F877" s="80">
        <f t="shared" si="39"/>
        <v>0</v>
      </c>
      <c r="G877" s="77">
        <f>+IF(ABS(+B877+D877)&lt;=ABS(C877+E877),-B877+C877-D877+E877,0)</f>
        <v>0</v>
      </c>
    </row>
    <row r="878" spans="1:7" ht="15.75" x14ac:dyDescent="0.25">
      <c r="A878" s="11">
        <v>9978</v>
      </c>
      <c r="B878" s="66">
        <v>0</v>
      </c>
      <c r="C878" s="69">
        <v>0</v>
      </c>
      <c r="D878" s="92"/>
      <c r="E878" s="62"/>
      <c r="F878" s="73">
        <f t="shared" si="39"/>
        <v>0</v>
      </c>
      <c r="G878" s="71">
        <v>0</v>
      </c>
    </row>
    <row r="879" spans="1:7" ht="15.75" x14ac:dyDescent="0.25">
      <c r="A879" s="11">
        <v>9979</v>
      </c>
      <c r="B879" s="68">
        <v>0</v>
      </c>
      <c r="C879" s="67"/>
      <c r="D879" s="92"/>
      <c r="E879" s="62"/>
      <c r="F879" s="70">
        <v>0</v>
      </c>
      <c r="G879" s="72">
        <f>+IF(ABS(+B879+D879)&lt;=ABS(C879+E879),-B879+C879-D879+E879,0)</f>
        <v>0</v>
      </c>
    </row>
    <row r="880" spans="1:7" ht="15.75" x14ac:dyDescent="0.25">
      <c r="A880" s="11">
        <v>9981</v>
      </c>
      <c r="B880" s="68">
        <v>0</v>
      </c>
      <c r="C880" s="67">
        <v>0</v>
      </c>
      <c r="D880" s="92"/>
      <c r="E880" s="62"/>
      <c r="F880" s="70">
        <v>0</v>
      </c>
      <c r="G880" s="72">
        <f>+IF(ABS(+B880+D880)&lt;=ABS(C880+E880),-B880+C880-D880+E880,0)</f>
        <v>0</v>
      </c>
    </row>
    <row r="881" spans="1:17" ht="16.5" thickBot="1" x14ac:dyDescent="0.3">
      <c r="A881" s="28">
        <v>9989</v>
      </c>
      <c r="B881" s="96">
        <v>0</v>
      </c>
      <c r="C881" s="97">
        <v>0</v>
      </c>
      <c r="D881" s="134">
        <v>3563.88</v>
      </c>
      <c r="E881" s="135"/>
      <c r="F881" s="73">
        <f>+IF(ABS(+B881+D881)&gt;=ABS(C881+E881),+B881-C881+D881-E881,0)</f>
        <v>3563.88</v>
      </c>
      <c r="G881" s="71">
        <v>0</v>
      </c>
    </row>
    <row r="882" spans="1:17" ht="16.5" thickBot="1" x14ac:dyDescent="0.3">
      <c r="A882" s="7">
        <v>9</v>
      </c>
      <c r="B882" s="123">
        <f t="shared" ref="B882:G882" si="40">+ROUND(SUM(B825:B881),2)</f>
        <v>0</v>
      </c>
      <c r="C882" s="124">
        <f t="shared" si="40"/>
        <v>0</v>
      </c>
      <c r="D882" s="125">
        <f t="shared" si="40"/>
        <v>4957.3599999999997</v>
      </c>
      <c r="E882" s="126">
        <f t="shared" si="40"/>
        <v>4957.3599999999997</v>
      </c>
      <c r="F882" s="125">
        <f t="shared" si="40"/>
        <v>4957.3599999999997</v>
      </c>
      <c r="G882" s="127">
        <f t="shared" si="40"/>
        <v>4957.3599999999997</v>
      </c>
    </row>
    <row r="883" spans="1:17" ht="16.5" thickBot="1" x14ac:dyDescent="0.3">
      <c r="A883" s="8"/>
      <c r="B883" s="136"/>
      <c r="C883" s="136"/>
      <c r="D883" s="136"/>
      <c r="E883" s="136"/>
      <c r="F883" s="136"/>
      <c r="G883" s="136"/>
    </row>
    <row r="884" spans="1:17" ht="16.5" thickBot="1" x14ac:dyDescent="0.3">
      <c r="A884" s="9" t="s">
        <v>11</v>
      </c>
      <c r="B884" s="137">
        <f t="shared" ref="B884:G884" si="41">+ROUND(+B823+B882,2)</f>
        <v>0</v>
      </c>
      <c r="C884" s="138">
        <f t="shared" si="41"/>
        <v>0</v>
      </c>
      <c r="D884" s="139">
        <f t="shared" si="41"/>
        <v>51171.68</v>
      </c>
      <c r="E884" s="140">
        <f t="shared" si="41"/>
        <v>51171.68</v>
      </c>
      <c r="F884" s="139">
        <f t="shared" si="41"/>
        <v>29143.119999999999</v>
      </c>
      <c r="G884" s="141" t="e">
        <f t="shared" si="41"/>
        <v>#REF!</v>
      </c>
    </row>
    <row r="885" spans="1:17" ht="15.75" thickTop="1" x14ac:dyDescent="0.25">
      <c r="D885" s="439">
        <f>D878+D861+D860+D859+D858+D857+D856+D855+D854+D853+D852+D828+D827+D826</f>
        <v>0</v>
      </c>
      <c r="E885" s="439">
        <f>E878+E861+E860+E859+E858+E857+E856+E855+E854+E853+E852+E828+E827+E826</f>
        <v>0</v>
      </c>
      <c r="I885" t="s">
        <v>681</v>
      </c>
    </row>
    <row r="886" spans="1:17" x14ac:dyDescent="0.25">
      <c r="D886" s="439">
        <f>D877+D876+D875+D874+D873+D872+D871+D870+D864+D851</f>
        <v>0</v>
      </c>
      <c r="E886" s="439">
        <f>E877+E876+E875+E874+E873+E872+E871+E870+E864+E851</f>
        <v>3563.88</v>
      </c>
      <c r="I886" t="s">
        <v>682</v>
      </c>
    </row>
    <row r="887" spans="1:17" x14ac:dyDescent="0.25">
      <c r="I887" s="441" t="s">
        <v>683</v>
      </c>
    </row>
    <row r="888" spans="1:17" x14ac:dyDescent="0.25">
      <c r="B888" s="437">
        <f>G845</f>
        <v>1393.48</v>
      </c>
      <c r="D888" s="440">
        <f>D849+D843</f>
        <v>0</v>
      </c>
      <c r="E888" s="440">
        <f>E829</f>
        <v>0</v>
      </c>
      <c r="F888" s="445">
        <f>D888-E888</f>
        <v>0</v>
      </c>
      <c r="I888" s="444" t="s">
        <v>684</v>
      </c>
    </row>
    <row r="889" spans="1:17" x14ac:dyDescent="0.25">
      <c r="B889" s="437">
        <f>G851</f>
        <v>1393.48</v>
      </c>
      <c r="D889" s="440">
        <f>D829</f>
        <v>0</v>
      </c>
      <c r="E889" s="440">
        <f>E850+E849+E848+E847+E846+E845+E843-D844</f>
        <v>0</v>
      </c>
      <c r="F889" s="445">
        <f>D889-E889</f>
        <v>0</v>
      </c>
      <c r="I889" s="444" t="s">
        <v>685</v>
      </c>
    </row>
    <row r="890" spans="1:17" x14ac:dyDescent="0.25">
      <c r="B890" s="438">
        <f>B888-B889</f>
        <v>0</v>
      </c>
      <c r="I890" s="444" t="s">
        <v>686</v>
      </c>
    </row>
    <row r="891" spans="1:17" x14ac:dyDescent="0.25">
      <c r="I891" s="446" t="s">
        <v>687</v>
      </c>
    </row>
    <row r="892" spans="1:17" x14ac:dyDescent="0.25">
      <c r="I892" s="446" t="s">
        <v>688</v>
      </c>
    </row>
    <row r="895" spans="1:17" ht="15.75" thickBot="1" x14ac:dyDescent="0.3">
      <c r="B895" s="313" t="s">
        <v>324</v>
      </c>
      <c r="I895" t="s">
        <v>673</v>
      </c>
      <c r="J895" s="500" t="s">
        <v>695</v>
      </c>
      <c r="K895" s="500" t="s">
        <v>696</v>
      </c>
      <c r="L895" s="500"/>
      <c r="M895" s="500"/>
      <c r="N895" s="500"/>
      <c r="O895" s="500"/>
      <c r="P895" s="500"/>
      <c r="Q895" s="500"/>
    </row>
    <row r="896" spans="1:17" ht="15" customHeight="1" x14ac:dyDescent="0.25">
      <c r="A896" s="678" t="s">
        <v>21</v>
      </c>
      <c r="B896" s="680" t="s">
        <v>22</v>
      </c>
      <c r="C896" s="672" t="s">
        <v>23</v>
      </c>
      <c r="D896" s="673"/>
      <c r="E896" s="667" t="s">
        <v>24</v>
      </c>
      <c r="F896" s="667"/>
      <c r="G896" s="142" t="s">
        <v>25</v>
      </c>
      <c r="H896" s="667" t="s">
        <v>26</v>
      </c>
      <c r="I896" s="668"/>
      <c r="J896" s="500"/>
      <c r="K896" s="500" t="s">
        <v>697</v>
      </c>
      <c r="L896" s="500"/>
      <c r="M896" s="500"/>
      <c r="N896" s="500"/>
      <c r="O896" s="500"/>
      <c r="P896" s="500"/>
      <c r="Q896" s="500"/>
    </row>
    <row r="897" spans="1:11" ht="15" customHeight="1" x14ac:dyDescent="0.25">
      <c r="A897" s="679"/>
      <c r="B897" s="681"/>
      <c r="C897" s="143" t="s">
        <v>27</v>
      </c>
      <c r="D897" s="144" t="s">
        <v>28</v>
      </c>
      <c r="E897" s="144" t="s">
        <v>29</v>
      </c>
      <c r="F897" s="144" t="s">
        <v>28</v>
      </c>
      <c r="G897" s="144" t="s">
        <v>30</v>
      </c>
      <c r="H897" s="143" t="s">
        <v>27</v>
      </c>
      <c r="I897" s="145" t="s">
        <v>28</v>
      </c>
      <c r="K897" s="482"/>
    </row>
    <row r="898" spans="1:11" ht="15.75" thickBot="1" x14ac:dyDescent="0.3">
      <c r="A898" s="146">
        <v>1</v>
      </c>
      <c r="B898" s="147">
        <v>2</v>
      </c>
      <c r="C898" s="147">
        <v>3</v>
      </c>
      <c r="D898" s="148">
        <v>4</v>
      </c>
      <c r="E898" s="148">
        <v>5</v>
      </c>
      <c r="F898" s="149">
        <v>6</v>
      </c>
      <c r="G898" s="148">
        <v>7</v>
      </c>
      <c r="H898" s="149">
        <v>8</v>
      </c>
      <c r="I898" s="150">
        <v>9</v>
      </c>
    </row>
    <row r="899" spans="1:11" ht="15" customHeight="1" x14ac:dyDescent="0.25">
      <c r="A899" s="151">
        <v>1</v>
      </c>
      <c r="B899" s="720" t="s">
        <v>31</v>
      </c>
      <c r="C899" s="152"/>
      <c r="D899" s="153"/>
      <c r="E899" s="154" t="s">
        <v>32</v>
      </c>
      <c r="F899" s="155">
        <v>0</v>
      </c>
      <c r="G899" s="153"/>
      <c r="H899" s="704"/>
      <c r="I899" s="705"/>
    </row>
    <row r="900" spans="1:11" x14ac:dyDescent="0.25">
      <c r="A900" s="152"/>
      <c r="B900" s="696"/>
      <c r="C900" s="152"/>
      <c r="D900" s="153"/>
      <c r="E900" s="154" t="s">
        <v>33</v>
      </c>
      <c r="F900" s="155">
        <v>0</v>
      </c>
      <c r="G900" s="153"/>
      <c r="H900" s="704"/>
      <c r="I900" s="705"/>
    </row>
    <row r="901" spans="1:11" x14ac:dyDescent="0.25">
      <c r="A901" s="152"/>
      <c r="B901" s="696"/>
      <c r="C901" s="152"/>
      <c r="D901" s="153"/>
      <c r="E901" s="154" t="s">
        <v>34</v>
      </c>
      <c r="F901" s="155">
        <v>0</v>
      </c>
      <c r="G901" s="153"/>
      <c r="H901" s="704"/>
      <c r="I901" s="705"/>
    </row>
    <row r="902" spans="1:11" x14ac:dyDescent="0.25">
      <c r="A902" s="152"/>
      <c r="B902" s="696"/>
      <c r="C902" s="152"/>
      <c r="D902" s="153"/>
      <c r="E902" s="154" t="s">
        <v>35</v>
      </c>
      <c r="F902" s="155">
        <v>0</v>
      </c>
      <c r="G902" s="153"/>
      <c r="H902" s="704"/>
      <c r="I902" s="705"/>
    </row>
    <row r="903" spans="1:11" x14ac:dyDescent="0.25">
      <c r="A903" s="152"/>
      <c r="B903" s="696"/>
      <c r="C903" s="152"/>
      <c r="D903" s="153"/>
      <c r="E903" s="154" t="s">
        <v>36</v>
      </c>
      <c r="F903" s="155">
        <v>0</v>
      </c>
      <c r="G903" s="153"/>
      <c r="H903" s="704"/>
      <c r="I903" s="705"/>
    </row>
    <row r="904" spans="1:11" x14ac:dyDescent="0.25">
      <c r="A904" s="152"/>
      <c r="B904" s="696"/>
      <c r="C904" s="152"/>
      <c r="D904" s="153"/>
      <c r="E904" s="154" t="s">
        <v>37</v>
      </c>
      <c r="F904" s="155">
        <v>0</v>
      </c>
      <c r="G904" s="153"/>
      <c r="H904" s="704"/>
      <c r="I904" s="705"/>
    </row>
    <row r="905" spans="1:11" x14ac:dyDescent="0.25">
      <c r="A905" s="152"/>
      <c r="B905" s="696"/>
      <c r="C905" s="156" t="s">
        <v>38</v>
      </c>
      <c r="D905" s="157">
        <v>0</v>
      </c>
      <c r="E905" s="154" t="s">
        <v>39</v>
      </c>
      <c r="F905" s="155">
        <v>0</v>
      </c>
      <c r="G905" s="153"/>
      <c r="H905" s="704"/>
      <c r="I905" s="705"/>
    </row>
    <row r="906" spans="1:11" x14ac:dyDescent="0.25">
      <c r="A906" s="152"/>
      <c r="B906" s="696"/>
      <c r="C906" s="152"/>
      <c r="D906" s="153"/>
      <c r="E906" s="154" t="s">
        <v>40</v>
      </c>
      <c r="F906" s="155">
        <v>0</v>
      </c>
      <c r="G906" s="153"/>
      <c r="H906" s="704"/>
      <c r="I906" s="705"/>
    </row>
    <row r="907" spans="1:11" x14ac:dyDescent="0.25">
      <c r="A907" s="152"/>
      <c r="B907" s="696"/>
      <c r="C907" s="152"/>
      <c r="D907" s="153"/>
      <c r="E907" s="154" t="s">
        <v>41</v>
      </c>
      <c r="F907" s="155">
        <v>0</v>
      </c>
      <c r="G907" s="153"/>
      <c r="H907" s="704"/>
      <c r="I907" s="705"/>
    </row>
    <row r="908" spans="1:11" x14ac:dyDescent="0.25">
      <c r="A908" s="152"/>
      <c r="B908" s="696"/>
      <c r="C908" s="152"/>
      <c r="D908" s="153"/>
      <c r="E908" s="154" t="s">
        <v>42</v>
      </c>
      <c r="F908" s="155">
        <v>0</v>
      </c>
      <c r="G908" s="153"/>
      <c r="H908" s="704"/>
      <c r="I908" s="705"/>
    </row>
    <row r="909" spans="1:11" x14ac:dyDescent="0.25">
      <c r="A909" s="152"/>
      <c r="B909" s="696"/>
      <c r="C909" s="152"/>
      <c r="D909" s="153"/>
      <c r="E909" s="154" t="s">
        <v>43</v>
      </c>
      <c r="F909" s="155">
        <v>0</v>
      </c>
      <c r="G909" s="153"/>
      <c r="H909" s="704"/>
      <c r="I909" s="705"/>
    </row>
    <row r="910" spans="1:11" x14ac:dyDescent="0.25">
      <c r="A910" s="152"/>
      <c r="B910" s="696"/>
      <c r="C910" s="152"/>
      <c r="D910" s="153"/>
      <c r="E910" s="154" t="s">
        <v>44</v>
      </c>
      <c r="F910" s="155">
        <v>0</v>
      </c>
      <c r="G910" s="153"/>
      <c r="H910" s="704"/>
      <c r="I910" s="705"/>
    </row>
    <row r="911" spans="1:11" x14ac:dyDescent="0.25">
      <c r="A911" s="152"/>
      <c r="B911" s="696"/>
      <c r="C911" s="158"/>
      <c r="D911" s="159"/>
      <c r="E911" s="160" t="s">
        <v>45</v>
      </c>
      <c r="F911" s="155">
        <v>0</v>
      </c>
      <c r="G911" s="159"/>
      <c r="H911" s="704"/>
      <c r="I911" s="705"/>
    </row>
    <row r="912" spans="1:11" ht="15.75" thickBot="1" x14ac:dyDescent="0.3">
      <c r="A912" s="161"/>
      <c r="B912" s="697"/>
      <c r="C912" s="161"/>
      <c r="D912" s="162"/>
      <c r="E912" s="163" t="s">
        <v>46</v>
      </c>
      <c r="F912" s="164">
        <f>F911+F910+F909+F908+F907+F906+F905+F904+F903+F902+F901+F900+F899</f>
        <v>0</v>
      </c>
      <c r="G912" s="165">
        <f>D905-F912</f>
        <v>0</v>
      </c>
      <c r="H912" s="455">
        <v>0</v>
      </c>
      <c r="I912" s="501">
        <f>G912-H912</f>
        <v>0</v>
      </c>
    </row>
    <row r="913" spans="1:9" ht="78" thickTop="1" thickBot="1" x14ac:dyDescent="0.3">
      <c r="A913" s="166">
        <v>2</v>
      </c>
      <c r="B913" s="167" t="s">
        <v>47</v>
      </c>
      <c r="C913" s="168" t="s">
        <v>48</v>
      </c>
      <c r="D913" s="169">
        <v>0</v>
      </c>
      <c r="E913" s="170" t="s">
        <v>49</v>
      </c>
      <c r="F913" s="171">
        <v>0</v>
      </c>
      <c r="G913" s="172">
        <f>D913-F913</f>
        <v>0</v>
      </c>
      <c r="H913" s="173"/>
      <c r="I913" s="502">
        <f>G913</f>
        <v>0</v>
      </c>
    </row>
    <row r="914" spans="1:9" ht="15.75" customHeight="1" thickTop="1" x14ac:dyDescent="0.25">
      <c r="A914" s="151">
        <v>3</v>
      </c>
      <c r="B914" s="695" t="s">
        <v>50</v>
      </c>
      <c r="C914" s="151" t="s">
        <v>51</v>
      </c>
      <c r="D914" s="174">
        <v>0</v>
      </c>
      <c r="E914" s="175"/>
      <c r="F914" s="464"/>
      <c r="G914" s="175"/>
      <c r="H914" s="176"/>
      <c r="I914" s="177" t="s">
        <v>52</v>
      </c>
    </row>
    <row r="915" spans="1:9" x14ac:dyDescent="0.25">
      <c r="A915" s="152"/>
      <c r="B915" s="706"/>
      <c r="C915" s="152" t="s">
        <v>53</v>
      </c>
      <c r="D915" s="174">
        <v>0</v>
      </c>
      <c r="E915" s="153"/>
      <c r="F915" s="465"/>
      <c r="G915" s="153"/>
      <c r="H915" s="178"/>
      <c r="I915" s="179" t="s">
        <v>54</v>
      </c>
    </row>
    <row r="916" spans="1:9" x14ac:dyDescent="0.25">
      <c r="A916" s="152"/>
      <c r="B916" s="706"/>
      <c r="C916" s="152" t="s">
        <v>55</v>
      </c>
      <c r="D916" s="174">
        <v>0</v>
      </c>
      <c r="E916" s="153"/>
      <c r="F916" s="465"/>
      <c r="G916" s="153"/>
      <c r="H916" s="178"/>
      <c r="I916" s="180" t="s">
        <v>56</v>
      </c>
    </row>
    <row r="917" spans="1:9" x14ac:dyDescent="0.25">
      <c r="A917" s="152"/>
      <c r="B917" s="706"/>
      <c r="C917" s="152" t="s">
        <v>57</v>
      </c>
      <c r="D917" s="174">
        <v>0</v>
      </c>
      <c r="E917" s="153"/>
      <c r="F917" s="465"/>
      <c r="G917" s="153"/>
      <c r="H917" s="178"/>
      <c r="I917" s="179" t="s">
        <v>58</v>
      </c>
    </row>
    <row r="918" spans="1:9" x14ac:dyDescent="0.25">
      <c r="A918" s="152"/>
      <c r="B918" s="706"/>
      <c r="C918" s="152" t="s">
        <v>59</v>
      </c>
      <c r="D918" s="174">
        <v>0</v>
      </c>
      <c r="E918" s="153"/>
      <c r="F918" s="465"/>
      <c r="G918" s="153"/>
      <c r="H918" s="178"/>
      <c r="I918" s="179" t="s">
        <v>60</v>
      </c>
    </row>
    <row r="919" spans="1:9" x14ac:dyDescent="0.25">
      <c r="A919" s="152"/>
      <c r="B919" s="706"/>
      <c r="C919" s="152" t="s">
        <v>61</v>
      </c>
      <c r="D919" s="174">
        <v>0</v>
      </c>
      <c r="E919" s="153"/>
      <c r="F919" s="465"/>
      <c r="G919" s="153"/>
      <c r="H919" s="178"/>
      <c r="I919" s="179" t="s">
        <v>62</v>
      </c>
    </row>
    <row r="920" spans="1:9" x14ac:dyDescent="0.25">
      <c r="A920" s="152"/>
      <c r="B920" s="706"/>
      <c r="C920" s="152"/>
      <c r="D920" s="174">
        <v>0</v>
      </c>
      <c r="E920" s="153"/>
      <c r="F920" s="465"/>
      <c r="G920" s="153"/>
      <c r="H920" s="178"/>
      <c r="I920" s="179" t="s">
        <v>63</v>
      </c>
    </row>
    <row r="921" spans="1:9" x14ac:dyDescent="0.25">
      <c r="A921" s="152"/>
      <c r="B921" s="706"/>
      <c r="C921" s="181" t="s">
        <v>64</v>
      </c>
      <c r="D921" s="174">
        <v>0</v>
      </c>
      <c r="E921" s="153"/>
      <c r="F921" s="465"/>
      <c r="G921" s="153"/>
      <c r="H921" s="178"/>
      <c r="I921" s="179" t="s">
        <v>65</v>
      </c>
    </row>
    <row r="922" spans="1:9" x14ac:dyDescent="0.25">
      <c r="A922" s="152"/>
      <c r="B922" s="706"/>
      <c r="C922" s="152" t="s">
        <v>66</v>
      </c>
      <c r="D922" s="174">
        <v>0</v>
      </c>
      <c r="E922" s="182" t="s">
        <v>67</v>
      </c>
      <c r="F922" s="466">
        <v>0</v>
      </c>
      <c r="G922" s="183">
        <f>D930-F922</f>
        <v>0</v>
      </c>
      <c r="H922" s="178"/>
      <c r="I922" s="179" t="s">
        <v>68</v>
      </c>
    </row>
    <row r="923" spans="1:9" x14ac:dyDescent="0.25">
      <c r="A923" s="152"/>
      <c r="B923" s="706"/>
      <c r="C923" s="152" t="s">
        <v>69</v>
      </c>
      <c r="D923" s="174">
        <v>0</v>
      </c>
      <c r="E923" s="175"/>
      <c r="F923" s="465"/>
      <c r="G923" s="153"/>
      <c r="H923" s="178"/>
      <c r="I923" s="179" t="s">
        <v>70</v>
      </c>
    </row>
    <row r="924" spans="1:9" x14ac:dyDescent="0.25">
      <c r="A924" s="152"/>
      <c r="B924" s="706"/>
      <c r="C924" s="152"/>
      <c r="D924" s="174">
        <v>0</v>
      </c>
      <c r="E924" s="153"/>
      <c r="F924" s="465"/>
      <c r="G924" s="153"/>
      <c r="H924" s="178"/>
      <c r="I924" s="179" t="s">
        <v>71</v>
      </c>
    </row>
    <row r="925" spans="1:9" x14ac:dyDescent="0.25">
      <c r="A925" s="152"/>
      <c r="B925" s="706"/>
      <c r="C925" s="184" t="s">
        <v>72</v>
      </c>
      <c r="D925" s="174">
        <v>0</v>
      </c>
      <c r="E925" s="153"/>
      <c r="F925" s="465"/>
      <c r="G925" s="153"/>
      <c r="H925" s="178"/>
      <c r="I925" s="177" t="s">
        <v>73</v>
      </c>
    </row>
    <row r="926" spans="1:9" x14ac:dyDescent="0.25">
      <c r="A926" s="152"/>
      <c r="B926" s="706"/>
      <c r="C926" s="152" t="s">
        <v>74</v>
      </c>
      <c r="D926" s="174">
        <v>0</v>
      </c>
      <c r="E926" s="153"/>
      <c r="F926" s="465"/>
      <c r="G926" s="153"/>
      <c r="H926" s="178"/>
      <c r="I926" s="177" t="s">
        <v>75</v>
      </c>
    </row>
    <row r="927" spans="1:9" x14ac:dyDescent="0.25">
      <c r="A927" s="152"/>
      <c r="B927" s="706"/>
      <c r="C927" s="152" t="s">
        <v>76</v>
      </c>
      <c r="D927" s="174">
        <v>0</v>
      </c>
      <c r="E927" s="153"/>
      <c r="F927" s="465"/>
      <c r="G927" s="153"/>
      <c r="H927" s="178"/>
      <c r="I927" s="179" t="s">
        <v>77</v>
      </c>
    </row>
    <row r="928" spans="1:9" x14ac:dyDescent="0.25">
      <c r="A928" s="152"/>
      <c r="B928" s="706"/>
      <c r="C928" s="152"/>
      <c r="D928" s="174">
        <v>0</v>
      </c>
      <c r="E928" s="153"/>
      <c r="F928" s="465"/>
      <c r="G928" s="153"/>
      <c r="H928" s="178"/>
      <c r="I928" s="179"/>
    </row>
    <row r="929" spans="1:9" x14ac:dyDescent="0.25">
      <c r="A929" s="152"/>
      <c r="B929" s="706"/>
      <c r="C929" s="158"/>
      <c r="D929" s="174">
        <v>0</v>
      </c>
      <c r="E929" s="159"/>
      <c r="F929" s="467"/>
      <c r="G929" s="159"/>
      <c r="H929" s="178"/>
      <c r="I929" s="179"/>
    </row>
    <row r="930" spans="1:9" ht="15.75" thickBot="1" x14ac:dyDescent="0.3">
      <c r="A930" s="161"/>
      <c r="B930" s="707"/>
      <c r="C930" s="161" t="s">
        <v>46</v>
      </c>
      <c r="D930" s="185">
        <f>SUM(D913:D929)</f>
        <v>0</v>
      </c>
      <c r="E930" s="162"/>
      <c r="F930" s="164"/>
      <c r="G930" s="162"/>
      <c r="H930" s="186">
        <f>H924+H923+H922+H921+H920+H919+H918+H917+H916+H915+H914+H925+H927+H926+H928+H929</f>
        <v>0</v>
      </c>
      <c r="I930" s="503">
        <f>G922-H930</f>
        <v>0</v>
      </c>
    </row>
    <row r="931" spans="1:9" ht="15.75" customHeight="1" thickTop="1" x14ac:dyDescent="0.25">
      <c r="A931" s="151">
        <v>4</v>
      </c>
      <c r="B931" s="708" t="s">
        <v>78</v>
      </c>
      <c r="C931" s="151" t="s">
        <v>79</v>
      </c>
      <c r="D931" s="174">
        <v>0</v>
      </c>
      <c r="E931" s="175"/>
      <c r="F931" s="464"/>
      <c r="G931" s="175"/>
      <c r="H931" s="176"/>
      <c r="I931" s="177" t="s">
        <v>80</v>
      </c>
    </row>
    <row r="932" spans="1:9" x14ac:dyDescent="0.25">
      <c r="A932" s="152"/>
      <c r="B932" s="709"/>
      <c r="C932" s="152" t="s">
        <v>81</v>
      </c>
      <c r="D932" s="174">
        <v>0</v>
      </c>
      <c r="E932" s="153"/>
      <c r="F932" s="465"/>
      <c r="G932" s="153"/>
      <c r="H932" s="176"/>
      <c r="I932" s="177" t="s">
        <v>82</v>
      </c>
    </row>
    <row r="933" spans="1:9" x14ac:dyDescent="0.25">
      <c r="A933" s="152"/>
      <c r="B933" s="709"/>
      <c r="C933" s="152"/>
      <c r="D933" s="174">
        <v>0</v>
      </c>
      <c r="E933" s="153"/>
      <c r="F933" s="465"/>
      <c r="G933" s="153"/>
      <c r="H933" s="176"/>
      <c r="I933" s="179" t="s">
        <v>83</v>
      </c>
    </row>
    <row r="934" spans="1:9" x14ac:dyDescent="0.25">
      <c r="A934" s="152"/>
      <c r="B934" s="709"/>
      <c r="C934" s="184" t="s">
        <v>72</v>
      </c>
      <c r="D934" s="174">
        <v>0</v>
      </c>
      <c r="E934" s="182" t="s">
        <v>84</v>
      </c>
      <c r="F934" s="466">
        <v>0</v>
      </c>
      <c r="G934" s="183">
        <f>D937-F934</f>
        <v>0</v>
      </c>
      <c r="H934" s="176"/>
      <c r="I934" s="177"/>
    </row>
    <row r="935" spans="1:9" x14ac:dyDescent="0.25">
      <c r="A935" s="152"/>
      <c r="B935" s="709"/>
      <c r="C935" s="152" t="s">
        <v>74</v>
      </c>
      <c r="D935" s="174">
        <v>0</v>
      </c>
      <c r="E935" s="153"/>
      <c r="F935" s="465"/>
      <c r="G935" s="153"/>
      <c r="H935" s="176"/>
      <c r="I935" s="177"/>
    </row>
    <row r="936" spans="1:9" x14ac:dyDescent="0.25">
      <c r="A936" s="152"/>
      <c r="B936" s="709"/>
      <c r="C936" s="158" t="s">
        <v>76</v>
      </c>
      <c r="D936" s="174">
        <v>0</v>
      </c>
      <c r="E936" s="159"/>
      <c r="F936" s="467"/>
      <c r="G936" s="159"/>
      <c r="H936" s="176"/>
      <c r="I936" s="177"/>
    </row>
    <row r="937" spans="1:9" ht="15.75" thickBot="1" x14ac:dyDescent="0.3">
      <c r="A937" s="161"/>
      <c r="B937" s="710"/>
      <c r="C937" s="161" t="s">
        <v>46</v>
      </c>
      <c r="D937" s="185">
        <f>SUM(D931:D936)</f>
        <v>0</v>
      </c>
      <c r="E937" s="162"/>
      <c r="F937" s="164"/>
      <c r="G937" s="162"/>
      <c r="H937" s="189">
        <f>H931+H933</f>
        <v>0</v>
      </c>
      <c r="I937" s="504">
        <f>G934-H937</f>
        <v>0</v>
      </c>
    </row>
    <row r="938" spans="1:9" ht="26.25" thickTop="1" x14ac:dyDescent="0.25">
      <c r="A938" s="190">
        <v>5</v>
      </c>
      <c r="B938" s="492" t="s">
        <v>85</v>
      </c>
      <c r="C938" s="190" t="s">
        <v>86</v>
      </c>
      <c r="D938" s="192">
        <v>0</v>
      </c>
      <c r="E938" s="193" t="s">
        <v>87</v>
      </c>
      <c r="F938" s="456">
        <v>0</v>
      </c>
      <c r="G938" s="194">
        <f>D938-F938</f>
        <v>0</v>
      </c>
      <c r="H938" s="176"/>
      <c r="I938" s="177" t="s">
        <v>73</v>
      </c>
    </row>
    <row r="939" spans="1:9" x14ac:dyDescent="0.25">
      <c r="A939" s="152"/>
      <c r="B939" s="493"/>
      <c r="C939" s="152"/>
      <c r="D939" s="157"/>
      <c r="E939" s="182"/>
      <c r="F939" s="457"/>
      <c r="G939" s="183"/>
      <c r="H939" s="176"/>
      <c r="I939" s="177" t="s">
        <v>88</v>
      </c>
    </row>
    <row r="940" spans="1:9" ht="15.75" thickBot="1" x14ac:dyDescent="0.3">
      <c r="A940" s="161"/>
      <c r="B940" s="494"/>
      <c r="C940" s="161"/>
      <c r="D940" s="197"/>
      <c r="E940" s="198"/>
      <c r="F940" s="458"/>
      <c r="G940" s="185"/>
      <c r="H940" s="189">
        <f>H938+H939</f>
        <v>0</v>
      </c>
      <c r="I940" s="505">
        <f>G938-H940</f>
        <v>0</v>
      </c>
    </row>
    <row r="941" spans="1:9" ht="15.75" customHeight="1" thickTop="1" x14ac:dyDescent="0.25">
      <c r="A941" s="151">
        <v>6</v>
      </c>
      <c r="B941" s="696" t="s">
        <v>89</v>
      </c>
      <c r="C941" s="151" t="s">
        <v>90</v>
      </c>
      <c r="D941" s="199">
        <v>0</v>
      </c>
      <c r="E941" s="175"/>
      <c r="F941" s="464"/>
      <c r="G941" s="175"/>
      <c r="H941" s="200">
        <v>0</v>
      </c>
      <c r="I941" s="201"/>
    </row>
    <row r="942" spans="1:9" x14ac:dyDescent="0.25">
      <c r="A942" s="152"/>
      <c r="B942" s="696"/>
      <c r="C942" s="152" t="s">
        <v>91</v>
      </c>
      <c r="D942" s="174">
        <v>0</v>
      </c>
      <c r="E942" s="182" t="s">
        <v>92</v>
      </c>
      <c r="F942" s="468">
        <v>0</v>
      </c>
      <c r="G942" s="183">
        <f>D943-F942</f>
        <v>0</v>
      </c>
      <c r="H942" s="187">
        <v>0</v>
      </c>
      <c r="I942" s="202"/>
    </row>
    <row r="943" spans="1:9" ht="15.75" thickBot="1" x14ac:dyDescent="0.3">
      <c r="A943" s="161"/>
      <c r="B943" s="697"/>
      <c r="C943" s="161" t="s">
        <v>46</v>
      </c>
      <c r="D943" s="185">
        <f>D942+D941</f>
        <v>0</v>
      </c>
      <c r="E943" s="162"/>
      <c r="F943" s="164"/>
      <c r="G943" s="162"/>
      <c r="H943" s="185">
        <f>H942+H941</f>
        <v>0</v>
      </c>
      <c r="I943" s="504">
        <f>G942-H943</f>
        <v>0</v>
      </c>
    </row>
    <row r="944" spans="1:9" ht="15.75" customHeight="1" thickTop="1" x14ac:dyDescent="0.25">
      <c r="A944" s="151">
        <v>7</v>
      </c>
      <c r="B944" s="695" t="s">
        <v>93</v>
      </c>
      <c r="C944" s="151" t="s">
        <v>94</v>
      </c>
      <c r="D944" s="174">
        <v>0</v>
      </c>
      <c r="E944" s="182" t="s">
        <v>95</v>
      </c>
      <c r="F944" s="457">
        <v>0</v>
      </c>
      <c r="G944" s="203"/>
      <c r="H944" s="200">
        <v>0</v>
      </c>
      <c r="I944" s="202" t="s">
        <v>96</v>
      </c>
    </row>
    <row r="945" spans="1:9" x14ac:dyDescent="0.25">
      <c r="A945" s="152"/>
      <c r="B945" s="696"/>
      <c r="C945" s="152" t="s">
        <v>97</v>
      </c>
      <c r="D945" s="174">
        <v>0</v>
      </c>
      <c r="E945" s="182" t="s">
        <v>98</v>
      </c>
      <c r="F945" s="468">
        <v>0</v>
      </c>
      <c r="G945" s="183"/>
      <c r="H945" s="187">
        <v>0</v>
      </c>
      <c r="I945" s="202"/>
    </row>
    <row r="946" spans="1:9" x14ac:dyDescent="0.25">
      <c r="A946" s="152"/>
      <c r="B946" s="696"/>
      <c r="C946" s="152" t="s">
        <v>99</v>
      </c>
      <c r="D946" s="174">
        <v>0</v>
      </c>
      <c r="E946" s="182" t="s">
        <v>100</v>
      </c>
      <c r="F946" s="468">
        <v>0</v>
      </c>
      <c r="G946" s="204"/>
      <c r="H946" s="188">
        <v>0</v>
      </c>
      <c r="I946" s="202"/>
    </row>
    <row r="947" spans="1:9" ht="15.75" thickBot="1" x14ac:dyDescent="0.3">
      <c r="A947" s="161"/>
      <c r="B947" s="697"/>
      <c r="C947" s="161" t="s">
        <v>46</v>
      </c>
      <c r="D947" s="185">
        <f>D946+D945+D944</f>
        <v>0</v>
      </c>
      <c r="E947" s="162" t="s">
        <v>46</v>
      </c>
      <c r="F947" s="164">
        <f>SUM(F944:F946)</f>
        <v>0</v>
      </c>
      <c r="G947" s="185">
        <f>D947-F947</f>
        <v>0</v>
      </c>
      <c r="H947" s="185">
        <f>H946+H944+H945</f>
        <v>0</v>
      </c>
      <c r="I947" s="504">
        <f>G947-H947</f>
        <v>0</v>
      </c>
    </row>
    <row r="948" spans="1:9" ht="27" thickTop="1" thickBot="1" x14ac:dyDescent="0.3">
      <c r="A948" s="166">
        <v>8</v>
      </c>
      <c r="B948" s="205" t="s">
        <v>101</v>
      </c>
      <c r="C948" s="166" t="s">
        <v>102</v>
      </c>
      <c r="D948" s="169">
        <v>0</v>
      </c>
      <c r="E948" s="206" t="s">
        <v>103</v>
      </c>
      <c r="F948" s="469">
        <v>0</v>
      </c>
      <c r="G948" s="207">
        <f>D948-F948</f>
        <v>0</v>
      </c>
      <c r="H948" s="208"/>
      <c r="I948" s="502">
        <f>G948</f>
        <v>0</v>
      </c>
    </row>
    <row r="949" spans="1:9" ht="15.75" customHeight="1" thickTop="1" x14ac:dyDescent="0.25">
      <c r="A949" s="151">
        <v>9</v>
      </c>
      <c r="B949" s="711" t="s">
        <v>104</v>
      </c>
      <c r="C949" s="151" t="s">
        <v>105</v>
      </c>
      <c r="D949" s="174">
        <v>0</v>
      </c>
      <c r="E949" s="175"/>
      <c r="F949" s="464"/>
      <c r="G949" s="175"/>
      <c r="H949" s="200">
        <v>0</v>
      </c>
      <c r="I949" s="480"/>
    </row>
    <row r="950" spans="1:9" x14ac:dyDescent="0.25">
      <c r="A950" s="152"/>
      <c r="B950" s="712"/>
      <c r="C950" s="152" t="s">
        <v>106</v>
      </c>
      <c r="D950" s="174">
        <v>0</v>
      </c>
      <c r="E950" s="182" t="s">
        <v>107</v>
      </c>
      <c r="F950" s="468">
        <v>0</v>
      </c>
      <c r="G950" s="183">
        <f>D951-F950</f>
        <v>0</v>
      </c>
      <c r="H950" s="200">
        <v>0</v>
      </c>
      <c r="I950" s="480"/>
    </row>
    <row r="951" spans="1:9" ht="15.75" thickBot="1" x14ac:dyDescent="0.3">
      <c r="A951" s="161"/>
      <c r="B951" s="713"/>
      <c r="C951" s="161" t="s">
        <v>46</v>
      </c>
      <c r="D951" s="185">
        <f>D950+D949</f>
        <v>0</v>
      </c>
      <c r="E951" s="162"/>
      <c r="F951" s="164"/>
      <c r="G951" s="162"/>
      <c r="H951" s="185">
        <f>H950+H949</f>
        <v>0</v>
      </c>
      <c r="I951" s="504">
        <f>G950-H951</f>
        <v>0</v>
      </c>
    </row>
    <row r="952" spans="1:9" ht="15.75" customHeight="1" thickTop="1" x14ac:dyDescent="0.25">
      <c r="A952" s="190">
        <v>10</v>
      </c>
      <c r="B952" s="695" t="s">
        <v>108</v>
      </c>
      <c r="C952" s="151" t="s">
        <v>109</v>
      </c>
      <c r="D952" s="174">
        <v>0</v>
      </c>
      <c r="E952" s="182"/>
      <c r="F952" s="464"/>
      <c r="G952" s="203"/>
      <c r="H952" s="200">
        <v>0</v>
      </c>
      <c r="I952" s="480"/>
    </row>
    <row r="953" spans="1:9" x14ac:dyDescent="0.25">
      <c r="A953" s="152"/>
      <c r="B953" s="696"/>
      <c r="C953" s="152" t="s">
        <v>110</v>
      </c>
      <c r="D953" s="174">
        <v>0</v>
      </c>
      <c r="E953" s="182"/>
      <c r="F953" s="465"/>
      <c r="G953" s="183"/>
      <c r="H953" s="187">
        <v>0</v>
      </c>
      <c r="I953" s="480"/>
    </row>
    <row r="954" spans="1:9" x14ac:dyDescent="0.25">
      <c r="A954" s="152"/>
      <c r="B954" s="696"/>
      <c r="C954" s="152" t="s">
        <v>111</v>
      </c>
      <c r="D954" s="174">
        <v>0</v>
      </c>
      <c r="E954" s="182" t="s">
        <v>112</v>
      </c>
      <c r="F954" s="468">
        <v>0</v>
      </c>
      <c r="G954" s="204">
        <f>D956-F954</f>
        <v>0</v>
      </c>
      <c r="H954" s="188">
        <v>0</v>
      </c>
      <c r="I954" s="480"/>
    </row>
    <row r="955" spans="1:9" x14ac:dyDescent="0.25">
      <c r="A955" s="152"/>
      <c r="B955" s="696"/>
      <c r="C955" s="152" t="s">
        <v>113</v>
      </c>
      <c r="D955" s="174">
        <v>0</v>
      </c>
      <c r="E955" s="209"/>
      <c r="F955" s="467"/>
      <c r="G955" s="204"/>
      <c r="H955" s="188">
        <v>0</v>
      </c>
      <c r="I955" s="480"/>
    </row>
    <row r="956" spans="1:9" ht="15.75" thickBot="1" x14ac:dyDescent="0.3">
      <c r="A956" s="161"/>
      <c r="B956" s="697"/>
      <c r="C956" s="161" t="s">
        <v>46</v>
      </c>
      <c r="D956" s="185">
        <f>D955+D954+D953+D952</f>
        <v>0</v>
      </c>
      <c r="E956" s="162" t="s">
        <v>46</v>
      </c>
      <c r="F956" s="164"/>
      <c r="G956" s="185"/>
      <c r="H956" s="185">
        <f>H955+H954+H953+H952</f>
        <v>0</v>
      </c>
      <c r="I956" s="504">
        <f>G954-H956</f>
        <v>0</v>
      </c>
    </row>
    <row r="957" spans="1:9" ht="15.75" customHeight="1" thickTop="1" x14ac:dyDescent="0.25">
      <c r="A957" s="151">
        <v>11</v>
      </c>
      <c r="B957" s="714" t="s">
        <v>114</v>
      </c>
      <c r="C957" s="151" t="s">
        <v>105</v>
      </c>
      <c r="D957" s="174">
        <v>0</v>
      </c>
      <c r="E957" s="210" t="s">
        <v>115</v>
      </c>
      <c r="F957" s="468">
        <v>0</v>
      </c>
      <c r="G957" s="175"/>
      <c r="H957" s="176"/>
      <c r="I957" s="177" t="s">
        <v>80</v>
      </c>
    </row>
    <row r="958" spans="1:9" x14ac:dyDescent="0.25">
      <c r="A958" s="152"/>
      <c r="B958" s="715"/>
      <c r="C958" s="152" t="s">
        <v>106</v>
      </c>
      <c r="D958" s="174">
        <v>0</v>
      </c>
      <c r="E958" s="182" t="s">
        <v>116</v>
      </c>
      <c r="F958" s="468">
        <v>0</v>
      </c>
      <c r="G958" s="153"/>
      <c r="H958" s="176"/>
      <c r="I958" s="177" t="s">
        <v>117</v>
      </c>
    </row>
    <row r="959" spans="1:9" x14ac:dyDescent="0.25">
      <c r="A959" s="152"/>
      <c r="B959" s="715"/>
      <c r="C959" s="152"/>
      <c r="D959" s="174">
        <v>0</v>
      </c>
      <c r="E959" s="182" t="s">
        <v>118</v>
      </c>
      <c r="F959" s="468">
        <v>0</v>
      </c>
      <c r="G959" s="153"/>
      <c r="H959" s="176">
        <v>0</v>
      </c>
      <c r="I959" s="177" t="s">
        <v>119</v>
      </c>
    </row>
    <row r="960" spans="1:9" x14ac:dyDescent="0.25">
      <c r="A960" s="152"/>
      <c r="B960" s="715"/>
      <c r="C960" s="152"/>
      <c r="D960" s="174">
        <v>0</v>
      </c>
      <c r="E960" s="182" t="s">
        <v>120</v>
      </c>
      <c r="F960" s="468">
        <v>0</v>
      </c>
      <c r="G960" s="153"/>
      <c r="H960" s="176"/>
      <c r="I960" s="177" t="s">
        <v>121</v>
      </c>
    </row>
    <row r="961" spans="1:9" x14ac:dyDescent="0.25">
      <c r="A961" s="152"/>
      <c r="B961" s="715"/>
      <c r="C961" s="152"/>
      <c r="D961" s="174">
        <v>0</v>
      </c>
      <c r="E961" s="182" t="s">
        <v>122</v>
      </c>
      <c r="F961" s="468">
        <v>0</v>
      </c>
      <c r="G961" s="153"/>
      <c r="H961" s="176">
        <v>0</v>
      </c>
      <c r="I961" s="177" t="s">
        <v>123</v>
      </c>
    </row>
    <row r="962" spans="1:9" x14ac:dyDescent="0.25">
      <c r="A962" s="152"/>
      <c r="B962" s="715"/>
      <c r="C962" s="152"/>
      <c r="D962" s="174">
        <v>0</v>
      </c>
      <c r="E962" s="182" t="s">
        <v>124</v>
      </c>
      <c r="F962" s="468">
        <v>0</v>
      </c>
      <c r="G962" s="153"/>
      <c r="H962" s="176"/>
      <c r="I962" s="177" t="s">
        <v>125</v>
      </c>
    </row>
    <row r="963" spans="1:9" x14ac:dyDescent="0.25">
      <c r="A963" s="152"/>
      <c r="B963" s="715"/>
      <c r="C963" s="152"/>
      <c r="D963" s="174">
        <v>0</v>
      </c>
      <c r="E963" s="182" t="s">
        <v>126</v>
      </c>
      <c r="F963" s="468">
        <v>0</v>
      </c>
      <c r="G963" s="153"/>
      <c r="H963" s="176"/>
      <c r="I963" s="177"/>
    </row>
    <row r="964" spans="1:9" x14ac:dyDescent="0.25">
      <c r="A964" s="152"/>
      <c r="B964" s="715"/>
      <c r="C964" s="181"/>
      <c r="D964" s="174">
        <v>0</v>
      </c>
      <c r="E964" s="182" t="s">
        <v>127</v>
      </c>
      <c r="F964" s="468">
        <v>0</v>
      </c>
      <c r="G964" s="153"/>
      <c r="H964" s="176"/>
      <c r="I964" s="177"/>
    </row>
    <row r="965" spans="1:9" x14ac:dyDescent="0.25">
      <c r="A965" s="152"/>
      <c r="B965" s="715"/>
      <c r="C965" s="152"/>
      <c r="D965" s="174">
        <v>0</v>
      </c>
      <c r="E965" s="182" t="s">
        <v>128</v>
      </c>
      <c r="F965" s="459">
        <v>0</v>
      </c>
      <c r="G965" s="183"/>
      <c r="H965" s="176"/>
      <c r="I965" s="177"/>
    </row>
    <row r="966" spans="1:9" x14ac:dyDescent="0.25">
      <c r="A966" s="152"/>
      <c r="B966" s="715"/>
      <c r="C966" s="152"/>
      <c r="D966" s="174">
        <v>0</v>
      </c>
      <c r="E966" s="210" t="s">
        <v>129</v>
      </c>
      <c r="F966" s="468">
        <v>0</v>
      </c>
      <c r="G966" s="153"/>
      <c r="H966" s="176"/>
      <c r="I966" s="177"/>
    </row>
    <row r="967" spans="1:9" x14ac:dyDescent="0.25">
      <c r="A967" s="152"/>
      <c r="B967" s="715"/>
      <c r="C967" s="152"/>
      <c r="D967" s="174">
        <v>0</v>
      </c>
      <c r="E967" s="182" t="s">
        <v>130</v>
      </c>
      <c r="F967" s="468">
        <v>0</v>
      </c>
      <c r="G967" s="153"/>
      <c r="H967" s="176"/>
      <c r="I967" s="177"/>
    </row>
    <row r="968" spans="1:9" x14ac:dyDescent="0.25">
      <c r="A968" s="152"/>
      <c r="B968" s="715"/>
      <c r="C968" s="184"/>
      <c r="D968" s="174">
        <v>0</v>
      </c>
      <c r="E968" s="182" t="s">
        <v>131</v>
      </c>
      <c r="F968" s="468">
        <v>0</v>
      </c>
      <c r="G968" s="153"/>
      <c r="H968" s="176"/>
      <c r="I968" s="177"/>
    </row>
    <row r="969" spans="1:9" x14ac:dyDescent="0.25">
      <c r="A969" s="152"/>
      <c r="B969" s="715"/>
      <c r="C969" s="152"/>
      <c r="D969" s="174">
        <v>0</v>
      </c>
      <c r="E969" s="182" t="s">
        <v>132</v>
      </c>
      <c r="F969" s="468">
        <v>0</v>
      </c>
      <c r="G969" s="153"/>
      <c r="H969" s="176"/>
      <c r="I969" s="177"/>
    </row>
    <row r="970" spans="1:9" x14ac:dyDescent="0.25">
      <c r="A970" s="152"/>
      <c r="B970" s="715"/>
      <c r="C970" s="152"/>
      <c r="D970" s="174">
        <v>0</v>
      </c>
      <c r="E970" s="182" t="s">
        <v>133</v>
      </c>
      <c r="F970" s="468">
        <v>0</v>
      </c>
      <c r="G970" s="153"/>
      <c r="H970" s="176"/>
      <c r="I970" s="177"/>
    </row>
    <row r="971" spans="1:9" ht="15.75" thickBot="1" x14ac:dyDescent="0.3">
      <c r="A971" s="161"/>
      <c r="B971" s="716"/>
      <c r="C971" s="161" t="s">
        <v>46</v>
      </c>
      <c r="D971" s="185">
        <f>SUM(D948:D970)</f>
        <v>0</v>
      </c>
      <c r="E971" s="162" t="s">
        <v>46</v>
      </c>
      <c r="F971" s="164">
        <f>SUM(F957:F970)</f>
        <v>0</v>
      </c>
      <c r="G971" s="185">
        <f>D971-F971</f>
        <v>0</v>
      </c>
      <c r="H971" s="189">
        <f>H959+H957+H961</f>
        <v>0</v>
      </c>
      <c r="I971" s="504">
        <f>G971-H971</f>
        <v>0</v>
      </c>
    </row>
    <row r="972" spans="1:9" ht="15.75" customHeight="1" thickTop="1" x14ac:dyDescent="0.25">
      <c r="A972" s="151">
        <v>12</v>
      </c>
      <c r="B972" s="717" t="s">
        <v>134</v>
      </c>
      <c r="C972" s="151" t="s">
        <v>135</v>
      </c>
      <c r="D972" s="174">
        <v>0</v>
      </c>
      <c r="E972" s="182"/>
      <c r="F972" s="464"/>
      <c r="G972" s="203"/>
      <c r="H972" s="175"/>
      <c r="I972" s="202"/>
    </row>
    <row r="973" spans="1:9" x14ac:dyDescent="0.25">
      <c r="A973" s="152"/>
      <c r="B973" s="718"/>
      <c r="C973" s="152" t="s">
        <v>136</v>
      </c>
      <c r="D973" s="174">
        <v>0</v>
      </c>
      <c r="E973" s="182"/>
      <c r="F973" s="465"/>
      <c r="G973" s="183"/>
      <c r="H973" s="153"/>
      <c r="I973" s="202"/>
    </row>
    <row r="974" spans="1:9" x14ac:dyDescent="0.25">
      <c r="A974" s="152"/>
      <c r="B974" s="718"/>
      <c r="C974" s="152" t="s">
        <v>137</v>
      </c>
      <c r="D974" s="174">
        <v>0</v>
      </c>
      <c r="E974" s="182" t="s">
        <v>138</v>
      </c>
      <c r="F974" s="468">
        <v>0</v>
      </c>
      <c r="G974" s="204">
        <f>D978-F974</f>
        <v>0</v>
      </c>
      <c r="H974" s="159"/>
      <c r="I974" s="202"/>
    </row>
    <row r="975" spans="1:9" x14ac:dyDescent="0.25">
      <c r="A975" s="152"/>
      <c r="B975" s="718"/>
      <c r="C975" s="152" t="s">
        <v>139</v>
      </c>
      <c r="D975" s="174">
        <v>0</v>
      </c>
      <c r="E975" s="209"/>
      <c r="F975" s="467"/>
      <c r="G975" s="204"/>
      <c r="H975" s="159"/>
      <c r="I975" s="202"/>
    </row>
    <row r="976" spans="1:9" x14ac:dyDescent="0.25">
      <c r="A976" s="152"/>
      <c r="B976" s="718"/>
      <c r="C976" s="152" t="s">
        <v>140</v>
      </c>
      <c r="D976" s="174">
        <v>0</v>
      </c>
      <c r="E976" s="209"/>
      <c r="F976" s="467"/>
      <c r="G976" s="204"/>
      <c r="H976" s="159"/>
      <c r="I976" s="202"/>
    </row>
    <row r="977" spans="1:9" x14ac:dyDescent="0.25">
      <c r="A977" s="152"/>
      <c r="B977" s="718"/>
      <c r="C977" s="152" t="s">
        <v>141</v>
      </c>
      <c r="D977" s="174">
        <v>0</v>
      </c>
      <c r="E977" s="209"/>
      <c r="F977" s="467"/>
      <c r="G977" s="204"/>
      <c r="H977" s="159"/>
      <c r="I977" s="202"/>
    </row>
    <row r="978" spans="1:9" ht="15.75" thickBot="1" x14ac:dyDescent="0.3">
      <c r="A978" s="161"/>
      <c r="B978" s="719"/>
      <c r="C978" s="161" t="s">
        <v>46</v>
      </c>
      <c r="D978" s="185">
        <f>D977+D976+D975+D974+D973+D972</f>
        <v>0</v>
      </c>
      <c r="E978" s="162"/>
      <c r="F978" s="164"/>
      <c r="G978" s="185"/>
      <c r="H978" s="185">
        <f>H977+H976+H975+H974+H973+H972</f>
        <v>0</v>
      </c>
      <c r="I978" s="504">
        <f>G974-H978</f>
        <v>0</v>
      </c>
    </row>
    <row r="979" spans="1:9" ht="15.75" customHeight="1" thickTop="1" x14ac:dyDescent="0.25">
      <c r="A979" s="151">
        <v>13</v>
      </c>
      <c r="B979" s="695" t="s">
        <v>142</v>
      </c>
      <c r="C979" s="151" t="s">
        <v>143</v>
      </c>
      <c r="D979" s="174">
        <v>0</v>
      </c>
      <c r="E979" s="182"/>
      <c r="F979" s="464"/>
      <c r="G979" s="203"/>
      <c r="H979" s="175"/>
      <c r="I979" s="202"/>
    </row>
    <row r="980" spans="1:9" x14ac:dyDescent="0.25">
      <c r="A980" s="152"/>
      <c r="B980" s="696"/>
      <c r="C980" s="152" t="s">
        <v>144</v>
      </c>
      <c r="D980" s="174">
        <v>0</v>
      </c>
      <c r="E980" s="182"/>
      <c r="F980" s="465"/>
      <c r="G980" s="183"/>
      <c r="H980" s="153"/>
      <c r="I980" s="202"/>
    </row>
    <row r="981" spans="1:9" x14ac:dyDescent="0.25">
      <c r="A981" s="152"/>
      <c r="B981" s="696"/>
      <c r="C981" s="152" t="s">
        <v>145</v>
      </c>
      <c r="D981" s="174">
        <v>0</v>
      </c>
      <c r="E981" s="182" t="s">
        <v>146</v>
      </c>
      <c r="F981" s="468">
        <v>0</v>
      </c>
      <c r="G981" s="204">
        <f>D988-F981</f>
        <v>0</v>
      </c>
      <c r="H981" s="211"/>
      <c r="I981" s="202"/>
    </row>
    <row r="982" spans="1:9" x14ac:dyDescent="0.25">
      <c r="A982" s="152"/>
      <c r="B982" s="696"/>
      <c r="C982" s="152" t="s">
        <v>147</v>
      </c>
      <c r="D982" s="174">
        <v>0</v>
      </c>
      <c r="E982" s="209"/>
      <c r="F982" s="467"/>
      <c r="G982" s="204"/>
      <c r="H982" s="159"/>
      <c r="I982" s="202"/>
    </row>
    <row r="983" spans="1:9" x14ac:dyDescent="0.25">
      <c r="A983" s="152"/>
      <c r="B983" s="696"/>
      <c r="C983" s="152" t="s">
        <v>148</v>
      </c>
      <c r="D983" s="174">
        <v>0</v>
      </c>
      <c r="E983" s="209"/>
      <c r="F983" s="467"/>
      <c r="G983" s="204"/>
      <c r="H983" s="159"/>
      <c r="I983" s="202"/>
    </row>
    <row r="984" spans="1:9" x14ac:dyDescent="0.25">
      <c r="A984" s="152"/>
      <c r="B984" s="696"/>
      <c r="C984" s="152" t="s">
        <v>149</v>
      </c>
      <c r="D984" s="174">
        <v>0</v>
      </c>
      <c r="E984" s="209"/>
      <c r="F984" s="467"/>
      <c r="G984" s="204"/>
      <c r="H984" s="159"/>
      <c r="I984" s="202"/>
    </row>
    <row r="985" spans="1:9" x14ac:dyDescent="0.25">
      <c r="A985" s="152"/>
      <c r="B985" s="696"/>
      <c r="C985" s="152" t="s">
        <v>150</v>
      </c>
      <c r="D985" s="174">
        <v>0</v>
      </c>
      <c r="E985" s="209"/>
      <c r="F985" s="467"/>
      <c r="G985" s="204"/>
      <c r="H985" s="159"/>
      <c r="I985" s="202"/>
    </row>
    <row r="986" spans="1:9" x14ac:dyDescent="0.25">
      <c r="A986" s="152"/>
      <c r="B986" s="696"/>
      <c r="C986" s="152" t="s">
        <v>151</v>
      </c>
      <c r="D986" s="174">
        <v>0</v>
      </c>
      <c r="E986" s="209"/>
      <c r="F986" s="467"/>
      <c r="G986" s="204"/>
      <c r="H986" s="159"/>
      <c r="I986" s="202"/>
    </row>
    <row r="987" spans="1:9" x14ac:dyDescent="0.25">
      <c r="A987" s="152"/>
      <c r="B987" s="696"/>
      <c r="C987" s="152" t="s">
        <v>102</v>
      </c>
      <c r="D987" s="174">
        <v>0</v>
      </c>
      <c r="E987" s="209"/>
      <c r="F987" s="467"/>
      <c r="G987" s="204"/>
      <c r="H987" s="159"/>
      <c r="I987" s="202"/>
    </row>
    <row r="988" spans="1:9" ht="15.75" thickBot="1" x14ac:dyDescent="0.3">
      <c r="A988" s="161"/>
      <c r="B988" s="697"/>
      <c r="C988" s="161" t="s">
        <v>46</v>
      </c>
      <c r="D988" s="185">
        <f>D987+D986+D985+D984+D983+D982+D981+D980+D979</f>
        <v>0</v>
      </c>
      <c r="E988" s="162"/>
      <c r="F988" s="164"/>
      <c r="G988" s="185"/>
      <c r="H988" s="185">
        <f>H987+H986+H985+H984+H983+H982+H981+H980+H979</f>
        <v>0</v>
      </c>
      <c r="I988" s="504">
        <f>G981-H988</f>
        <v>0</v>
      </c>
    </row>
    <row r="989" spans="1:9" ht="65.25" thickTop="1" thickBot="1" x14ac:dyDescent="0.3">
      <c r="A989" s="166">
        <v>14</v>
      </c>
      <c r="B989" s="205" t="s">
        <v>152</v>
      </c>
      <c r="C989" s="166" t="s">
        <v>147</v>
      </c>
      <c r="D989" s="207">
        <v>0</v>
      </c>
      <c r="E989" s="206" t="s">
        <v>153</v>
      </c>
      <c r="F989" s="469">
        <v>0</v>
      </c>
      <c r="G989" s="207">
        <f>D989-F989</f>
        <v>0</v>
      </c>
      <c r="H989" s="208"/>
      <c r="I989" s="506">
        <f>G989</f>
        <v>0</v>
      </c>
    </row>
    <row r="990" spans="1:9" ht="15.75" customHeight="1" thickTop="1" x14ac:dyDescent="0.25">
      <c r="A990" s="190">
        <v>15</v>
      </c>
      <c r="B990" s="695" t="s">
        <v>154</v>
      </c>
      <c r="C990" s="151" t="s">
        <v>155</v>
      </c>
      <c r="D990" s="199">
        <v>0</v>
      </c>
      <c r="E990" s="175"/>
      <c r="F990" s="464"/>
      <c r="G990" s="175"/>
      <c r="H990" s="175"/>
      <c r="I990" s="507"/>
    </row>
    <row r="991" spans="1:9" x14ac:dyDescent="0.25">
      <c r="A991" s="152"/>
      <c r="B991" s="696"/>
      <c r="C991" s="152" t="s">
        <v>156</v>
      </c>
      <c r="D991" s="174">
        <v>0</v>
      </c>
      <c r="E991" s="182" t="s">
        <v>157</v>
      </c>
      <c r="F991" s="459">
        <v>0</v>
      </c>
      <c r="G991" s="183">
        <f>D992-F991</f>
        <v>0</v>
      </c>
      <c r="H991" s="153"/>
      <c r="I991" s="507"/>
    </row>
    <row r="992" spans="1:9" ht="15.75" thickBot="1" x14ac:dyDescent="0.3">
      <c r="A992" s="161"/>
      <c r="B992" s="697"/>
      <c r="C992" s="161" t="s">
        <v>46</v>
      </c>
      <c r="D992" s="185">
        <f>D991+D990</f>
        <v>0</v>
      </c>
      <c r="E992" s="162"/>
      <c r="F992" s="164"/>
      <c r="G992" s="162"/>
      <c r="H992" s="185">
        <f>H991+H990</f>
        <v>0</v>
      </c>
      <c r="I992" s="504">
        <f>G991-H992</f>
        <v>0</v>
      </c>
    </row>
    <row r="993" spans="1:9" ht="52.5" thickTop="1" thickBot="1" x14ac:dyDescent="0.3">
      <c r="A993" s="166">
        <v>16</v>
      </c>
      <c r="B993" s="205" t="s">
        <v>158</v>
      </c>
      <c r="C993" s="166" t="s">
        <v>159</v>
      </c>
      <c r="D993" s="169">
        <v>0</v>
      </c>
      <c r="E993" s="206" t="s">
        <v>160</v>
      </c>
      <c r="F993" s="460">
        <v>0</v>
      </c>
      <c r="G993" s="207">
        <f>D993-F993</f>
        <v>0</v>
      </c>
      <c r="H993" s="208"/>
      <c r="I993" s="502">
        <f>G993</f>
        <v>0</v>
      </c>
    </row>
    <row r="994" spans="1:9" ht="39.75" thickTop="1" thickBot="1" x14ac:dyDescent="0.3">
      <c r="A994" s="166">
        <v>17</v>
      </c>
      <c r="B994" s="205" t="s">
        <v>161</v>
      </c>
      <c r="C994" s="166" t="s">
        <v>162</v>
      </c>
      <c r="D994" s="169">
        <v>0</v>
      </c>
      <c r="E994" s="206" t="s">
        <v>163</v>
      </c>
      <c r="F994" s="469">
        <v>0</v>
      </c>
      <c r="G994" s="212">
        <f>D994-F994</f>
        <v>0</v>
      </c>
      <c r="H994" s="208"/>
      <c r="I994" s="502">
        <f>G994</f>
        <v>0</v>
      </c>
    </row>
    <row r="995" spans="1:9" ht="39.75" thickTop="1" thickBot="1" x14ac:dyDescent="0.3">
      <c r="A995" s="166">
        <v>18</v>
      </c>
      <c r="B995" s="205" t="s">
        <v>164</v>
      </c>
      <c r="C995" s="166" t="s">
        <v>165</v>
      </c>
      <c r="D995" s="169">
        <v>0</v>
      </c>
      <c r="E995" s="206" t="s">
        <v>166</v>
      </c>
      <c r="F995" s="469">
        <v>0</v>
      </c>
      <c r="G995" s="212">
        <f>D995-F995</f>
        <v>0</v>
      </c>
      <c r="H995" s="213"/>
      <c r="I995" s="502">
        <f>G995</f>
        <v>0</v>
      </c>
    </row>
    <row r="996" spans="1:9" ht="15.75" customHeight="1" thickTop="1" x14ac:dyDescent="0.25">
      <c r="A996" s="190">
        <v>19</v>
      </c>
      <c r="B996" s="695" t="s">
        <v>167</v>
      </c>
      <c r="C996" s="151" t="s">
        <v>168</v>
      </c>
      <c r="D996" s="174">
        <v>0</v>
      </c>
      <c r="E996" s="175"/>
      <c r="F996" s="464"/>
      <c r="G996" s="175"/>
      <c r="H996" s="200">
        <v>0</v>
      </c>
      <c r="I996" s="507"/>
    </row>
    <row r="997" spans="1:9" x14ac:dyDescent="0.25">
      <c r="A997" s="152"/>
      <c r="B997" s="696"/>
      <c r="C997" s="152" t="s">
        <v>169</v>
      </c>
      <c r="D997" s="174">
        <v>0</v>
      </c>
      <c r="E997" s="182" t="s">
        <v>170</v>
      </c>
      <c r="F997" s="459">
        <v>0</v>
      </c>
      <c r="G997" s="183">
        <f>D998-F997</f>
        <v>0</v>
      </c>
      <c r="H997" s="187">
        <v>0</v>
      </c>
      <c r="I997" s="507"/>
    </row>
    <row r="998" spans="1:9" ht="15.75" thickBot="1" x14ac:dyDescent="0.3">
      <c r="A998" s="161"/>
      <c r="B998" s="697"/>
      <c r="C998" s="161" t="s">
        <v>46</v>
      </c>
      <c r="D998" s="185">
        <f>SUM(D996:D997)</f>
        <v>0</v>
      </c>
      <c r="E998" s="162"/>
      <c r="F998" s="164"/>
      <c r="G998" s="162"/>
      <c r="H998" s="185">
        <f>H997+H996</f>
        <v>0</v>
      </c>
      <c r="I998" s="504">
        <f>G997-H998</f>
        <v>0</v>
      </c>
    </row>
    <row r="999" spans="1:9" ht="15.75" thickTop="1" x14ac:dyDescent="0.25">
      <c r="A999" s="190">
        <v>20</v>
      </c>
      <c r="B999" s="214" t="s">
        <v>171</v>
      </c>
      <c r="C999" s="190" t="s">
        <v>172</v>
      </c>
      <c r="D999" s="192">
        <v>0</v>
      </c>
      <c r="E999" s="193" t="s">
        <v>173</v>
      </c>
      <c r="F999" s="461">
        <v>0</v>
      </c>
      <c r="G999" s="192">
        <f>D999-F999</f>
        <v>0</v>
      </c>
      <c r="H999" s="176">
        <v>0</v>
      </c>
      <c r="I999" s="177" t="s">
        <v>174</v>
      </c>
    </row>
    <row r="1000" spans="1:9" x14ac:dyDescent="0.25">
      <c r="A1000" s="151"/>
      <c r="B1000" s="215"/>
      <c r="C1000" s="151"/>
      <c r="D1000" s="216"/>
      <c r="E1000" s="210"/>
      <c r="F1000" s="462"/>
      <c r="G1000" s="216"/>
      <c r="H1000" s="176"/>
      <c r="I1000" s="177" t="s">
        <v>175</v>
      </c>
    </row>
    <row r="1001" spans="1:9" ht="15.75" thickBot="1" x14ac:dyDescent="0.3">
      <c r="A1001" s="168"/>
      <c r="B1001" s="217"/>
      <c r="C1001" s="168"/>
      <c r="D1001" s="218"/>
      <c r="E1001" s="170"/>
      <c r="F1001" s="171"/>
      <c r="G1001" s="218"/>
      <c r="H1001" s="189">
        <f>H999</f>
        <v>0</v>
      </c>
      <c r="I1001" s="508">
        <f>G999-H1001</f>
        <v>0</v>
      </c>
    </row>
    <row r="1002" spans="1:9" ht="78" thickTop="1" thickBot="1" x14ac:dyDescent="0.3">
      <c r="A1002" s="166">
        <v>21</v>
      </c>
      <c r="B1002" s="219" t="s">
        <v>176</v>
      </c>
      <c r="C1002" s="166" t="s">
        <v>177</v>
      </c>
      <c r="D1002" s="169">
        <v>0</v>
      </c>
      <c r="E1002" s="206" t="s">
        <v>178</v>
      </c>
      <c r="F1002" s="463">
        <v>0</v>
      </c>
      <c r="G1002" s="207">
        <f>D1002-F1002</f>
        <v>0</v>
      </c>
      <c r="H1002" s="208"/>
      <c r="I1002" s="509">
        <f>G1002</f>
        <v>0</v>
      </c>
    </row>
    <row r="1003" spans="1:9" ht="52.5" thickTop="1" thickBot="1" x14ac:dyDescent="0.3">
      <c r="A1003" s="166">
        <v>22</v>
      </c>
      <c r="B1003" s="220" t="s">
        <v>179</v>
      </c>
      <c r="C1003" s="166" t="s">
        <v>180</v>
      </c>
      <c r="D1003" s="169">
        <v>0</v>
      </c>
      <c r="E1003" s="206" t="s">
        <v>181</v>
      </c>
      <c r="F1003" s="470">
        <v>0</v>
      </c>
      <c r="G1003" s="207">
        <f>D1003-F1003</f>
        <v>0</v>
      </c>
      <c r="H1003" s="208"/>
      <c r="I1003" s="509">
        <f>G1003</f>
        <v>0</v>
      </c>
    </row>
    <row r="1004" spans="1:9" ht="15.75" customHeight="1" thickTop="1" x14ac:dyDescent="0.25">
      <c r="A1004" s="190">
        <v>23</v>
      </c>
      <c r="B1004" s="698" t="s">
        <v>182</v>
      </c>
      <c r="C1004" s="151" t="s">
        <v>183</v>
      </c>
      <c r="D1004" s="221">
        <v>0</v>
      </c>
      <c r="E1004" s="210" t="s">
        <v>184</v>
      </c>
      <c r="F1004" s="461">
        <v>0</v>
      </c>
      <c r="G1004" s="203"/>
      <c r="H1004" s="175"/>
      <c r="I1004" s="510"/>
    </row>
    <row r="1005" spans="1:9" x14ac:dyDescent="0.25">
      <c r="A1005" s="152"/>
      <c r="B1005" s="699"/>
      <c r="C1005" s="152"/>
      <c r="D1005" s="222">
        <v>0</v>
      </c>
      <c r="E1005" s="182" t="s">
        <v>185</v>
      </c>
      <c r="F1005" s="459">
        <v>0</v>
      </c>
      <c r="G1005" s="183"/>
      <c r="H1005" s="153"/>
      <c r="I1005" s="511"/>
    </row>
    <row r="1006" spans="1:9" ht="15.75" thickBot="1" x14ac:dyDescent="0.3">
      <c r="A1006" s="161"/>
      <c r="B1006" s="700"/>
      <c r="C1006" s="161" t="s">
        <v>46</v>
      </c>
      <c r="D1006" s="172">
        <f>D1005+D1004</f>
        <v>0</v>
      </c>
      <c r="E1006" s="162" t="s">
        <v>46</v>
      </c>
      <c r="F1006" s="164">
        <f>F1005+F1004</f>
        <v>0</v>
      </c>
      <c r="G1006" s="185">
        <f>D1006-F1006</f>
        <v>0</v>
      </c>
      <c r="H1006" s="162"/>
      <c r="I1006" s="512">
        <f>G1006</f>
        <v>0</v>
      </c>
    </row>
    <row r="1007" spans="1:9" ht="39.75" thickTop="1" thickBot="1" x14ac:dyDescent="0.3">
      <c r="A1007" s="166">
        <v>24</v>
      </c>
      <c r="B1007" s="220" t="s">
        <v>186</v>
      </c>
      <c r="C1007" s="166" t="s">
        <v>187</v>
      </c>
      <c r="D1007" s="169">
        <v>0</v>
      </c>
      <c r="E1007" s="206" t="s">
        <v>188</v>
      </c>
      <c r="F1007" s="460">
        <v>0</v>
      </c>
      <c r="G1007" s="207">
        <f>D1007-F1007</f>
        <v>0</v>
      </c>
      <c r="H1007" s="208"/>
      <c r="I1007" s="509">
        <f>G1007</f>
        <v>0</v>
      </c>
    </row>
    <row r="1008" spans="1:9" ht="52.5" thickTop="1" thickBot="1" x14ac:dyDescent="0.3">
      <c r="A1008" s="166">
        <v>25</v>
      </c>
      <c r="B1008" s="220" t="s">
        <v>189</v>
      </c>
      <c r="C1008" s="166" t="s">
        <v>190</v>
      </c>
      <c r="D1008" s="169">
        <v>0</v>
      </c>
      <c r="E1008" s="206" t="s">
        <v>191</v>
      </c>
      <c r="F1008" s="460">
        <v>0</v>
      </c>
      <c r="G1008" s="207">
        <f>D1008-F1008</f>
        <v>0</v>
      </c>
      <c r="H1008" s="208"/>
      <c r="I1008" s="509">
        <f>G1008</f>
        <v>0</v>
      </c>
    </row>
    <row r="1009" spans="1:9" ht="52.5" thickTop="1" thickBot="1" x14ac:dyDescent="0.3">
      <c r="A1009" s="166">
        <v>26</v>
      </c>
      <c r="B1009" s="220" t="s">
        <v>192</v>
      </c>
      <c r="C1009" s="166" t="s">
        <v>193</v>
      </c>
      <c r="D1009" s="169">
        <v>0</v>
      </c>
      <c r="E1009" s="206" t="s">
        <v>194</v>
      </c>
      <c r="F1009" s="460">
        <v>0</v>
      </c>
      <c r="G1009" s="207">
        <f>D1009-F1009</f>
        <v>0</v>
      </c>
      <c r="H1009" s="208"/>
      <c r="I1009" s="509">
        <f>G1009</f>
        <v>0</v>
      </c>
    </row>
    <row r="1010" spans="1:9" ht="52.5" thickTop="1" thickBot="1" x14ac:dyDescent="0.3">
      <c r="A1010" s="166">
        <v>27</v>
      </c>
      <c r="B1010" s="220" t="s">
        <v>195</v>
      </c>
      <c r="C1010" s="166" t="s">
        <v>196</v>
      </c>
      <c r="D1010" s="169">
        <v>0</v>
      </c>
      <c r="E1010" s="206" t="s">
        <v>197</v>
      </c>
      <c r="F1010" s="460">
        <v>0</v>
      </c>
      <c r="G1010" s="207">
        <f>D1010-F1010</f>
        <v>0</v>
      </c>
      <c r="H1010" s="208"/>
      <c r="I1010" s="509">
        <f>G1010</f>
        <v>0</v>
      </c>
    </row>
    <row r="1011" spans="1:9" ht="15.75" customHeight="1" thickTop="1" x14ac:dyDescent="0.25">
      <c r="A1011" s="190">
        <v>28</v>
      </c>
      <c r="B1011" s="698" t="s">
        <v>198</v>
      </c>
      <c r="C1011" s="151" t="s">
        <v>199</v>
      </c>
      <c r="D1011" s="200">
        <v>0</v>
      </c>
      <c r="E1011" s="175"/>
      <c r="F1011" s="471"/>
      <c r="G1011" s="175"/>
      <c r="H1011" s="200">
        <v>0</v>
      </c>
      <c r="I1011" s="513"/>
    </row>
    <row r="1012" spans="1:9" x14ac:dyDescent="0.25">
      <c r="A1012" s="152"/>
      <c r="B1012" s="699"/>
      <c r="C1012" s="152" t="s">
        <v>200</v>
      </c>
      <c r="D1012" s="187">
        <v>0</v>
      </c>
      <c r="E1012" s="182" t="s">
        <v>201</v>
      </c>
      <c r="F1012" s="459">
        <v>0</v>
      </c>
      <c r="G1012" s="183">
        <f>D1014-F1012</f>
        <v>0</v>
      </c>
      <c r="H1012" s="187">
        <v>0</v>
      </c>
      <c r="I1012" s="513"/>
    </row>
    <row r="1013" spans="1:9" x14ac:dyDescent="0.25">
      <c r="A1013" s="152"/>
      <c r="B1013" s="699"/>
      <c r="C1013" s="152" t="s">
        <v>202</v>
      </c>
      <c r="D1013" s="188">
        <v>0</v>
      </c>
      <c r="E1013" s="209"/>
      <c r="F1013" s="472"/>
      <c r="G1013" s="204"/>
      <c r="H1013" s="188">
        <v>0</v>
      </c>
      <c r="I1013" s="513"/>
    </row>
    <row r="1014" spans="1:9" ht="15.75" thickBot="1" x14ac:dyDescent="0.3">
      <c r="A1014" s="161"/>
      <c r="B1014" s="700"/>
      <c r="C1014" s="161" t="s">
        <v>46</v>
      </c>
      <c r="D1014" s="185">
        <f>D1013+D1012+D1011</f>
        <v>0</v>
      </c>
      <c r="E1014" s="162"/>
      <c r="F1014" s="164"/>
      <c r="G1014" s="162"/>
      <c r="H1014" s="185">
        <f>H1013+H1012+H1011</f>
        <v>0</v>
      </c>
      <c r="I1014" s="512">
        <f>G1012-H1014</f>
        <v>0</v>
      </c>
    </row>
    <row r="1015" spans="1:9" ht="15.75" customHeight="1" thickTop="1" x14ac:dyDescent="0.25">
      <c r="A1015" s="190">
        <v>29</v>
      </c>
      <c r="B1015" s="701" t="s">
        <v>203</v>
      </c>
      <c r="C1015" s="151" t="s">
        <v>204</v>
      </c>
      <c r="D1015" s="221">
        <v>0</v>
      </c>
      <c r="E1015" s="182" t="s">
        <v>205</v>
      </c>
      <c r="F1015" s="462">
        <v>0</v>
      </c>
      <c r="G1015" s="203"/>
      <c r="H1015" s="200"/>
      <c r="I1015" s="223"/>
    </row>
    <row r="1016" spans="1:9" x14ac:dyDescent="0.25">
      <c r="A1016" s="152"/>
      <c r="B1016" s="702"/>
      <c r="C1016" s="152"/>
      <c r="D1016" s="224">
        <v>0</v>
      </c>
      <c r="E1016" s="182" t="s">
        <v>206</v>
      </c>
      <c r="F1016" s="462">
        <v>0</v>
      </c>
      <c r="G1016" s="183"/>
      <c r="H1016" s="187"/>
      <c r="I1016" s="513"/>
    </row>
    <row r="1017" spans="1:9" ht="15.75" thickBot="1" x14ac:dyDescent="0.3">
      <c r="A1017" s="161"/>
      <c r="B1017" s="703"/>
      <c r="C1017" s="161" t="s">
        <v>46</v>
      </c>
      <c r="D1017" s="185">
        <f>D1016+D1015</f>
        <v>0</v>
      </c>
      <c r="E1017" s="162" t="s">
        <v>46</v>
      </c>
      <c r="F1017" s="164">
        <f>F1016+F1015</f>
        <v>0</v>
      </c>
      <c r="G1017" s="185">
        <v>0</v>
      </c>
      <c r="H1017" s="185">
        <f>H1016+H1015</f>
        <v>0</v>
      </c>
      <c r="I1017" s="512">
        <f>G1017-H1017</f>
        <v>0</v>
      </c>
    </row>
    <row r="1018" spans="1:9" ht="15.75" customHeight="1" thickTop="1" x14ac:dyDescent="0.25">
      <c r="A1018" s="190">
        <v>30</v>
      </c>
      <c r="B1018" s="701" t="s">
        <v>207</v>
      </c>
      <c r="C1018" s="151" t="s">
        <v>208</v>
      </c>
      <c r="D1018" s="221">
        <v>0</v>
      </c>
      <c r="E1018" s="182"/>
      <c r="F1018" s="462">
        <v>0</v>
      </c>
      <c r="G1018" s="203"/>
      <c r="H1018" s="200"/>
      <c r="I1018" s="513"/>
    </row>
    <row r="1019" spans="1:9" x14ac:dyDescent="0.25">
      <c r="A1019" s="152"/>
      <c r="B1019" s="702"/>
      <c r="C1019" s="151" t="s">
        <v>209</v>
      </c>
      <c r="D1019" s="224">
        <v>0</v>
      </c>
      <c r="E1019" s="182" t="s">
        <v>210</v>
      </c>
      <c r="F1019" s="462">
        <v>0</v>
      </c>
      <c r="G1019" s="183"/>
      <c r="H1019" s="187"/>
      <c r="I1019" s="513"/>
    </row>
    <row r="1020" spans="1:9" ht="15.75" thickBot="1" x14ac:dyDescent="0.3">
      <c r="A1020" s="161"/>
      <c r="B1020" s="703"/>
      <c r="C1020" s="161" t="s">
        <v>46</v>
      </c>
      <c r="D1020" s="185">
        <f>D1019+D1018</f>
        <v>0</v>
      </c>
      <c r="E1020" s="162" t="s">
        <v>46</v>
      </c>
      <c r="F1020" s="164">
        <f>F1019+F1018</f>
        <v>0</v>
      </c>
      <c r="G1020" s="185">
        <v>0</v>
      </c>
      <c r="H1020" s="185">
        <f>H1019+H1018</f>
        <v>0</v>
      </c>
      <c r="I1020" s="512">
        <f>G1020-H1020</f>
        <v>0</v>
      </c>
    </row>
    <row r="1021" spans="1:9" ht="15.75" customHeight="1" thickTop="1" x14ac:dyDescent="0.25">
      <c r="A1021" s="190">
        <v>31</v>
      </c>
      <c r="B1021" s="685" t="s">
        <v>211</v>
      </c>
      <c r="C1021" s="151" t="s">
        <v>212</v>
      </c>
      <c r="D1021" s="224">
        <v>0</v>
      </c>
      <c r="E1021" s="182"/>
      <c r="F1021" s="464"/>
      <c r="G1021" s="203"/>
      <c r="H1021" s="200"/>
      <c r="I1021" s="513"/>
    </row>
    <row r="1022" spans="1:9" x14ac:dyDescent="0.25">
      <c r="A1022" s="152"/>
      <c r="B1022" s="686"/>
      <c r="C1022" s="152" t="s">
        <v>213</v>
      </c>
      <c r="D1022" s="224">
        <v>0</v>
      </c>
      <c r="E1022" s="182"/>
      <c r="F1022" s="465"/>
      <c r="G1022" s="183"/>
      <c r="H1022" s="187"/>
      <c r="I1022" s="513"/>
    </row>
    <row r="1023" spans="1:9" x14ac:dyDescent="0.25">
      <c r="A1023" s="152"/>
      <c r="B1023" s="686"/>
      <c r="C1023" s="152" t="s">
        <v>214</v>
      </c>
      <c r="D1023" s="224">
        <v>0</v>
      </c>
      <c r="E1023" s="182" t="s">
        <v>215</v>
      </c>
      <c r="F1023" s="462">
        <v>0</v>
      </c>
      <c r="G1023" s="204">
        <f>D1027-F1023</f>
        <v>0</v>
      </c>
      <c r="H1023" s="188"/>
      <c r="I1023" s="513"/>
    </row>
    <row r="1024" spans="1:9" x14ac:dyDescent="0.25">
      <c r="A1024" s="152"/>
      <c r="B1024" s="686"/>
      <c r="C1024" s="152" t="s">
        <v>216</v>
      </c>
      <c r="D1024" s="224">
        <v>0</v>
      </c>
      <c r="E1024" s="209"/>
      <c r="F1024" s="467"/>
      <c r="G1024" s="204"/>
      <c r="H1024" s="188"/>
      <c r="I1024" s="513"/>
    </row>
    <row r="1025" spans="1:9" x14ac:dyDescent="0.25">
      <c r="A1025" s="152"/>
      <c r="B1025" s="686"/>
      <c r="C1025" s="152" t="s">
        <v>216</v>
      </c>
      <c r="D1025" s="224">
        <v>0</v>
      </c>
      <c r="E1025" s="209"/>
      <c r="F1025" s="467"/>
      <c r="G1025" s="204"/>
      <c r="H1025" s="188"/>
      <c r="I1025" s="513"/>
    </row>
    <row r="1026" spans="1:9" x14ac:dyDescent="0.25">
      <c r="A1026" s="158"/>
      <c r="B1026" s="686"/>
      <c r="C1026" s="152"/>
      <c r="D1026" s="188"/>
      <c r="E1026" s="209"/>
      <c r="F1026" s="467"/>
      <c r="G1026" s="204"/>
      <c r="H1026" s="188"/>
      <c r="I1026" s="513"/>
    </row>
    <row r="1027" spans="1:9" ht="15.75" thickBot="1" x14ac:dyDescent="0.3">
      <c r="A1027" s="161"/>
      <c r="B1027" s="687"/>
      <c r="C1027" s="161" t="s">
        <v>46</v>
      </c>
      <c r="D1027" s="185">
        <f>D1025+D1024+D1023+D1022+D1021</f>
        <v>0</v>
      </c>
      <c r="E1027" s="162"/>
      <c r="F1027" s="164"/>
      <c r="G1027" s="185"/>
      <c r="H1027" s="185">
        <f>H1026+H1025+H1024+H1023+H1022+H1021</f>
        <v>0</v>
      </c>
      <c r="I1027" s="512">
        <f>G1023-H1027</f>
        <v>0</v>
      </c>
    </row>
    <row r="1028" spans="1:9" ht="39.75" thickTop="1" thickBot="1" x14ac:dyDescent="0.3">
      <c r="A1028" s="166">
        <v>32</v>
      </c>
      <c r="B1028" s="225" t="s">
        <v>217</v>
      </c>
      <c r="C1028" s="166" t="s">
        <v>218</v>
      </c>
      <c r="D1028" s="169">
        <v>0</v>
      </c>
      <c r="E1028" s="206" t="s">
        <v>219</v>
      </c>
      <c r="F1028" s="460">
        <v>0</v>
      </c>
      <c r="G1028" s="207">
        <f>D1028-F1028</f>
        <v>0</v>
      </c>
      <c r="H1028" s="208"/>
      <c r="I1028" s="509">
        <f>G1028</f>
        <v>0</v>
      </c>
    </row>
    <row r="1029" spans="1:9" ht="52.5" thickTop="1" thickBot="1" x14ac:dyDescent="0.3">
      <c r="A1029" s="166">
        <v>33</v>
      </c>
      <c r="B1029" s="226" t="s">
        <v>220</v>
      </c>
      <c r="C1029" s="166" t="s">
        <v>221</v>
      </c>
      <c r="D1029" s="169">
        <v>0</v>
      </c>
      <c r="E1029" s="206" t="s">
        <v>222</v>
      </c>
      <c r="F1029" s="460">
        <v>0</v>
      </c>
      <c r="G1029" s="207">
        <f>D1029-F1029</f>
        <v>0</v>
      </c>
      <c r="H1029" s="208"/>
      <c r="I1029" s="509">
        <f>G1029</f>
        <v>0</v>
      </c>
    </row>
    <row r="1030" spans="1:9" ht="65.25" thickTop="1" thickBot="1" x14ac:dyDescent="0.3">
      <c r="A1030" s="227">
        <v>34</v>
      </c>
      <c r="B1030" s="228" t="s">
        <v>223</v>
      </c>
      <c r="C1030" s="229" t="s">
        <v>224</v>
      </c>
      <c r="D1030" s="230">
        <v>0</v>
      </c>
      <c r="E1030" s="231" t="s">
        <v>225</v>
      </c>
      <c r="F1030" s="473">
        <v>0</v>
      </c>
      <c r="G1030" s="232">
        <f>D1030-F1030</f>
        <v>0</v>
      </c>
      <c r="H1030" s="233"/>
      <c r="I1030" s="514">
        <f>G1030</f>
        <v>0</v>
      </c>
    </row>
    <row r="1033" spans="1:9" ht="15.75" thickBot="1" x14ac:dyDescent="0.3">
      <c r="B1033" s="313" t="s">
        <v>325</v>
      </c>
      <c r="C1033" s="313"/>
      <c r="D1033" s="313"/>
      <c r="I1033" t="s">
        <v>674</v>
      </c>
    </row>
    <row r="1034" spans="1:9" x14ac:dyDescent="0.25">
      <c r="A1034" s="678" t="s">
        <v>21</v>
      </c>
      <c r="B1034" s="680" t="s">
        <v>22</v>
      </c>
      <c r="C1034" s="672" t="s">
        <v>23</v>
      </c>
      <c r="D1034" s="673"/>
      <c r="E1034" s="667" t="s">
        <v>24</v>
      </c>
      <c r="F1034" s="667"/>
      <c r="G1034" s="142" t="s">
        <v>25</v>
      </c>
      <c r="H1034" s="667" t="s">
        <v>26</v>
      </c>
      <c r="I1034" s="668"/>
    </row>
    <row r="1035" spans="1:9" x14ac:dyDescent="0.25">
      <c r="A1035" s="679"/>
      <c r="B1035" s="681"/>
      <c r="C1035" s="143" t="s">
        <v>27</v>
      </c>
      <c r="D1035" s="144" t="s">
        <v>28</v>
      </c>
      <c r="E1035" s="144" t="s">
        <v>29</v>
      </c>
      <c r="F1035" s="144" t="s">
        <v>28</v>
      </c>
      <c r="G1035" s="144" t="s">
        <v>30</v>
      </c>
      <c r="H1035" s="143" t="s">
        <v>27</v>
      </c>
      <c r="I1035" s="145" t="s">
        <v>28</v>
      </c>
    </row>
    <row r="1036" spans="1:9" ht="15.75" thickBot="1" x14ac:dyDescent="0.3">
      <c r="A1036" s="146">
        <v>1</v>
      </c>
      <c r="B1036" s="147">
        <v>2</v>
      </c>
      <c r="C1036" s="147">
        <v>3</v>
      </c>
      <c r="D1036" s="148">
        <v>4</v>
      </c>
      <c r="E1036" s="148">
        <v>5</v>
      </c>
      <c r="F1036" s="149">
        <v>6</v>
      </c>
      <c r="G1036" s="148">
        <v>7</v>
      </c>
      <c r="H1036" s="149">
        <v>8</v>
      </c>
      <c r="I1036" s="150">
        <v>9</v>
      </c>
    </row>
    <row r="1037" spans="1:9" ht="91.5" thickTop="1" thickBot="1" x14ac:dyDescent="0.3">
      <c r="A1037" s="234">
        <v>1</v>
      </c>
      <c r="B1037" s="235" t="s">
        <v>226</v>
      </c>
      <c r="C1037" s="236" t="s">
        <v>227</v>
      </c>
      <c r="D1037" s="237">
        <v>0</v>
      </c>
      <c r="E1037" s="238" t="s">
        <v>228</v>
      </c>
      <c r="F1037" s="239">
        <v>0</v>
      </c>
      <c r="G1037" s="237">
        <f>D1037-F1037</f>
        <v>0</v>
      </c>
      <c r="H1037" s="240"/>
      <c r="I1037" s="514">
        <f>G1037</f>
        <v>0</v>
      </c>
    </row>
    <row r="1038" spans="1:9" ht="36.75" customHeight="1" thickTop="1" x14ac:dyDescent="0.25">
      <c r="A1038" s="241">
        <v>2</v>
      </c>
      <c r="B1038" s="688" t="s">
        <v>229</v>
      </c>
      <c r="C1038" s="242" t="s">
        <v>230</v>
      </c>
      <c r="D1038" s="243">
        <v>0</v>
      </c>
      <c r="E1038" s="244" t="s">
        <v>231</v>
      </c>
      <c r="F1038" s="319">
        <v>0</v>
      </c>
      <c r="G1038" s="246"/>
      <c r="H1038" s="247"/>
      <c r="I1038" s="515"/>
    </row>
    <row r="1039" spans="1:9" ht="36.75" customHeight="1" thickBot="1" x14ac:dyDescent="0.3">
      <c r="A1039" s="248"/>
      <c r="B1039" s="689"/>
      <c r="C1039" s="249"/>
      <c r="D1039" s="250">
        <f>D1038</f>
        <v>0</v>
      </c>
      <c r="E1039" s="251"/>
      <c r="F1039" s="252">
        <f>F1038</f>
        <v>0</v>
      </c>
      <c r="G1039" s="250">
        <f>D1039-F1039</f>
        <v>0</v>
      </c>
      <c r="H1039" s="253"/>
      <c r="I1039" s="516">
        <f>G1039</f>
        <v>0</v>
      </c>
    </row>
    <row r="1040" spans="1:9" ht="15.75" thickTop="1" x14ac:dyDescent="0.25">
      <c r="A1040" s="241">
        <v>3</v>
      </c>
      <c r="B1040" s="682" t="s">
        <v>232</v>
      </c>
      <c r="C1040" s="254" t="s">
        <v>233</v>
      </c>
      <c r="D1040" s="255">
        <v>0</v>
      </c>
      <c r="E1040" s="256" t="s">
        <v>234</v>
      </c>
      <c r="F1040" s="257">
        <v>0</v>
      </c>
      <c r="G1040" s="258"/>
      <c r="H1040" s="259"/>
      <c r="I1040" s="517"/>
    </row>
    <row r="1041" spans="1:9" x14ac:dyDescent="0.25">
      <c r="A1041" s="260"/>
      <c r="B1041" s="683"/>
      <c r="C1041" s="261" t="s">
        <v>235</v>
      </c>
      <c r="D1041" s="255">
        <v>0</v>
      </c>
      <c r="E1041" s="262" t="s">
        <v>236</v>
      </c>
      <c r="F1041" s="255">
        <v>0</v>
      </c>
      <c r="G1041" s="263"/>
      <c r="H1041" s="264"/>
      <c r="I1041" s="517"/>
    </row>
    <row r="1042" spans="1:9" x14ac:dyDescent="0.25">
      <c r="A1042" s="260"/>
      <c r="B1042" s="683"/>
      <c r="C1042" s="254" t="s">
        <v>237</v>
      </c>
      <c r="D1042" s="255">
        <v>0</v>
      </c>
      <c r="E1042" s="262" t="s">
        <v>238</v>
      </c>
      <c r="F1042" s="255">
        <v>0</v>
      </c>
      <c r="G1042" s="265"/>
      <c r="H1042" s="266"/>
      <c r="I1042" s="517"/>
    </row>
    <row r="1043" spans="1:9" x14ac:dyDescent="0.25">
      <c r="A1043" s="260"/>
      <c r="B1043" s="683"/>
      <c r="C1043" s="261" t="s">
        <v>239</v>
      </c>
      <c r="D1043" s="255">
        <v>0</v>
      </c>
      <c r="E1043" s="267" t="s">
        <v>240</v>
      </c>
      <c r="F1043" s="257">
        <v>0</v>
      </c>
      <c r="G1043" s="265"/>
      <c r="H1043" s="266"/>
      <c r="I1043" s="517"/>
    </row>
    <row r="1044" spans="1:9" x14ac:dyDescent="0.25">
      <c r="A1044" s="260"/>
      <c r="B1044" s="683"/>
      <c r="C1044" s="254" t="s">
        <v>241</v>
      </c>
      <c r="D1044" s="255">
        <v>0</v>
      </c>
      <c r="E1044" s="267"/>
      <c r="F1044" s="255">
        <v>0</v>
      </c>
      <c r="G1044" s="265"/>
      <c r="H1044" s="266"/>
      <c r="I1044" s="517"/>
    </row>
    <row r="1045" spans="1:9" x14ac:dyDescent="0.25">
      <c r="A1045" s="260"/>
      <c r="B1045" s="683"/>
      <c r="C1045" s="261" t="s">
        <v>242</v>
      </c>
      <c r="D1045" s="255">
        <v>0</v>
      </c>
      <c r="E1045" s="267"/>
      <c r="F1045" s="255">
        <v>0</v>
      </c>
      <c r="G1045" s="265"/>
      <c r="H1045" s="266"/>
      <c r="I1045" s="517"/>
    </row>
    <row r="1046" spans="1:9" x14ac:dyDescent="0.25">
      <c r="A1046" s="260"/>
      <c r="B1046" s="683"/>
      <c r="C1046" s="261" t="s">
        <v>243</v>
      </c>
      <c r="D1046" s="255">
        <v>0</v>
      </c>
      <c r="E1046" s="267" t="s">
        <v>244</v>
      </c>
      <c r="F1046" s="255">
        <v>0</v>
      </c>
      <c r="G1046" s="265"/>
      <c r="H1046" s="266"/>
      <c r="I1046" s="517"/>
    </row>
    <row r="1047" spans="1:9" x14ac:dyDescent="0.25">
      <c r="A1047" s="260"/>
      <c r="B1047" s="683"/>
      <c r="C1047" s="254" t="s">
        <v>245</v>
      </c>
      <c r="D1047" s="255">
        <v>0</v>
      </c>
      <c r="E1047" s="267"/>
      <c r="F1047" s="255">
        <v>0</v>
      </c>
      <c r="G1047" s="265"/>
      <c r="H1047" s="266"/>
      <c r="I1047" s="517"/>
    </row>
    <row r="1048" spans="1:9" x14ac:dyDescent="0.25">
      <c r="A1048" s="260"/>
      <c r="B1048" s="683"/>
      <c r="C1048" s="261"/>
      <c r="D1048" s="255">
        <v>0</v>
      </c>
      <c r="E1048" s="267"/>
      <c r="F1048" s="255">
        <v>0</v>
      </c>
      <c r="G1048" s="265"/>
      <c r="H1048" s="266"/>
      <c r="I1048" s="517"/>
    </row>
    <row r="1049" spans="1:9" ht="15.75" thickBot="1" x14ac:dyDescent="0.3">
      <c r="A1049" s="248"/>
      <c r="B1049" s="684"/>
      <c r="C1049" s="249" t="s">
        <v>46</v>
      </c>
      <c r="D1049" s="250">
        <f>D1048+D1047+D1046+D1045+D1044+D1043+D1042+D1041+D1040</f>
        <v>0</v>
      </c>
      <c r="E1049" s="268" t="s">
        <v>46</v>
      </c>
      <c r="F1049" s="250">
        <f>F1048+F1047+F1046+F1045+F1044+F1043+F1042+F1041+F1040</f>
        <v>0</v>
      </c>
      <c r="G1049" s="250">
        <f>D1049-F1049</f>
        <v>0</v>
      </c>
      <c r="H1049" s="368">
        <f>H1040+H1041+H1042+H1043+H1044+H1045+H1046+H1047+H1048</f>
        <v>0</v>
      </c>
      <c r="I1049" s="518">
        <f>G1049-H1049</f>
        <v>0</v>
      </c>
    </row>
    <row r="1050" spans="1:9" ht="15.75" thickTop="1" x14ac:dyDescent="0.25">
      <c r="A1050" s="269">
        <v>4</v>
      </c>
      <c r="B1050" s="690" t="s">
        <v>246</v>
      </c>
      <c r="C1050" s="254" t="s">
        <v>247</v>
      </c>
      <c r="D1050" s="255">
        <v>3564</v>
      </c>
      <c r="E1050" s="270" t="s">
        <v>248</v>
      </c>
      <c r="F1050" s="271">
        <v>0</v>
      </c>
      <c r="G1050" s="259"/>
      <c r="H1050" s="259"/>
      <c r="I1050" s="513"/>
    </row>
    <row r="1051" spans="1:9" x14ac:dyDescent="0.25">
      <c r="A1051" s="260"/>
      <c r="B1051" s="691"/>
      <c r="C1051" s="261" t="s">
        <v>249</v>
      </c>
      <c r="D1051" s="255">
        <v>0</v>
      </c>
      <c r="E1051" s="262" t="s">
        <v>250</v>
      </c>
      <c r="F1051" s="273">
        <v>3564</v>
      </c>
      <c r="G1051" s="263"/>
      <c r="H1051" s="264"/>
      <c r="I1051" s="513"/>
    </row>
    <row r="1052" spans="1:9" x14ac:dyDescent="0.25">
      <c r="A1052" s="260"/>
      <c r="B1052" s="691"/>
      <c r="C1052" s="261" t="s">
        <v>251</v>
      </c>
      <c r="D1052" s="255">
        <v>0</v>
      </c>
      <c r="E1052" s="267" t="s">
        <v>252</v>
      </c>
      <c r="F1052" s="273">
        <v>0</v>
      </c>
      <c r="G1052" s="265"/>
      <c r="H1052" s="266"/>
      <c r="I1052" s="513"/>
    </row>
    <row r="1053" spans="1:9" ht="15.75" thickBot="1" x14ac:dyDescent="0.3">
      <c r="A1053" s="248"/>
      <c r="B1053" s="692"/>
      <c r="C1053" s="249" t="s">
        <v>46</v>
      </c>
      <c r="D1053" s="250">
        <f>SUM(D1050:D1052)</f>
        <v>3564</v>
      </c>
      <c r="E1053" s="268" t="s">
        <v>46</v>
      </c>
      <c r="F1053" s="250">
        <f>SUM(F1050:F1052)</f>
        <v>3564</v>
      </c>
      <c r="G1053" s="250">
        <f t="shared" ref="G1053:G1063" si="42">D1053-F1053</f>
        <v>0</v>
      </c>
      <c r="H1053" s="368">
        <f>H1052+H1051+H1050</f>
        <v>0</v>
      </c>
      <c r="I1053" s="518">
        <f>G1053-H1053</f>
        <v>0</v>
      </c>
    </row>
    <row r="1054" spans="1:9" ht="76.5" thickTop="1" thickBot="1" x14ac:dyDescent="0.3">
      <c r="A1054" s="274">
        <v>5</v>
      </c>
      <c r="B1054" s="275" t="s">
        <v>253</v>
      </c>
      <c r="C1054" s="236" t="s">
        <v>254</v>
      </c>
      <c r="D1054" s="243">
        <v>0</v>
      </c>
      <c r="E1054" s="238" t="s">
        <v>255</v>
      </c>
      <c r="F1054" s="245">
        <v>0</v>
      </c>
      <c r="G1054" s="276">
        <f t="shared" si="42"/>
        <v>0</v>
      </c>
      <c r="H1054" s="240"/>
      <c r="I1054" s="514">
        <f t="shared" ref="I1054:I1063" si="43">G1054</f>
        <v>0</v>
      </c>
    </row>
    <row r="1055" spans="1:9" ht="76.5" thickTop="1" thickBot="1" x14ac:dyDescent="0.3">
      <c r="A1055" s="274">
        <v>6</v>
      </c>
      <c r="B1055" s="275" t="s">
        <v>256</v>
      </c>
      <c r="C1055" s="236" t="s">
        <v>257</v>
      </c>
      <c r="D1055" s="243">
        <v>0</v>
      </c>
      <c r="E1055" s="238" t="s">
        <v>258</v>
      </c>
      <c r="F1055" s="245">
        <v>0</v>
      </c>
      <c r="G1055" s="276">
        <f t="shared" si="42"/>
        <v>0</v>
      </c>
      <c r="H1055" s="240"/>
      <c r="I1055" s="514">
        <f t="shared" si="43"/>
        <v>0</v>
      </c>
    </row>
    <row r="1056" spans="1:9" ht="76.5" thickTop="1" thickBot="1" x14ac:dyDescent="0.3">
      <c r="A1056" s="274">
        <v>7</v>
      </c>
      <c r="B1056" s="275" t="s">
        <v>259</v>
      </c>
      <c r="C1056" s="236" t="s">
        <v>260</v>
      </c>
      <c r="D1056" s="243">
        <v>0</v>
      </c>
      <c r="E1056" s="238" t="s">
        <v>261</v>
      </c>
      <c r="F1056" s="245">
        <v>0</v>
      </c>
      <c r="G1056" s="276">
        <f t="shared" si="42"/>
        <v>0</v>
      </c>
      <c r="H1056" s="240"/>
      <c r="I1056" s="514">
        <f t="shared" si="43"/>
        <v>0</v>
      </c>
    </row>
    <row r="1057" spans="1:10" ht="76.5" thickTop="1" thickBot="1" x14ac:dyDescent="0.3">
      <c r="A1057" s="274">
        <v>8</v>
      </c>
      <c r="B1057" s="275" t="s">
        <v>262</v>
      </c>
      <c r="C1057" s="236" t="s">
        <v>263</v>
      </c>
      <c r="D1057" s="243">
        <v>0</v>
      </c>
      <c r="E1057" s="238" t="s">
        <v>264</v>
      </c>
      <c r="F1057" s="245">
        <v>0</v>
      </c>
      <c r="G1057" s="276">
        <f t="shared" si="42"/>
        <v>0</v>
      </c>
      <c r="H1057" s="240"/>
      <c r="I1057" s="514">
        <f t="shared" si="43"/>
        <v>0</v>
      </c>
      <c r="J1057" s="474"/>
    </row>
    <row r="1058" spans="1:10" ht="76.5" thickTop="1" thickBot="1" x14ac:dyDescent="0.3">
      <c r="A1058" s="274">
        <v>9</v>
      </c>
      <c r="B1058" s="275" t="s">
        <v>265</v>
      </c>
      <c r="C1058" s="236" t="s">
        <v>266</v>
      </c>
      <c r="D1058" s="243">
        <v>0</v>
      </c>
      <c r="E1058" s="238" t="s">
        <v>267</v>
      </c>
      <c r="F1058" s="245">
        <v>0</v>
      </c>
      <c r="G1058" s="276">
        <f t="shared" si="42"/>
        <v>0</v>
      </c>
      <c r="H1058" s="240"/>
      <c r="I1058" s="514">
        <f t="shared" si="43"/>
        <v>0</v>
      </c>
    </row>
    <row r="1059" spans="1:10" ht="61.5" thickTop="1" thickBot="1" x14ac:dyDescent="0.3">
      <c r="A1059" s="274">
        <v>10</v>
      </c>
      <c r="B1059" s="275" t="s">
        <v>268</v>
      </c>
      <c r="C1059" s="236" t="s">
        <v>269</v>
      </c>
      <c r="D1059" s="243">
        <v>0</v>
      </c>
      <c r="E1059" s="238" t="s">
        <v>270</v>
      </c>
      <c r="F1059" s="245">
        <v>0</v>
      </c>
      <c r="G1059" s="276">
        <f t="shared" si="42"/>
        <v>0</v>
      </c>
      <c r="H1059" s="240"/>
      <c r="I1059" s="514">
        <f t="shared" si="43"/>
        <v>0</v>
      </c>
    </row>
    <row r="1060" spans="1:10" ht="91.5" thickTop="1" thickBot="1" x14ac:dyDescent="0.3">
      <c r="A1060" s="274">
        <v>11</v>
      </c>
      <c r="B1060" s="275" t="s">
        <v>271</v>
      </c>
      <c r="C1060" s="236" t="s">
        <v>272</v>
      </c>
      <c r="D1060" s="243">
        <v>0</v>
      </c>
      <c r="E1060" s="238" t="s">
        <v>273</v>
      </c>
      <c r="F1060" s="245">
        <v>0</v>
      </c>
      <c r="G1060" s="276">
        <f t="shared" si="42"/>
        <v>0</v>
      </c>
      <c r="H1060" s="240"/>
      <c r="I1060" s="514">
        <f t="shared" si="43"/>
        <v>0</v>
      </c>
    </row>
    <row r="1061" spans="1:10" ht="121.5" thickTop="1" thickBot="1" x14ac:dyDescent="0.3">
      <c r="A1061" s="274">
        <v>12</v>
      </c>
      <c r="B1061" s="275" t="s">
        <v>274</v>
      </c>
      <c r="C1061" s="236" t="s">
        <v>275</v>
      </c>
      <c r="D1061" s="243">
        <v>0</v>
      </c>
      <c r="E1061" s="238" t="s">
        <v>276</v>
      </c>
      <c r="F1061" s="245">
        <v>0</v>
      </c>
      <c r="G1061" s="276">
        <f t="shared" si="42"/>
        <v>0</v>
      </c>
      <c r="H1061" s="240"/>
      <c r="I1061" s="514">
        <f t="shared" si="43"/>
        <v>0</v>
      </c>
    </row>
    <row r="1062" spans="1:10" ht="76.5" thickTop="1" thickBot="1" x14ac:dyDescent="0.3">
      <c r="A1062" s="274">
        <v>13</v>
      </c>
      <c r="B1062" s="275" t="s">
        <v>277</v>
      </c>
      <c r="C1062" s="236" t="s">
        <v>278</v>
      </c>
      <c r="D1062" s="243">
        <v>0</v>
      </c>
      <c r="E1062" s="238" t="s">
        <v>279</v>
      </c>
      <c r="F1062" s="245">
        <v>0</v>
      </c>
      <c r="G1062" s="276">
        <f t="shared" si="42"/>
        <v>0</v>
      </c>
      <c r="H1062" s="240"/>
      <c r="I1062" s="514">
        <f t="shared" si="43"/>
        <v>0</v>
      </c>
    </row>
    <row r="1063" spans="1:10" ht="106.5" thickTop="1" thickBot="1" x14ac:dyDescent="0.3">
      <c r="A1063" s="274">
        <v>14</v>
      </c>
      <c r="B1063" s="275" t="s">
        <v>280</v>
      </c>
      <c r="C1063" s="236" t="s">
        <v>281</v>
      </c>
      <c r="D1063" s="277">
        <v>0</v>
      </c>
      <c r="E1063" s="238" t="s">
        <v>282</v>
      </c>
      <c r="F1063" s="278">
        <v>0</v>
      </c>
      <c r="G1063" s="276">
        <f t="shared" si="42"/>
        <v>0</v>
      </c>
      <c r="H1063" s="240"/>
      <c r="I1063" s="509">
        <f t="shared" si="43"/>
        <v>0</v>
      </c>
    </row>
    <row r="1064" spans="1:10" ht="15.75" thickTop="1" x14ac:dyDescent="0.25">
      <c r="A1064" s="269">
        <v>15</v>
      </c>
      <c r="B1064" s="693" t="s">
        <v>283</v>
      </c>
      <c r="C1064" s="254" t="s">
        <v>284</v>
      </c>
      <c r="D1064" s="255">
        <v>0</v>
      </c>
      <c r="E1064" s="259"/>
      <c r="F1064" s="273"/>
      <c r="G1064" s="259"/>
      <c r="H1064" s="385">
        <v>0</v>
      </c>
      <c r="I1064" s="481"/>
    </row>
    <row r="1065" spans="1:10" x14ac:dyDescent="0.25">
      <c r="A1065" s="260"/>
      <c r="B1065" s="694"/>
      <c r="C1065" s="254" t="s">
        <v>285</v>
      </c>
      <c r="D1065" s="255">
        <v>0</v>
      </c>
      <c r="E1065" s="262" t="s">
        <v>286</v>
      </c>
      <c r="F1065" s="273">
        <v>0</v>
      </c>
      <c r="G1065" s="263">
        <f>D1066-F1065</f>
        <v>0</v>
      </c>
      <c r="H1065" s="359">
        <v>0</v>
      </c>
      <c r="I1065" s="481"/>
    </row>
    <row r="1066" spans="1:10" ht="15.75" thickBot="1" x14ac:dyDescent="0.3">
      <c r="A1066" s="248"/>
      <c r="B1066" s="676"/>
      <c r="C1066" s="249" t="s">
        <v>46</v>
      </c>
      <c r="D1066" s="250">
        <f>D1065+D1064</f>
        <v>0</v>
      </c>
      <c r="E1066" s="268"/>
      <c r="F1066" s="279"/>
      <c r="G1066" s="268"/>
      <c r="H1066" s="250">
        <f>H1065+H1064</f>
        <v>0</v>
      </c>
      <c r="I1066" s="516">
        <f>G1065-H1066</f>
        <v>0</v>
      </c>
    </row>
    <row r="1067" spans="1:10" ht="15.75" thickTop="1" x14ac:dyDescent="0.25">
      <c r="A1067" s="269">
        <v>16</v>
      </c>
      <c r="B1067" s="682" t="s">
        <v>287</v>
      </c>
      <c r="C1067" s="254" t="s">
        <v>288</v>
      </c>
      <c r="D1067" s="255">
        <v>0</v>
      </c>
      <c r="E1067" s="256"/>
      <c r="F1067" s="280"/>
      <c r="G1067" s="258"/>
      <c r="H1067" s="385">
        <v>0</v>
      </c>
      <c r="I1067" s="513"/>
    </row>
    <row r="1068" spans="1:10" x14ac:dyDescent="0.25">
      <c r="A1068" s="260"/>
      <c r="B1068" s="683"/>
      <c r="C1068" s="261" t="s">
        <v>289</v>
      </c>
      <c r="D1068" s="255">
        <v>0</v>
      </c>
      <c r="E1068" s="262"/>
      <c r="F1068" s="281"/>
      <c r="G1068" s="263"/>
      <c r="H1068" s="359">
        <v>0</v>
      </c>
      <c r="I1068" s="513"/>
    </row>
    <row r="1069" spans="1:10" x14ac:dyDescent="0.25">
      <c r="A1069" s="260"/>
      <c r="B1069" s="683"/>
      <c r="C1069" s="254" t="s">
        <v>290</v>
      </c>
      <c r="D1069" s="255">
        <v>0</v>
      </c>
      <c r="E1069" s="262"/>
      <c r="F1069" s="281"/>
      <c r="G1069" s="265"/>
      <c r="H1069" s="361">
        <v>0</v>
      </c>
      <c r="I1069" s="513"/>
    </row>
    <row r="1070" spans="1:10" x14ac:dyDescent="0.25">
      <c r="A1070" s="260"/>
      <c r="B1070" s="683"/>
      <c r="C1070" s="261" t="s">
        <v>291</v>
      </c>
      <c r="D1070" s="255">
        <v>0</v>
      </c>
      <c r="E1070" s="262" t="s">
        <v>292</v>
      </c>
      <c r="F1070" s="273">
        <v>0</v>
      </c>
      <c r="G1070" s="265"/>
      <c r="H1070" s="361">
        <v>0</v>
      </c>
      <c r="I1070" s="513"/>
    </row>
    <row r="1071" spans="1:10" x14ac:dyDescent="0.25">
      <c r="A1071" s="260"/>
      <c r="B1071" s="683"/>
      <c r="C1071" s="254" t="s">
        <v>293</v>
      </c>
      <c r="D1071" s="255">
        <v>0</v>
      </c>
      <c r="E1071" s="267"/>
      <c r="F1071" s="282"/>
      <c r="G1071" s="265"/>
      <c r="H1071" s="361">
        <v>0</v>
      </c>
      <c r="I1071" s="513"/>
    </row>
    <row r="1072" spans="1:10" x14ac:dyDescent="0.25">
      <c r="A1072" s="260"/>
      <c r="B1072" s="683"/>
      <c r="C1072" s="261" t="s">
        <v>294</v>
      </c>
      <c r="D1072" s="255">
        <v>0</v>
      </c>
      <c r="E1072" s="267"/>
      <c r="F1072" s="282"/>
      <c r="G1072" s="265"/>
      <c r="H1072" s="361">
        <v>0</v>
      </c>
      <c r="I1072" s="513"/>
    </row>
    <row r="1073" spans="1:12" x14ac:dyDescent="0.25">
      <c r="A1073" s="260"/>
      <c r="B1073" s="683"/>
      <c r="C1073" s="261"/>
      <c r="D1073" s="255">
        <v>0</v>
      </c>
      <c r="E1073" s="267"/>
      <c r="F1073" s="282"/>
      <c r="G1073" s="265"/>
      <c r="H1073" s="361">
        <v>0</v>
      </c>
      <c r="I1073" s="513"/>
    </row>
    <row r="1074" spans="1:12" ht="15.75" thickBot="1" x14ac:dyDescent="0.3">
      <c r="A1074" s="248"/>
      <c r="B1074" s="684"/>
      <c r="C1074" s="249" t="s">
        <v>46</v>
      </c>
      <c r="D1074" s="250">
        <f>D1073+D1072+D1071+D1070+D1069+D1068+D1067</f>
        <v>0</v>
      </c>
      <c r="E1074" s="268" t="s">
        <v>46</v>
      </c>
      <c r="F1074" s="283">
        <f>F1070</f>
        <v>0</v>
      </c>
      <c r="G1074" s="250">
        <f>D1074-F1074</f>
        <v>0</v>
      </c>
      <c r="H1074" s="250">
        <f>H1073+H1072+H1071+H1070+H1069+H1068+H1067</f>
        <v>0</v>
      </c>
      <c r="I1074" s="518">
        <f>G1074-H1074</f>
        <v>0</v>
      </c>
    </row>
    <row r="1075" spans="1:12" ht="15.75" thickTop="1" x14ac:dyDescent="0.25">
      <c r="A1075" s="269">
        <v>17</v>
      </c>
      <c r="B1075" s="682" t="s">
        <v>295</v>
      </c>
      <c r="C1075" s="254" t="s">
        <v>296</v>
      </c>
      <c r="D1075" s="255">
        <v>0</v>
      </c>
      <c r="E1075" s="262" t="s">
        <v>297</v>
      </c>
      <c r="F1075" s="271">
        <v>0</v>
      </c>
      <c r="G1075" s="258"/>
      <c r="H1075" s="385">
        <v>0</v>
      </c>
      <c r="I1075" s="513"/>
    </row>
    <row r="1076" spans="1:12" x14ac:dyDescent="0.25">
      <c r="A1076" s="260"/>
      <c r="B1076" s="683"/>
      <c r="C1076" s="261" t="s">
        <v>298</v>
      </c>
      <c r="D1076" s="255">
        <v>0</v>
      </c>
      <c r="E1076" s="262" t="s">
        <v>299</v>
      </c>
      <c r="F1076" s="273">
        <v>0</v>
      </c>
      <c r="G1076" s="263"/>
      <c r="H1076" s="359">
        <v>0</v>
      </c>
      <c r="I1076" s="513"/>
    </row>
    <row r="1077" spans="1:12" x14ac:dyDescent="0.25">
      <c r="A1077" s="260"/>
      <c r="B1077" s="683"/>
      <c r="C1077" s="254" t="s">
        <v>300</v>
      </c>
      <c r="D1077" s="255">
        <v>0</v>
      </c>
      <c r="E1077" s="262"/>
      <c r="F1077" s="273">
        <v>0</v>
      </c>
      <c r="G1077" s="265"/>
      <c r="H1077" s="361">
        <v>0</v>
      </c>
      <c r="I1077" s="513"/>
      <c r="J1077" s="441"/>
      <c r="K1077" s="441"/>
      <c r="L1077" s="441"/>
    </row>
    <row r="1078" spans="1:12" x14ac:dyDescent="0.25">
      <c r="A1078" s="260"/>
      <c r="B1078" s="683"/>
      <c r="C1078" s="261" t="s">
        <v>301</v>
      </c>
      <c r="D1078" s="255">
        <v>0</v>
      </c>
      <c r="E1078" s="262"/>
      <c r="F1078" s="273">
        <v>0</v>
      </c>
      <c r="G1078" s="265"/>
      <c r="H1078" s="361">
        <v>0</v>
      </c>
      <c r="I1078" s="513"/>
    </row>
    <row r="1079" spans="1:12" x14ac:dyDescent="0.25">
      <c r="A1079" s="260"/>
      <c r="B1079" s="683"/>
      <c r="C1079" s="254" t="s">
        <v>302</v>
      </c>
      <c r="D1079" s="255">
        <v>0</v>
      </c>
      <c r="E1079" s="267"/>
      <c r="F1079" s="273">
        <v>0</v>
      </c>
      <c r="G1079" s="265"/>
      <c r="H1079" s="361">
        <v>0</v>
      </c>
      <c r="I1079" s="513"/>
    </row>
    <row r="1080" spans="1:12" x14ac:dyDescent="0.25">
      <c r="A1080" s="260"/>
      <c r="B1080" s="683"/>
      <c r="C1080" s="261" t="s">
        <v>303</v>
      </c>
      <c r="D1080" s="255">
        <v>0</v>
      </c>
      <c r="E1080" s="267"/>
      <c r="F1080" s="273">
        <v>0</v>
      </c>
      <c r="G1080" s="265"/>
      <c r="H1080" s="361">
        <v>0</v>
      </c>
      <c r="I1080" s="513"/>
    </row>
    <row r="1081" spans="1:12" x14ac:dyDescent="0.25">
      <c r="A1081" s="260"/>
      <c r="B1081" s="683"/>
      <c r="C1081" s="261"/>
      <c r="D1081" s="255">
        <v>0</v>
      </c>
      <c r="E1081" s="267"/>
      <c r="F1081" s="273">
        <v>0</v>
      </c>
      <c r="G1081" s="265"/>
      <c r="H1081" s="361">
        <v>0</v>
      </c>
      <c r="I1081" s="513"/>
    </row>
    <row r="1082" spans="1:12" ht="15.75" thickBot="1" x14ac:dyDescent="0.3">
      <c r="A1082" s="248"/>
      <c r="B1082" s="684"/>
      <c r="C1082" s="249" t="s">
        <v>46</v>
      </c>
      <c r="D1082" s="250">
        <f>SUM(D1075:D1081)</f>
        <v>0</v>
      </c>
      <c r="E1082" s="268" t="s">
        <v>46</v>
      </c>
      <c r="F1082" s="250">
        <f>F1076+F1075</f>
        <v>0</v>
      </c>
      <c r="G1082" s="250">
        <f>D1082-F1082</f>
        <v>0</v>
      </c>
      <c r="H1082" s="250">
        <f>H1081+H1080+H1079+H1078+H1077+H1076+H1075</f>
        <v>0</v>
      </c>
      <c r="I1082" s="518">
        <f>G1082-H1082</f>
        <v>0</v>
      </c>
    </row>
    <row r="1083" spans="1:12" ht="15.75" thickTop="1" x14ac:dyDescent="0.25">
      <c r="A1083" s="269">
        <v>18</v>
      </c>
      <c r="B1083" s="674" t="s">
        <v>304</v>
      </c>
      <c r="C1083" s="242" t="s">
        <v>305</v>
      </c>
      <c r="D1083" s="284">
        <v>0</v>
      </c>
      <c r="E1083" s="285"/>
      <c r="F1083" s="286"/>
      <c r="G1083" s="285"/>
      <c r="H1083" s="475">
        <v>0</v>
      </c>
      <c r="I1083" s="510"/>
    </row>
    <row r="1084" spans="1:12" x14ac:dyDescent="0.25">
      <c r="A1084" s="260"/>
      <c r="B1084" s="675"/>
      <c r="C1084" s="254" t="s">
        <v>306</v>
      </c>
      <c r="D1084" s="255">
        <v>0</v>
      </c>
      <c r="E1084" s="262" t="s">
        <v>307</v>
      </c>
      <c r="F1084" s="300">
        <v>0</v>
      </c>
      <c r="G1084" s="263">
        <f>D1085-F1084</f>
        <v>0</v>
      </c>
      <c r="H1084" s="359">
        <v>0</v>
      </c>
      <c r="I1084" s="513"/>
    </row>
    <row r="1085" spans="1:12" ht="15.75" thickBot="1" x14ac:dyDescent="0.3">
      <c r="A1085" s="248"/>
      <c r="B1085" s="676"/>
      <c r="C1085" s="249" t="s">
        <v>46</v>
      </c>
      <c r="D1085" s="479">
        <f>D1084+D1083</f>
        <v>0</v>
      </c>
      <c r="E1085" s="268" t="s">
        <v>46</v>
      </c>
      <c r="F1085" s="252"/>
      <c r="G1085" s="268"/>
      <c r="H1085" s="250">
        <f>H1084+H1083</f>
        <v>0</v>
      </c>
      <c r="I1085" s="518">
        <f>G1084-H1085</f>
        <v>0</v>
      </c>
    </row>
    <row r="1086" spans="1:12" ht="18" customHeight="1" thickTop="1" x14ac:dyDescent="0.25">
      <c r="A1086" s="269">
        <v>19</v>
      </c>
      <c r="B1086" s="674" t="s">
        <v>308</v>
      </c>
      <c r="C1086" s="242"/>
      <c r="D1086" s="284">
        <v>0</v>
      </c>
      <c r="E1086" s="285"/>
      <c r="F1086" s="286"/>
      <c r="G1086" s="285"/>
      <c r="H1086" s="288">
        <v>0</v>
      </c>
      <c r="I1086" s="289" t="s">
        <v>309</v>
      </c>
    </row>
    <row r="1087" spans="1:12" ht="21.75" customHeight="1" thickBot="1" x14ac:dyDescent="0.3">
      <c r="A1087" s="260"/>
      <c r="B1087" s="675"/>
      <c r="C1087" s="290">
        <v>4679</v>
      </c>
      <c r="D1087" s="255">
        <v>0</v>
      </c>
      <c r="E1087" s="262" t="s">
        <v>310</v>
      </c>
      <c r="F1087" s="291">
        <v>-1394</v>
      </c>
      <c r="G1087" s="263">
        <f>D1087-F1087</f>
        <v>1394</v>
      </c>
      <c r="H1087" s="292">
        <v>1393.6</v>
      </c>
      <c r="I1087" s="177" t="s">
        <v>311</v>
      </c>
    </row>
    <row r="1088" spans="1:12" ht="33" customHeight="1" x14ac:dyDescent="0.25">
      <c r="A1088" s="260"/>
      <c r="B1088" s="677"/>
      <c r="C1088" s="261" t="s">
        <v>46</v>
      </c>
      <c r="D1088" s="263">
        <f>D1087+D1086</f>
        <v>0</v>
      </c>
      <c r="E1088" s="264" t="s">
        <v>46</v>
      </c>
      <c r="F1088" s="281"/>
      <c r="G1088" s="264"/>
      <c r="H1088" s="293">
        <f>H1087+H1086</f>
        <v>1393.6</v>
      </c>
      <c r="I1088" s="519">
        <f>G1087-H1088</f>
        <v>0.40000000000009095</v>
      </c>
    </row>
    <row r="1089" spans="1:12" ht="15.75" thickBot="1" x14ac:dyDescent="0.3">
      <c r="A1089" s="248"/>
      <c r="B1089" s="294"/>
      <c r="C1089" s="249"/>
      <c r="D1089" s="250"/>
      <c r="E1089" s="268"/>
      <c r="F1089" s="252"/>
      <c r="G1089" s="268"/>
      <c r="H1089" s="189"/>
      <c r="I1089" s="287"/>
    </row>
    <row r="1090" spans="1:12" ht="61.5" thickTop="1" thickBot="1" x14ac:dyDescent="0.3">
      <c r="A1090" s="295">
        <v>20</v>
      </c>
      <c r="B1090" s="296" t="s">
        <v>312</v>
      </c>
      <c r="C1090" s="297" t="s">
        <v>313</v>
      </c>
      <c r="D1090" s="298">
        <f>0</f>
        <v>0</v>
      </c>
      <c r="E1090" s="299" t="s">
        <v>314</v>
      </c>
      <c r="F1090" s="300">
        <v>0</v>
      </c>
      <c r="G1090" s="301">
        <v>0</v>
      </c>
      <c r="H1090" s="476"/>
      <c r="I1090" s="520">
        <f>G1090</f>
        <v>0</v>
      </c>
      <c r="J1090" s="442"/>
      <c r="K1090" s="442"/>
      <c r="L1090" s="443"/>
    </row>
    <row r="1091" spans="1:12" ht="76.5" thickTop="1" thickBot="1" x14ac:dyDescent="0.3">
      <c r="A1091" s="274">
        <v>21</v>
      </c>
      <c r="B1091" s="302" t="s">
        <v>315</v>
      </c>
      <c r="C1091" s="236" t="s">
        <v>316</v>
      </c>
      <c r="D1091" s="243">
        <v>0</v>
      </c>
      <c r="E1091" s="238" t="s">
        <v>317</v>
      </c>
      <c r="F1091" s="303">
        <v>0</v>
      </c>
      <c r="G1091" s="276">
        <f>D1091-F1091</f>
        <v>0</v>
      </c>
      <c r="H1091" s="477"/>
      <c r="I1091" s="520">
        <f>G1091</f>
        <v>0</v>
      </c>
    </row>
    <row r="1092" spans="1:12" ht="61.5" thickTop="1" thickBot="1" x14ac:dyDescent="0.3">
      <c r="A1092" s="274">
        <v>22</v>
      </c>
      <c r="B1092" s="304" t="s">
        <v>318</v>
      </c>
      <c r="C1092" s="236" t="s">
        <v>319</v>
      </c>
      <c r="D1092" s="277">
        <v>0</v>
      </c>
      <c r="E1092" s="238" t="s">
        <v>320</v>
      </c>
      <c r="F1092" s="305">
        <v>0</v>
      </c>
      <c r="G1092" s="276">
        <f>D1092-F1092</f>
        <v>0</v>
      </c>
      <c r="H1092" s="477"/>
      <c r="I1092" s="520">
        <f>G1092</f>
        <v>0</v>
      </c>
    </row>
    <row r="1093" spans="1:12" ht="61.5" thickTop="1" thickBot="1" x14ac:dyDescent="0.3">
      <c r="A1093" s="306">
        <v>23</v>
      </c>
      <c r="B1093" s="307" t="s">
        <v>321</v>
      </c>
      <c r="C1093" s="308" t="s">
        <v>322</v>
      </c>
      <c r="D1093" s="309">
        <v>0</v>
      </c>
      <c r="E1093" s="310" t="s">
        <v>323</v>
      </c>
      <c r="F1093" s="311">
        <v>0</v>
      </c>
      <c r="G1093" s="312">
        <f>D1093-F1093</f>
        <v>0</v>
      </c>
      <c r="H1093" s="478"/>
      <c r="I1093" s="520">
        <f>G1093</f>
        <v>0</v>
      </c>
    </row>
    <row r="1097" spans="1:12" ht="15.75" thickBot="1" x14ac:dyDescent="0.3">
      <c r="B1097" s="313" t="s">
        <v>675</v>
      </c>
      <c r="I1097" t="s">
        <v>676</v>
      </c>
    </row>
    <row r="1098" spans="1:12" x14ac:dyDescent="0.25">
      <c r="A1098" s="678" t="s">
        <v>21</v>
      </c>
      <c r="B1098" s="680" t="s">
        <v>22</v>
      </c>
      <c r="C1098" s="672" t="s">
        <v>23</v>
      </c>
      <c r="D1098" s="673"/>
      <c r="E1098" s="667" t="s">
        <v>24</v>
      </c>
      <c r="F1098" s="667"/>
      <c r="G1098" s="142" t="s">
        <v>25</v>
      </c>
      <c r="H1098" s="667" t="s">
        <v>26</v>
      </c>
      <c r="I1098" s="668"/>
    </row>
    <row r="1099" spans="1:12" x14ac:dyDescent="0.25">
      <c r="A1099" s="679"/>
      <c r="B1099" s="681"/>
      <c r="C1099" s="143" t="s">
        <v>27</v>
      </c>
      <c r="D1099" s="144" t="s">
        <v>28</v>
      </c>
      <c r="E1099" s="144" t="s">
        <v>29</v>
      </c>
      <c r="F1099" s="144" t="s">
        <v>28</v>
      </c>
      <c r="G1099" s="144" t="s">
        <v>30</v>
      </c>
      <c r="H1099" s="143" t="s">
        <v>27</v>
      </c>
      <c r="I1099" s="145" t="s">
        <v>28</v>
      </c>
    </row>
    <row r="1100" spans="1:12" ht="15.75" thickBot="1" x14ac:dyDescent="0.3">
      <c r="A1100" s="314">
        <v>1</v>
      </c>
      <c r="B1100" s="315">
        <v>2</v>
      </c>
      <c r="C1100" s="147">
        <v>3</v>
      </c>
      <c r="D1100" s="148">
        <v>4</v>
      </c>
      <c r="E1100" s="148">
        <v>5</v>
      </c>
      <c r="F1100" s="149">
        <v>6</v>
      </c>
      <c r="G1100" s="148">
        <v>7</v>
      </c>
      <c r="H1100" s="149">
        <v>8</v>
      </c>
      <c r="I1100" s="150">
        <v>9</v>
      </c>
    </row>
    <row r="1101" spans="1:12" x14ac:dyDescent="0.25">
      <c r="A1101" s="260">
        <v>1</v>
      </c>
      <c r="B1101" s="669" t="s">
        <v>326</v>
      </c>
      <c r="C1101" s="254" t="s">
        <v>327</v>
      </c>
      <c r="D1101" s="255"/>
      <c r="E1101" s="256" t="s">
        <v>328</v>
      </c>
      <c r="F1101" s="273">
        <v>630</v>
      </c>
      <c r="G1101" s="259"/>
      <c r="H1101" s="176">
        <v>0</v>
      </c>
      <c r="I1101" s="177" t="s">
        <v>329</v>
      </c>
    </row>
    <row r="1102" spans="1:12" x14ac:dyDescent="0.25">
      <c r="A1102" s="260"/>
      <c r="B1102" s="670"/>
      <c r="C1102" s="254" t="s">
        <v>330</v>
      </c>
      <c r="D1102" s="255">
        <v>630</v>
      </c>
      <c r="E1102" s="262" t="s">
        <v>331</v>
      </c>
      <c r="F1102" s="273"/>
      <c r="G1102" s="264"/>
      <c r="H1102" s="176">
        <v>0</v>
      </c>
      <c r="I1102" s="177" t="s">
        <v>332</v>
      </c>
    </row>
    <row r="1103" spans="1:12" x14ac:dyDescent="0.25">
      <c r="A1103" s="260"/>
      <c r="B1103" s="670"/>
      <c r="C1103" s="254" t="s">
        <v>333</v>
      </c>
      <c r="D1103" s="255">
        <v>0</v>
      </c>
      <c r="E1103" s="262" t="s">
        <v>334</v>
      </c>
      <c r="F1103" s="273"/>
      <c r="G1103" s="264"/>
      <c r="H1103" s="176">
        <v>0</v>
      </c>
      <c r="I1103" s="177" t="s">
        <v>335</v>
      </c>
    </row>
    <row r="1104" spans="1:12" x14ac:dyDescent="0.25">
      <c r="A1104" s="260"/>
      <c r="B1104" s="670"/>
      <c r="C1104" s="254" t="s">
        <v>336</v>
      </c>
      <c r="D1104" s="255">
        <v>0</v>
      </c>
      <c r="E1104" s="262" t="s">
        <v>337</v>
      </c>
      <c r="F1104" s="273">
        <v>0</v>
      </c>
      <c r="G1104" s="264"/>
      <c r="H1104" s="176">
        <v>0</v>
      </c>
      <c r="I1104" s="177" t="s">
        <v>338</v>
      </c>
    </row>
    <row r="1105" spans="1:9" x14ac:dyDescent="0.25">
      <c r="A1105" s="260"/>
      <c r="B1105" s="670"/>
      <c r="C1105" s="254" t="s">
        <v>339</v>
      </c>
      <c r="D1105" s="255"/>
      <c r="E1105" s="262" t="s">
        <v>340</v>
      </c>
      <c r="F1105" s="273">
        <v>0</v>
      </c>
      <c r="G1105" s="264"/>
      <c r="H1105" s="176">
        <v>0</v>
      </c>
      <c r="I1105" s="177" t="s">
        <v>341</v>
      </c>
    </row>
    <row r="1106" spans="1:9" x14ac:dyDescent="0.25">
      <c r="A1106" s="260"/>
      <c r="B1106" s="670"/>
      <c r="C1106" s="261"/>
      <c r="D1106" s="255"/>
      <c r="E1106" s="262"/>
      <c r="F1106" s="273">
        <v>0</v>
      </c>
      <c r="G1106" s="264"/>
      <c r="H1106" s="176">
        <v>0</v>
      </c>
      <c r="I1106" s="177" t="s">
        <v>342</v>
      </c>
    </row>
    <row r="1107" spans="1:9" x14ac:dyDescent="0.25">
      <c r="A1107" s="260"/>
      <c r="B1107" s="670"/>
      <c r="C1107" s="261"/>
      <c r="D1107" s="255"/>
      <c r="E1107" s="262"/>
      <c r="F1107" s="273"/>
      <c r="G1107" s="264"/>
      <c r="H1107" s="176"/>
      <c r="I1107" s="177" t="s">
        <v>343</v>
      </c>
    </row>
    <row r="1108" spans="1:9" x14ac:dyDescent="0.25">
      <c r="A1108" s="260"/>
      <c r="B1108" s="670"/>
      <c r="C1108" s="316"/>
      <c r="D1108" s="255"/>
      <c r="E1108" s="262" t="s">
        <v>344</v>
      </c>
      <c r="F1108" s="273">
        <v>0</v>
      </c>
      <c r="G1108" s="264"/>
      <c r="H1108" s="176"/>
      <c r="I1108" s="177"/>
    </row>
    <row r="1109" spans="1:9" x14ac:dyDescent="0.25">
      <c r="A1109" s="260"/>
      <c r="B1109" s="670"/>
      <c r="C1109" s="261" t="s">
        <v>345</v>
      </c>
      <c r="D1109" s="255">
        <v>0</v>
      </c>
      <c r="E1109" s="262" t="s">
        <v>346</v>
      </c>
      <c r="F1109" s="273">
        <v>0</v>
      </c>
      <c r="G1109" s="263"/>
      <c r="H1109" s="176"/>
      <c r="I1109" s="177"/>
    </row>
    <row r="1110" spans="1:9" x14ac:dyDescent="0.25">
      <c r="A1110" s="260"/>
      <c r="B1110" s="670"/>
      <c r="C1110" s="261" t="s">
        <v>347</v>
      </c>
      <c r="D1110" s="255"/>
      <c r="E1110" s="256"/>
      <c r="F1110" s="273">
        <v>0</v>
      </c>
      <c r="G1110" s="264"/>
      <c r="H1110" s="176"/>
      <c r="I1110" s="177"/>
    </row>
    <row r="1111" spans="1:9" x14ac:dyDescent="0.25">
      <c r="A1111" s="260"/>
      <c r="B1111" s="670"/>
      <c r="C1111" s="261" t="s">
        <v>348</v>
      </c>
      <c r="D1111" s="255">
        <v>0</v>
      </c>
      <c r="E1111" s="262"/>
      <c r="F1111" s="273">
        <v>0</v>
      </c>
      <c r="G1111" s="264"/>
      <c r="H1111" s="176"/>
      <c r="I1111" s="177"/>
    </row>
    <row r="1112" spans="1:9" x14ac:dyDescent="0.25">
      <c r="A1112" s="260"/>
      <c r="B1112" s="670"/>
      <c r="C1112" s="317" t="s">
        <v>349</v>
      </c>
      <c r="D1112" s="255">
        <v>0</v>
      </c>
      <c r="E1112" s="262"/>
      <c r="F1112" s="273">
        <v>0</v>
      </c>
      <c r="G1112" s="264"/>
      <c r="H1112" s="176"/>
      <c r="I1112" s="177"/>
    </row>
    <row r="1113" spans="1:9" x14ac:dyDescent="0.25">
      <c r="A1113" s="260"/>
      <c r="B1113" s="670"/>
      <c r="C1113" s="261"/>
      <c r="D1113" s="255">
        <v>0</v>
      </c>
      <c r="E1113" s="262"/>
      <c r="F1113" s="273">
        <v>0</v>
      </c>
      <c r="G1113" s="264"/>
      <c r="H1113" s="176"/>
      <c r="I1113" s="177"/>
    </row>
    <row r="1114" spans="1:9" x14ac:dyDescent="0.25">
      <c r="A1114" s="260"/>
      <c r="B1114" s="670"/>
      <c r="C1114" s="261"/>
      <c r="D1114" s="255">
        <v>0</v>
      </c>
      <c r="E1114" s="262"/>
      <c r="F1114" s="273">
        <v>0</v>
      </c>
      <c r="G1114" s="264"/>
      <c r="H1114" s="176"/>
      <c r="I1114" s="177"/>
    </row>
    <row r="1115" spans="1:9" ht="15.75" thickBot="1" x14ac:dyDescent="0.3">
      <c r="A1115" s="248"/>
      <c r="B1115" s="671"/>
      <c r="C1115" s="249" t="s">
        <v>46</v>
      </c>
      <c r="D1115" s="250">
        <f>SUM(D1101:D1114)</f>
        <v>630</v>
      </c>
      <c r="E1115" s="268" t="s">
        <v>46</v>
      </c>
      <c r="F1115" s="283">
        <f>SUM(F1101:F1114)</f>
        <v>630</v>
      </c>
      <c r="G1115" s="250">
        <f>D1115-F1115</f>
        <v>0</v>
      </c>
      <c r="H1115" s="189">
        <f>H1106+H1105+H1104+H1103+H1102+H1101+H1107+H1108+H1109+H1110+H1111+H1112+H1113+H1114</f>
        <v>0</v>
      </c>
      <c r="I1115" s="521">
        <f>G1115-H1115</f>
        <v>0</v>
      </c>
    </row>
    <row r="1116" spans="1:9" ht="15.75" thickTop="1" x14ac:dyDescent="0.25">
      <c r="A1116" s="269">
        <v>2</v>
      </c>
      <c r="B1116" s="636" t="s">
        <v>350</v>
      </c>
      <c r="C1116" s="254" t="s">
        <v>351</v>
      </c>
      <c r="D1116" s="255">
        <v>99.04</v>
      </c>
      <c r="E1116" s="262" t="s">
        <v>352</v>
      </c>
      <c r="F1116" s="273">
        <v>72</v>
      </c>
      <c r="G1116" s="258"/>
      <c r="H1116" s="176">
        <v>0</v>
      </c>
      <c r="I1116" s="177" t="s">
        <v>353</v>
      </c>
    </row>
    <row r="1117" spans="1:9" x14ac:dyDescent="0.25">
      <c r="A1117" s="260"/>
      <c r="B1117" s="643"/>
      <c r="C1117" s="261"/>
      <c r="D1117" s="255">
        <v>0</v>
      </c>
      <c r="E1117" s="262" t="s">
        <v>354</v>
      </c>
      <c r="F1117" s="273">
        <v>27</v>
      </c>
      <c r="G1117" s="263"/>
      <c r="H1117" s="176"/>
      <c r="I1117" s="177" t="s">
        <v>355</v>
      </c>
    </row>
    <row r="1118" spans="1:9" ht="15.75" thickBot="1" x14ac:dyDescent="0.3">
      <c r="A1118" s="248"/>
      <c r="B1118" s="644"/>
      <c r="C1118" s="249" t="s">
        <v>46</v>
      </c>
      <c r="D1118" s="250">
        <f>D1116+D1117</f>
        <v>99.04</v>
      </c>
      <c r="E1118" s="268" t="s">
        <v>46</v>
      </c>
      <c r="F1118" s="283">
        <f>F1117+F1116</f>
        <v>99</v>
      </c>
      <c r="G1118" s="250">
        <f>D1118-F1118</f>
        <v>4.0000000000006253E-2</v>
      </c>
      <c r="H1118" s="189">
        <f>H1116+H1117</f>
        <v>0</v>
      </c>
      <c r="I1118" s="521">
        <f>G1118-H1118</f>
        <v>4.0000000000006253E-2</v>
      </c>
    </row>
    <row r="1119" spans="1:9" ht="39" thickTop="1" x14ac:dyDescent="0.25">
      <c r="A1119" s="269">
        <v>3</v>
      </c>
      <c r="B1119" s="488" t="s">
        <v>356</v>
      </c>
      <c r="C1119" s="242" t="s">
        <v>357</v>
      </c>
      <c r="D1119" s="243">
        <v>30.24</v>
      </c>
      <c r="E1119" s="244" t="s">
        <v>358</v>
      </c>
      <c r="F1119" s="319">
        <v>30</v>
      </c>
      <c r="G1119" s="246">
        <f>D1119-F1119</f>
        <v>0.23999999999999844</v>
      </c>
      <c r="H1119" s="176">
        <v>0</v>
      </c>
      <c r="I1119" s="177" t="s">
        <v>359</v>
      </c>
    </row>
    <row r="1120" spans="1:9" x14ac:dyDescent="0.25">
      <c r="A1120" s="260"/>
      <c r="B1120" s="489"/>
      <c r="C1120" s="261"/>
      <c r="D1120" s="321"/>
      <c r="E1120" s="262"/>
      <c r="F1120" s="322"/>
      <c r="G1120" s="263"/>
      <c r="H1120" s="176"/>
      <c r="I1120" s="177" t="s">
        <v>355</v>
      </c>
    </row>
    <row r="1121" spans="1:9" ht="15.75" thickBot="1" x14ac:dyDescent="0.3">
      <c r="A1121" s="295"/>
      <c r="B1121" s="490"/>
      <c r="C1121" s="297"/>
      <c r="D1121" s="324"/>
      <c r="E1121" s="299"/>
      <c r="F1121" s="325"/>
      <c r="G1121" s="301"/>
      <c r="H1121" s="189">
        <f>H1119+H1120</f>
        <v>0</v>
      </c>
      <c r="I1121" s="521">
        <f>G1119-H1121</f>
        <v>0.23999999999999844</v>
      </c>
    </row>
    <row r="1122" spans="1:9" ht="64.5" thickTop="1" x14ac:dyDescent="0.25">
      <c r="A1122" s="269">
        <v>4</v>
      </c>
      <c r="B1122" s="488" t="s">
        <v>360</v>
      </c>
      <c r="C1122" s="242" t="s">
        <v>361</v>
      </c>
      <c r="D1122" s="243">
        <v>17.64</v>
      </c>
      <c r="E1122" s="244" t="s">
        <v>362</v>
      </c>
      <c r="F1122" s="319">
        <v>18</v>
      </c>
      <c r="G1122" s="246">
        <f>D1122-F1122</f>
        <v>-0.35999999999999943</v>
      </c>
      <c r="H1122" s="176">
        <v>0</v>
      </c>
      <c r="I1122" s="177" t="s">
        <v>363</v>
      </c>
    </row>
    <row r="1123" spans="1:9" x14ac:dyDescent="0.25">
      <c r="A1123" s="241"/>
      <c r="B1123" s="491"/>
      <c r="C1123" s="254"/>
      <c r="D1123" s="298"/>
      <c r="E1123" s="256"/>
      <c r="F1123" s="300"/>
      <c r="G1123" s="258"/>
      <c r="H1123" s="176"/>
      <c r="I1123" s="177" t="s">
        <v>355</v>
      </c>
    </row>
    <row r="1124" spans="1:9" ht="15.75" thickBot="1" x14ac:dyDescent="0.3">
      <c r="A1124" s="295"/>
      <c r="B1124" s="490"/>
      <c r="C1124" s="297"/>
      <c r="D1124" s="324"/>
      <c r="E1124" s="299"/>
      <c r="F1124" s="325"/>
      <c r="G1124" s="301"/>
      <c r="H1124" s="186">
        <f>H1122</f>
        <v>0</v>
      </c>
      <c r="I1124" s="521">
        <f>G1122-H1124</f>
        <v>-0.35999999999999943</v>
      </c>
    </row>
    <row r="1125" spans="1:9" ht="90.75" thickTop="1" thickBot="1" x14ac:dyDescent="0.3">
      <c r="A1125" s="274">
        <v>5</v>
      </c>
      <c r="B1125" s="327" t="s">
        <v>364</v>
      </c>
      <c r="C1125" s="236" t="s">
        <v>365</v>
      </c>
      <c r="D1125" s="277">
        <v>0</v>
      </c>
      <c r="E1125" s="238" t="s">
        <v>366</v>
      </c>
      <c r="F1125" s="328">
        <v>0</v>
      </c>
      <c r="G1125" s="276">
        <f>D1125-F1125</f>
        <v>0</v>
      </c>
      <c r="H1125" s="240"/>
      <c r="I1125" s="509">
        <f>G1125</f>
        <v>0</v>
      </c>
    </row>
    <row r="1126" spans="1:9" ht="27" thickTop="1" x14ac:dyDescent="0.25">
      <c r="A1126" s="269">
        <v>6</v>
      </c>
      <c r="B1126" s="633" t="s">
        <v>367</v>
      </c>
      <c r="C1126" s="254" t="s">
        <v>368</v>
      </c>
      <c r="D1126" s="255">
        <v>0</v>
      </c>
      <c r="E1126" s="256" t="s">
        <v>369</v>
      </c>
      <c r="F1126" s="273">
        <v>0</v>
      </c>
      <c r="G1126" s="259"/>
      <c r="H1126" s="329">
        <v>0</v>
      </c>
      <c r="I1126" s="330" t="s">
        <v>370</v>
      </c>
    </row>
    <row r="1127" spans="1:9" ht="25.5" x14ac:dyDescent="0.25">
      <c r="A1127" s="260"/>
      <c r="B1127" s="634"/>
      <c r="C1127" s="254" t="s">
        <v>371</v>
      </c>
      <c r="D1127" s="255">
        <v>0</v>
      </c>
      <c r="E1127" s="262" t="s">
        <v>372</v>
      </c>
      <c r="F1127" s="273">
        <v>0</v>
      </c>
      <c r="G1127" s="264"/>
      <c r="H1127" s="329">
        <v>0</v>
      </c>
      <c r="I1127" s="331" t="s">
        <v>373</v>
      </c>
    </row>
    <row r="1128" spans="1:9" ht="25.5" x14ac:dyDescent="0.25">
      <c r="A1128" s="260"/>
      <c r="B1128" s="634"/>
      <c r="C1128" s="254" t="s">
        <v>374</v>
      </c>
      <c r="D1128" s="255">
        <v>0</v>
      </c>
      <c r="E1128" s="262" t="s">
        <v>375</v>
      </c>
      <c r="F1128" s="273">
        <v>0</v>
      </c>
      <c r="G1128" s="264"/>
      <c r="H1128" s="329">
        <v>0</v>
      </c>
      <c r="I1128" s="331" t="s">
        <v>376</v>
      </c>
    </row>
    <row r="1129" spans="1:9" ht="51.75" x14ac:dyDescent="0.25">
      <c r="A1129" s="260"/>
      <c r="B1129" s="634"/>
      <c r="C1129" s="254" t="s">
        <v>377</v>
      </c>
      <c r="D1129" s="224">
        <v>0</v>
      </c>
      <c r="E1129" s="262" t="s">
        <v>378</v>
      </c>
      <c r="F1129" s="273">
        <v>0</v>
      </c>
      <c r="G1129" s="264"/>
      <c r="H1129" s="332">
        <v>0</v>
      </c>
      <c r="I1129" s="333" t="s">
        <v>658</v>
      </c>
    </row>
    <row r="1130" spans="1:9" ht="26.25" x14ac:dyDescent="0.25">
      <c r="A1130" s="260"/>
      <c r="B1130" s="634"/>
      <c r="C1130" s="254" t="s">
        <v>379</v>
      </c>
      <c r="D1130" s="255">
        <v>0</v>
      </c>
      <c r="E1130" s="262" t="s">
        <v>380</v>
      </c>
      <c r="F1130" s="273">
        <v>1393</v>
      </c>
      <c r="G1130" s="264"/>
      <c r="H1130" s="334">
        <v>0</v>
      </c>
      <c r="I1130" s="335" t="s">
        <v>659</v>
      </c>
    </row>
    <row r="1131" spans="1:9" ht="26.25" x14ac:dyDescent="0.25">
      <c r="A1131" s="260"/>
      <c r="B1131" s="634"/>
      <c r="C1131" s="254" t="s">
        <v>381</v>
      </c>
      <c r="D1131" s="255">
        <v>0</v>
      </c>
      <c r="E1131" s="262" t="s">
        <v>382</v>
      </c>
      <c r="F1131" s="273">
        <v>0</v>
      </c>
      <c r="G1131" s="264"/>
      <c r="H1131" s="334">
        <v>0</v>
      </c>
      <c r="I1131" s="336" t="s">
        <v>660</v>
      </c>
    </row>
    <row r="1132" spans="1:9" x14ac:dyDescent="0.25">
      <c r="A1132" s="260"/>
      <c r="B1132" s="634"/>
      <c r="C1132" s="254" t="s">
        <v>383</v>
      </c>
      <c r="D1132" s="255">
        <v>0</v>
      </c>
      <c r="E1132" s="262"/>
      <c r="F1132" s="273">
        <v>0</v>
      </c>
      <c r="G1132" s="264"/>
      <c r="H1132" s="334">
        <v>0</v>
      </c>
      <c r="I1132" s="337" t="s">
        <v>661</v>
      </c>
    </row>
    <row r="1133" spans="1:9" ht="26.25" x14ac:dyDescent="0.25">
      <c r="A1133" s="260"/>
      <c r="B1133" s="634"/>
      <c r="C1133" s="254" t="s">
        <v>384</v>
      </c>
      <c r="D1133" s="255">
        <v>190</v>
      </c>
      <c r="E1133" s="262"/>
      <c r="F1133" s="273">
        <v>0</v>
      </c>
      <c r="G1133" s="264"/>
      <c r="H1133" s="338">
        <v>0</v>
      </c>
      <c r="I1133" s="339" t="s">
        <v>385</v>
      </c>
    </row>
    <row r="1134" spans="1:9" ht="26.25" x14ac:dyDescent="0.25">
      <c r="A1134" s="260"/>
      <c r="B1134" s="634"/>
      <c r="C1134" s="254" t="s">
        <v>386</v>
      </c>
      <c r="D1134" s="255">
        <v>0</v>
      </c>
      <c r="E1134" s="262"/>
      <c r="F1134" s="273">
        <v>0</v>
      </c>
      <c r="G1134" s="263"/>
      <c r="H1134" s="338">
        <v>0</v>
      </c>
      <c r="I1134" s="336" t="s">
        <v>387</v>
      </c>
    </row>
    <row r="1135" spans="1:9" x14ac:dyDescent="0.25">
      <c r="A1135" s="260"/>
      <c r="B1135" s="634"/>
      <c r="C1135" s="254" t="s">
        <v>388</v>
      </c>
      <c r="D1135" s="255">
        <v>1203.48</v>
      </c>
      <c r="E1135" s="256"/>
      <c r="F1135" s="273">
        <v>0</v>
      </c>
      <c r="G1135" s="264"/>
      <c r="H1135" s="338">
        <v>0</v>
      </c>
      <c r="I1135" s="337" t="s">
        <v>389</v>
      </c>
    </row>
    <row r="1136" spans="1:9" ht="39" x14ac:dyDescent="0.25">
      <c r="A1136" s="260"/>
      <c r="B1136" s="634"/>
      <c r="C1136" s="254" t="s">
        <v>390</v>
      </c>
      <c r="D1136" s="255"/>
      <c r="E1136" s="262"/>
      <c r="F1136" s="273">
        <v>0</v>
      </c>
      <c r="G1136" s="264"/>
      <c r="H1136" s="338">
        <v>0</v>
      </c>
      <c r="I1136" s="340" t="s">
        <v>391</v>
      </c>
    </row>
    <row r="1137" spans="1:9" ht="26.25" x14ac:dyDescent="0.25">
      <c r="A1137" s="260"/>
      <c r="B1137" s="634"/>
      <c r="C1137" s="254" t="s">
        <v>392</v>
      </c>
      <c r="D1137" s="255">
        <v>0</v>
      </c>
      <c r="E1137" s="262"/>
      <c r="F1137" s="273">
        <v>0</v>
      </c>
      <c r="G1137" s="264"/>
      <c r="H1137" s="338">
        <v>0</v>
      </c>
      <c r="I1137" s="339" t="s">
        <v>393</v>
      </c>
    </row>
    <row r="1138" spans="1:9" x14ac:dyDescent="0.25">
      <c r="A1138" s="260"/>
      <c r="B1138" s="634"/>
      <c r="C1138" s="261" t="s">
        <v>394</v>
      </c>
      <c r="D1138" s="255">
        <v>0</v>
      </c>
      <c r="E1138" s="262"/>
      <c r="F1138" s="273">
        <v>0</v>
      </c>
      <c r="G1138" s="264"/>
      <c r="H1138" s="338">
        <v>0</v>
      </c>
      <c r="I1138" s="339" t="s">
        <v>395</v>
      </c>
    </row>
    <row r="1139" spans="1:9" ht="38.25" x14ac:dyDescent="0.25">
      <c r="A1139" s="260"/>
      <c r="B1139" s="634"/>
      <c r="C1139" s="261" t="s">
        <v>396</v>
      </c>
      <c r="D1139" s="255">
        <v>0</v>
      </c>
      <c r="E1139" s="262"/>
      <c r="F1139" s="273">
        <v>0</v>
      </c>
      <c r="G1139" s="264"/>
      <c r="H1139" s="341">
        <v>0</v>
      </c>
      <c r="I1139" s="342" t="s">
        <v>397</v>
      </c>
    </row>
    <row r="1140" spans="1:9" x14ac:dyDescent="0.25">
      <c r="A1140" s="343"/>
      <c r="B1140" s="634"/>
      <c r="C1140" s="261"/>
      <c r="D1140" s="255"/>
      <c r="E1140" s="262"/>
      <c r="F1140" s="273"/>
      <c r="G1140" s="264"/>
      <c r="H1140" s="341"/>
      <c r="I1140" s="344" t="s">
        <v>398</v>
      </c>
    </row>
    <row r="1141" spans="1:9" ht="25.5" x14ac:dyDescent="0.25">
      <c r="A1141" s="343"/>
      <c r="B1141" s="634"/>
      <c r="C1141" s="261"/>
      <c r="D1141" s="345"/>
      <c r="E1141" s="262"/>
      <c r="F1141" s="346"/>
      <c r="G1141" s="264"/>
      <c r="H1141" s="341">
        <v>0</v>
      </c>
      <c r="I1141" s="344" t="s">
        <v>399</v>
      </c>
    </row>
    <row r="1142" spans="1:9" ht="39" x14ac:dyDescent="0.25">
      <c r="A1142" s="343"/>
      <c r="B1142" s="634"/>
      <c r="C1142" s="347"/>
      <c r="D1142" s="348"/>
      <c r="E1142" s="267"/>
      <c r="F1142" s="349"/>
      <c r="G1142" s="266"/>
      <c r="H1142" s="350">
        <v>0</v>
      </c>
      <c r="I1142" s="337" t="s">
        <v>662</v>
      </c>
    </row>
    <row r="1143" spans="1:9" x14ac:dyDescent="0.25">
      <c r="A1143" s="343"/>
      <c r="B1143" s="634"/>
      <c r="C1143" s="347"/>
      <c r="D1143" s="348"/>
      <c r="E1143" s="267"/>
      <c r="F1143" s="349"/>
      <c r="G1143" s="266"/>
      <c r="H1143" s="350">
        <v>0</v>
      </c>
      <c r="I1143" s="351"/>
    </row>
    <row r="1144" spans="1:9" ht="15.75" thickBot="1" x14ac:dyDescent="0.3">
      <c r="A1144" s="248"/>
      <c r="B1144" s="635"/>
      <c r="C1144" s="249" t="s">
        <v>46</v>
      </c>
      <c r="D1144" s="250">
        <f>SUM(D1125:D1139)</f>
        <v>1393.48</v>
      </c>
      <c r="E1144" s="268" t="s">
        <v>46</v>
      </c>
      <c r="F1144" s="250">
        <f>SUM(F1125:F1139)</f>
        <v>1393</v>
      </c>
      <c r="G1144" s="250">
        <f>D1144-F1144</f>
        <v>0.48000000000001819</v>
      </c>
      <c r="H1144" s="352">
        <f>SUM(H1126:H1143)</f>
        <v>0</v>
      </c>
      <c r="I1144" s="518">
        <f>G1144-H1144</f>
        <v>0.48000000000001819</v>
      </c>
    </row>
    <row r="1145" spans="1:9" ht="27" thickTop="1" x14ac:dyDescent="0.25">
      <c r="A1145" s="269">
        <v>7</v>
      </c>
      <c r="B1145" s="633" t="s">
        <v>400</v>
      </c>
      <c r="C1145" s="254" t="s">
        <v>401</v>
      </c>
      <c r="D1145" s="255">
        <v>0</v>
      </c>
      <c r="E1145" s="256"/>
      <c r="F1145" s="280"/>
      <c r="G1145" s="259"/>
      <c r="H1145" s="353">
        <v>0</v>
      </c>
      <c r="I1145" s="333" t="s">
        <v>663</v>
      </c>
    </row>
    <row r="1146" spans="1:9" ht="26.25" x14ac:dyDescent="0.25">
      <c r="A1146" s="260"/>
      <c r="B1146" s="634"/>
      <c r="C1146" s="254" t="s">
        <v>402</v>
      </c>
      <c r="D1146" s="255">
        <v>0</v>
      </c>
      <c r="E1146" s="262"/>
      <c r="F1146" s="281"/>
      <c r="G1146" s="264"/>
      <c r="H1146" s="353">
        <v>0</v>
      </c>
      <c r="I1146" s="335" t="s">
        <v>659</v>
      </c>
    </row>
    <row r="1147" spans="1:9" ht="26.25" x14ac:dyDescent="0.25">
      <c r="A1147" s="260"/>
      <c r="B1147" s="634"/>
      <c r="C1147" s="254" t="s">
        <v>403</v>
      </c>
      <c r="D1147" s="255">
        <v>0</v>
      </c>
      <c r="E1147" s="262"/>
      <c r="F1147" s="281"/>
      <c r="G1147" s="264"/>
      <c r="H1147" s="353">
        <v>0</v>
      </c>
      <c r="I1147" s="336" t="s">
        <v>660</v>
      </c>
    </row>
    <row r="1148" spans="1:9" x14ac:dyDescent="0.25">
      <c r="A1148" s="260"/>
      <c r="B1148" s="634"/>
      <c r="C1148" s="254" t="s">
        <v>404</v>
      </c>
      <c r="D1148" s="255">
        <v>0</v>
      </c>
      <c r="E1148" s="262"/>
      <c r="F1148" s="281"/>
      <c r="G1148" s="264"/>
      <c r="H1148" s="353">
        <v>0</v>
      </c>
      <c r="I1148" s="337" t="s">
        <v>661</v>
      </c>
    </row>
    <row r="1149" spans="1:9" ht="25.5" x14ac:dyDescent="0.25">
      <c r="A1149" s="260"/>
      <c r="B1149" s="634"/>
      <c r="C1149" s="254" t="s">
        <v>405</v>
      </c>
      <c r="D1149" s="255">
        <v>0</v>
      </c>
      <c r="E1149" s="262"/>
      <c r="F1149" s="281"/>
      <c r="G1149" s="264"/>
      <c r="H1149" s="354">
        <v>0</v>
      </c>
      <c r="I1149" s="331" t="s">
        <v>406</v>
      </c>
    </row>
    <row r="1150" spans="1:9" ht="25.5" x14ac:dyDescent="0.25">
      <c r="A1150" s="260"/>
      <c r="B1150" s="634"/>
      <c r="C1150" s="254" t="s">
        <v>407</v>
      </c>
      <c r="D1150" s="255">
        <v>0</v>
      </c>
      <c r="E1150" s="262"/>
      <c r="F1150" s="281"/>
      <c r="G1150" s="264"/>
      <c r="H1150" s="354">
        <v>0</v>
      </c>
      <c r="I1150" s="355" t="s">
        <v>408</v>
      </c>
    </row>
    <row r="1151" spans="1:9" ht="26.25" x14ac:dyDescent="0.25">
      <c r="A1151" s="260"/>
      <c r="B1151" s="634"/>
      <c r="C1151" s="254" t="s">
        <v>409</v>
      </c>
      <c r="D1151" s="255">
        <v>0</v>
      </c>
      <c r="E1151" s="262" t="s">
        <v>410</v>
      </c>
      <c r="F1151" s="356">
        <v>0</v>
      </c>
      <c r="G1151" s="264"/>
      <c r="H1151" s="354">
        <v>0</v>
      </c>
      <c r="I1151" s="336" t="s">
        <v>387</v>
      </c>
    </row>
    <row r="1152" spans="1:9" x14ac:dyDescent="0.25">
      <c r="A1152" s="260"/>
      <c r="B1152" s="634"/>
      <c r="C1152" s="254" t="s">
        <v>411</v>
      </c>
      <c r="D1152" s="255">
        <v>0</v>
      </c>
      <c r="E1152" s="262"/>
      <c r="F1152" s="281"/>
      <c r="G1152" s="264"/>
      <c r="H1152" s="354">
        <v>0</v>
      </c>
      <c r="I1152" s="339" t="s">
        <v>395</v>
      </c>
    </row>
    <row r="1153" spans="1:9" ht="26.25" x14ac:dyDescent="0.25">
      <c r="A1153" s="260"/>
      <c r="B1153" s="634"/>
      <c r="C1153" s="254" t="s">
        <v>412</v>
      </c>
      <c r="D1153" s="255">
        <v>0</v>
      </c>
      <c r="E1153" s="262"/>
      <c r="F1153" s="281"/>
      <c r="G1153" s="263"/>
      <c r="H1153" s="354">
        <v>0</v>
      </c>
      <c r="I1153" s="339" t="s">
        <v>413</v>
      </c>
    </row>
    <row r="1154" spans="1:9" ht="26.25" x14ac:dyDescent="0.25">
      <c r="A1154" s="260"/>
      <c r="B1154" s="634"/>
      <c r="C1154" s="254" t="s">
        <v>414</v>
      </c>
      <c r="D1154" s="255">
        <v>0</v>
      </c>
      <c r="E1154" s="256"/>
      <c r="F1154" s="281"/>
      <c r="G1154" s="264"/>
      <c r="H1154" s="354"/>
      <c r="I1154" s="335" t="s">
        <v>664</v>
      </c>
    </row>
    <row r="1155" spans="1:9" x14ac:dyDescent="0.25">
      <c r="A1155" s="260"/>
      <c r="B1155" s="634"/>
      <c r="C1155" s="254" t="s">
        <v>415</v>
      </c>
      <c r="D1155" s="255">
        <v>0</v>
      </c>
      <c r="E1155" s="262"/>
      <c r="F1155" s="281"/>
      <c r="G1155" s="264"/>
      <c r="H1155" s="354"/>
      <c r="I1155" s="272"/>
    </row>
    <row r="1156" spans="1:9" x14ac:dyDescent="0.25">
      <c r="A1156" s="260"/>
      <c r="B1156" s="634"/>
      <c r="C1156" s="254"/>
      <c r="D1156" s="255">
        <v>0</v>
      </c>
      <c r="E1156" s="262"/>
      <c r="F1156" s="281"/>
      <c r="G1156" s="264"/>
      <c r="H1156" s="354"/>
      <c r="I1156" s="272"/>
    </row>
    <row r="1157" spans="1:9" x14ac:dyDescent="0.25">
      <c r="A1157" s="260"/>
      <c r="B1157" s="634"/>
      <c r="C1157" s="261"/>
      <c r="D1157" s="255">
        <v>0</v>
      </c>
      <c r="E1157" s="262"/>
      <c r="F1157" s="281"/>
      <c r="G1157" s="264"/>
      <c r="H1157" s="354"/>
      <c r="I1157" s="272"/>
    </row>
    <row r="1158" spans="1:9" x14ac:dyDescent="0.25">
      <c r="A1158" s="260"/>
      <c r="B1158" s="634"/>
      <c r="C1158" s="261"/>
      <c r="D1158" s="255">
        <v>0</v>
      </c>
      <c r="E1158" s="262"/>
      <c r="F1158" s="281"/>
      <c r="G1158" s="264"/>
      <c r="H1158" s="354"/>
      <c r="I1158" s="272"/>
    </row>
    <row r="1159" spans="1:9" ht="15.75" thickBot="1" x14ac:dyDescent="0.3">
      <c r="A1159" s="248"/>
      <c r="B1159" s="635"/>
      <c r="C1159" s="249" t="s">
        <v>46</v>
      </c>
      <c r="D1159" s="250">
        <f>SUM(D1145:D1158)</f>
        <v>0</v>
      </c>
      <c r="E1159" s="268" t="s">
        <v>46</v>
      </c>
      <c r="F1159" s="283">
        <f>F1151</f>
        <v>0</v>
      </c>
      <c r="G1159" s="250">
        <f>D1159-F1159</f>
        <v>0</v>
      </c>
      <c r="H1159" s="357">
        <f>H1145+H1146+H1147+H1148+H1149+H1150+H1151+H1152+H1153</f>
        <v>0</v>
      </c>
      <c r="I1159" s="518">
        <f>G1159-H1159</f>
        <v>0</v>
      </c>
    </row>
    <row r="1160" spans="1:9" ht="27" thickTop="1" x14ac:dyDescent="0.25">
      <c r="A1160" s="269">
        <v>8</v>
      </c>
      <c r="B1160" s="633" t="s">
        <v>416</v>
      </c>
      <c r="C1160" s="254" t="s">
        <v>417</v>
      </c>
      <c r="D1160" s="255">
        <v>0</v>
      </c>
      <c r="E1160" s="262"/>
      <c r="F1160" s="280"/>
      <c r="G1160" s="258"/>
      <c r="H1160" s="358">
        <v>0</v>
      </c>
      <c r="I1160" s="333" t="s">
        <v>665</v>
      </c>
    </row>
    <row r="1161" spans="1:9" ht="26.25" x14ac:dyDescent="0.25">
      <c r="A1161" s="260"/>
      <c r="B1161" s="634"/>
      <c r="C1161" s="261"/>
      <c r="D1161" s="359"/>
      <c r="E1161" s="262"/>
      <c r="F1161" s="281"/>
      <c r="G1161" s="263"/>
      <c r="H1161" s="360">
        <v>0</v>
      </c>
      <c r="I1161" s="335" t="s">
        <v>659</v>
      </c>
    </row>
    <row r="1162" spans="1:9" ht="26.25" x14ac:dyDescent="0.25">
      <c r="A1162" s="260"/>
      <c r="B1162" s="634"/>
      <c r="C1162" s="254"/>
      <c r="D1162" s="361"/>
      <c r="E1162" s="262"/>
      <c r="F1162" s="281"/>
      <c r="G1162" s="265"/>
      <c r="H1162" s="358">
        <v>0</v>
      </c>
      <c r="I1162" s="336" t="s">
        <v>660</v>
      </c>
    </row>
    <row r="1163" spans="1:9" x14ac:dyDescent="0.25">
      <c r="A1163" s="260"/>
      <c r="B1163" s="634"/>
      <c r="C1163" s="261"/>
      <c r="D1163" s="359"/>
      <c r="E1163" s="262" t="s">
        <v>418</v>
      </c>
      <c r="F1163" s="356">
        <v>0</v>
      </c>
      <c r="G1163" s="265"/>
      <c r="H1163" s="360">
        <v>0</v>
      </c>
      <c r="I1163" s="337" t="s">
        <v>661</v>
      </c>
    </row>
    <row r="1164" spans="1:9" x14ac:dyDescent="0.25">
      <c r="A1164" s="260"/>
      <c r="B1164" s="634"/>
      <c r="C1164" s="254"/>
      <c r="D1164" s="361"/>
      <c r="E1164" s="267"/>
      <c r="F1164" s="282"/>
      <c r="G1164" s="265"/>
      <c r="H1164" s="362"/>
      <c r="I1164" s="272"/>
    </row>
    <row r="1165" spans="1:9" x14ac:dyDescent="0.25">
      <c r="A1165" s="260"/>
      <c r="B1165" s="634"/>
      <c r="C1165" s="261"/>
      <c r="D1165" s="359"/>
      <c r="E1165" s="267"/>
      <c r="F1165" s="282"/>
      <c r="G1165" s="265"/>
      <c r="H1165" s="362"/>
      <c r="I1165" s="272"/>
    </row>
    <row r="1166" spans="1:9" x14ac:dyDescent="0.25">
      <c r="A1166" s="260"/>
      <c r="B1166" s="634"/>
      <c r="C1166" s="261"/>
      <c r="D1166" s="361"/>
      <c r="E1166" s="267"/>
      <c r="F1166" s="282"/>
      <c r="G1166" s="265"/>
      <c r="H1166" s="362"/>
      <c r="I1166" s="272"/>
    </row>
    <row r="1167" spans="1:9" ht="15.75" thickBot="1" x14ac:dyDescent="0.3">
      <c r="A1167" s="248"/>
      <c r="B1167" s="635"/>
      <c r="C1167" s="249" t="s">
        <v>46</v>
      </c>
      <c r="D1167" s="250">
        <f>D1160</f>
        <v>0</v>
      </c>
      <c r="E1167" s="268" t="s">
        <v>46</v>
      </c>
      <c r="F1167" s="283">
        <f>F1163</f>
        <v>0</v>
      </c>
      <c r="G1167" s="250">
        <f>D1167-F1167</f>
        <v>0</v>
      </c>
      <c r="H1167" s="352">
        <f>H1161+H1160+H1162</f>
        <v>0</v>
      </c>
      <c r="I1167" s="518">
        <f>G1167-H1167</f>
        <v>0</v>
      </c>
    </row>
    <row r="1168" spans="1:9" ht="15.75" thickTop="1" x14ac:dyDescent="0.25">
      <c r="A1168" s="269">
        <v>9</v>
      </c>
      <c r="B1168" s="645" t="s">
        <v>419</v>
      </c>
      <c r="C1168" s="190" t="s">
        <v>420</v>
      </c>
      <c r="D1168" s="192">
        <v>0</v>
      </c>
      <c r="E1168" s="244" t="s">
        <v>421</v>
      </c>
      <c r="F1168" s="319">
        <v>0</v>
      </c>
      <c r="G1168" s="246">
        <f>D1168-F1168</f>
        <v>0</v>
      </c>
      <c r="H1168" s="363">
        <v>0</v>
      </c>
      <c r="I1168" s="339" t="s">
        <v>395</v>
      </c>
    </row>
    <row r="1169" spans="1:9" x14ac:dyDescent="0.25">
      <c r="A1169" s="260"/>
      <c r="B1169" s="660"/>
      <c r="C1169" s="254"/>
      <c r="D1169" s="298"/>
      <c r="E1169" s="256"/>
      <c r="F1169" s="300"/>
      <c r="G1169" s="258"/>
      <c r="H1169" s="485">
        <v>0</v>
      </c>
      <c r="I1169" s="364"/>
    </row>
    <row r="1170" spans="1:9" ht="15.75" thickBot="1" x14ac:dyDescent="0.3">
      <c r="A1170" s="295"/>
      <c r="B1170" s="661"/>
      <c r="C1170" s="297"/>
      <c r="D1170" s="324"/>
      <c r="E1170" s="299"/>
      <c r="F1170" s="325"/>
      <c r="G1170" s="301">
        <f>G1168</f>
        <v>0</v>
      </c>
      <c r="H1170" s="365">
        <f>H1169+H1168</f>
        <v>0</v>
      </c>
      <c r="I1170" s="521">
        <f>G1170-H1170</f>
        <v>0</v>
      </c>
    </row>
    <row r="1171" spans="1:9" ht="27" thickTop="1" x14ac:dyDescent="0.25">
      <c r="A1171" s="241">
        <v>10</v>
      </c>
      <c r="B1171" s="662" t="s">
        <v>422</v>
      </c>
      <c r="C1171" s="254" t="s">
        <v>423</v>
      </c>
      <c r="D1171" s="255">
        <v>0</v>
      </c>
      <c r="E1171" s="262" t="s">
        <v>424</v>
      </c>
      <c r="F1171" s="273">
        <v>0</v>
      </c>
      <c r="G1171" s="258"/>
      <c r="H1171" s="366">
        <v>0</v>
      </c>
      <c r="I1171" s="336" t="s">
        <v>387</v>
      </c>
    </row>
    <row r="1172" spans="1:9" x14ac:dyDescent="0.25">
      <c r="A1172" s="260"/>
      <c r="B1172" s="643"/>
      <c r="C1172" s="261"/>
      <c r="D1172" s="255">
        <v>0</v>
      </c>
      <c r="E1172" s="262" t="s">
        <v>425</v>
      </c>
      <c r="F1172" s="273">
        <v>0</v>
      </c>
      <c r="G1172" s="263"/>
      <c r="H1172" s="264">
        <v>0</v>
      </c>
      <c r="I1172" s="367"/>
    </row>
    <row r="1173" spans="1:9" ht="15.75" thickBot="1" x14ac:dyDescent="0.3">
      <c r="A1173" s="248"/>
      <c r="B1173" s="644"/>
      <c r="C1173" s="249" t="s">
        <v>46</v>
      </c>
      <c r="D1173" s="250">
        <f>D1172+D1171</f>
        <v>0</v>
      </c>
      <c r="E1173" s="268" t="s">
        <v>46</v>
      </c>
      <c r="F1173" s="283">
        <f>F1172+F1171</f>
        <v>0</v>
      </c>
      <c r="G1173" s="250">
        <f>D1173-F1173</f>
        <v>0</v>
      </c>
      <c r="H1173" s="368">
        <f>H1172+H1171</f>
        <v>0</v>
      </c>
      <c r="I1173" s="521">
        <f>G1173-H1173</f>
        <v>0</v>
      </c>
    </row>
    <row r="1174" spans="1:9" ht="27" thickTop="1" x14ac:dyDescent="0.25">
      <c r="A1174" s="269">
        <v>11</v>
      </c>
      <c r="B1174" s="369" t="s">
        <v>426</v>
      </c>
      <c r="C1174" s="242" t="s">
        <v>427</v>
      </c>
      <c r="D1174" s="243">
        <v>0</v>
      </c>
      <c r="E1174" s="244" t="s">
        <v>428</v>
      </c>
      <c r="F1174" s="319">
        <v>0</v>
      </c>
      <c r="G1174" s="246">
        <f>D1174-F1174</f>
        <v>0</v>
      </c>
      <c r="H1174" s="370"/>
      <c r="I1174" s="333" t="s">
        <v>663</v>
      </c>
    </row>
    <row r="1175" spans="1:9" ht="26.25" x14ac:dyDescent="0.25">
      <c r="A1175" s="260"/>
      <c r="B1175" s="371"/>
      <c r="C1175" s="261"/>
      <c r="D1175" s="321"/>
      <c r="E1175" s="262"/>
      <c r="F1175" s="322"/>
      <c r="G1175" s="263"/>
      <c r="H1175" s="358"/>
      <c r="I1175" s="335" t="s">
        <v>659</v>
      </c>
    </row>
    <row r="1176" spans="1:9" ht="26.25" x14ac:dyDescent="0.25">
      <c r="A1176" s="343"/>
      <c r="B1176" s="372"/>
      <c r="C1176" s="347"/>
      <c r="D1176" s="373"/>
      <c r="E1176" s="267"/>
      <c r="F1176" s="374"/>
      <c r="G1176" s="265"/>
      <c r="H1176" s="353">
        <v>0</v>
      </c>
      <c r="I1176" s="336" t="s">
        <v>660</v>
      </c>
    </row>
    <row r="1177" spans="1:9" x14ac:dyDescent="0.25">
      <c r="A1177" s="343"/>
      <c r="B1177" s="372"/>
      <c r="C1177" s="347"/>
      <c r="D1177" s="373"/>
      <c r="E1177" s="267"/>
      <c r="F1177" s="374"/>
      <c r="G1177" s="265"/>
      <c r="H1177" s="358">
        <v>0</v>
      </c>
      <c r="I1177" s="337" t="s">
        <v>661</v>
      </c>
    </row>
    <row r="1178" spans="1:9" ht="15.75" thickBot="1" x14ac:dyDescent="0.3">
      <c r="A1178" s="248"/>
      <c r="B1178" s="375"/>
      <c r="C1178" s="249"/>
      <c r="D1178" s="376"/>
      <c r="E1178" s="251"/>
      <c r="F1178" s="377"/>
      <c r="G1178" s="250"/>
      <c r="H1178" s="378">
        <f>H1176+H1174+H1175+H1177</f>
        <v>0</v>
      </c>
      <c r="I1178" s="516">
        <f>G1174-H1178</f>
        <v>0</v>
      </c>
    </row>
    <row r="1179" spans="1:9" ht="15.75" thickTop="1" x14ac:dyDescent="0.25">
      <c r="A1179" s="241">
        <v>12</v>
      </c>
      <c r="B1179" s="646" t="s">
        <v>429</v>
      </c>
      <c r="C1179" s="254" t="s">
        <v>430</v>
      </c>
      <c r="D1179" s="255">
        <v>0</v>
      </c>
      <c r="E1179" s="256" t="s">
        <v>431</v>
      </c>
      <c r="F1179" s="273">
        <v>0</v>
      </c>
      <c r="G1179" s="259"/>
      <c r="H1179" s="259">
        <v>0</v>
      </c>
      <c r="I1179" s="272"/>
    </row>
    <row r="1180" spans="1:9" x14ac:dyDescent="0.25">
      <c r="A1180" s="260"/>
      <c r="B1180" s="663"/>
      <c r="C1180" s="261" t="s">
        <v>432</v>
      </c>
      <c r="D1180" s="255">
        <v>0</v>
      </c>
      <c r="E1180" s="262" t="s">
        <v>433</v>
      </c>
      <c r="F1180" s="273">
        <v>0</v>
      </c>
      <c r="G1180" s="263"/>
      <c r="H1180" s="264">
        <v>0</v>
      </c>
      <c r="I1180" s="272"/>
    </row>
    <row r="1181" spans="1:9" x14ac:dyDescent="0.25">
      <c r="A1181" s="260"/>
      <c r="B1181" s="663"/>
      <c r="C1181" s="261" t="s">
        <v>434</v>
      </c>
      <c r="D1181" s="255">
        <v>0</v>
      </c>
      <c r="E1181" s="267"/>
      <c r="F1181" s="273">
        <v>0</v>
      </c>
      <c r="G1181" s="265"/>
      <c r="H1181" s="266">
        <v>0</v>
      </c>
      <c r="I1181" s="272"/>
    </row>
    <row r="1182" spans="1:9" ht="15.75" thickBot="1" x14ac:dyDescent="0.3">
      <c r="A1182" s="248"/>
      <c r="B1182" s="664"/>
      <c r="C1182" s="249" t="s">
        <v>46</v>
      </c>
      <c r="D1182" s="250">
        <f>SUM(D1179:D1181)</f>
        <v>0</v>
      </c>
      <c r="E1182" s="268" t="s">
        <v>46</v>
      </c>
      <c r="F1182" s="283">
        <f>F1181+F1180+F1179</f>
        <v>0</v>
      </c>
      <c r="G1182" s="250">
        <f>D1182-F1182</f>
        <v>0</v>
      </c>
      <c r="H1182" s="368">
        <f>H1181+H1180+H1179</f>
        <v>0</v>
      </c>
      <c r="I1182" s="518">
        <f>G1182-H1182</f>
        <v>0</v>
      </c>
    </row>
    <row r="1183" spans="1:9" ht="15.75" thickTop="1" x14ac:dyDescent="0.25">
      <c r="A1183" s="269">
        <v>13</v>
      </c>
      <c r="B1183" s="645" t="s">
        <v>435</v>
      </c>
      <c r="C1183" s="254" t="s">
        <v>409</v>
      </c>
      <c r="D1183" s="255">
        <v>0</v>
      </c>
      <c r="E1183" s="262"/>
      <c r="F1183" s="273">
        <v>0</v>
      </c>
      <c r="G1183" s="258"/>
      <c r="H1183" s="386">
        <v>0</v>
      </c>
      <c r="I1183" s="272"/>
    </row>
    <row r="1184" spans="1:9" x14ac:dyDescent="0.25">
      <c r="A1184" s="260"/>
      <c r="B1184" s="646"/>
      <c r="C1184" s="261" t="s">
        <v>436</v>
      </c>
      <c r="D1184" s="255">
        <v>0</v>
      </c>
      <c r="E1184" s="262" t="s">
        <v>437</v>
      </c>
      <c r="F1184" s="273">
        <v>0</v>
      </c>
      <c r="G1184" s="263"/>
      <c r="H1184" s="264">
        <v>0</v>
      </c>
      <c r="I1184" s="272"/>
    </row>
    <row r="1185" spans="1:9" ht="15.75" thickBot="1" x14ac:dyDescent="0.3">
      <c r="A1185" s="260"/>
      <c r="B1185" s="662"/>
      <c r="C1185" s="249" t="s">
        <v>46</v>
      </c>
      <c r="D1185" s="250">
        <f>SUM(D1183:D1184)</f>
        <v>0</v>
      </c>
      <c r="E1185" s="268" t="s">
        <v>46</v>
      </c>
      <c r="F1185" s="283">
        <f>F1184+F1183</f>
        <v>0</v>
      </c>
      <c r="G1185" s="250">
        <f>D1185-F1185</f>
        <v>0</v>
      </c>
      <c r="H1185" s="368">
        <f>H1184+H1183</f>
        <v>0</v>
      </c>
      <c r="I1185" s="518">
        <f>G1185-H11887</f>
        <v>0</v>
      </c>
    </row>
    <row r="1186" spans="1:9" ht="27" thickTop="1" x14ac:dyDescent="0.25">
      <c r="A1186" s="241"/>
      <c r="B1186" s="665" t="s">
        <v>438</v>
      </c>
      <c r="C1186" s="254" t="s">
        <v>439</v>
      </c>
      <c r="D1186" s="255">
        <v>0</v>
      </c>
      <c r="E1186" s="262"/>
      <c r="F1186" s="280"/>
      <c r="G1186" s="259"/>
      <c r="H1186" s="353">
        <v>0</v>
      </c>
      <c r="I1186" s="333" t="s">
        <v>666</v>
      </c>
    </row>
    <row r="1187" spans="1:9" ht="26.25" x14ac:dyDescent="0.25">
      <c r="A1187" s="260">
        <v>14</v>
      </c>
      <c r="B1187" s="665"/>
      <c r="C1187" s="261" t="s">
        <v>440</v>
      </c>
      <c r="D1187" s="255"/>
      <c r="E1187" s="262"/>
      <c r="F1187" s="281"/>
      <c r="G1187" s="263"/>
      <c r="H1187" s="358">
        <v>0</v>
      </c>
      <c r="I1187" s="335" t="s">
        <v>659</v>
      </c>
    </row>
    <row r="1188" spans="1:9" ht="25.5" x14ac:dyDescent="0.25">
      <c r="A1188" s="260"/>
      <c r="B1188" s="665"/>
      <c r="C1188" s="261" t="s">
        <v>441</v>
      </c>
      <c r="D1188" s="255">
        <v>0</v>
      </c>
      <c r="E1188" s="262" t="s">
        <v>442</v>
      </c>
      <c r="F1188" s="273">
        <v>0</v>
      </c>
      <c r="G1188" s="265"/>
      <c r="H1188" s="362">
        <v>0</v>
      </c>
      <c r="I1188" s="331" t="s">
        <v>376</v>
      </c>
    </row>
    <row r="1189" spans="1:9" ht="26.25" x14ac:dyDescent="0.25">
      <c r="A1189" s="260"/>
      <c r="B1189" s="665"/>
      <c r="C1189" s="261" t="s">
        <v>443</v>
      </c>
      <c r="D1189" s="255">
        <v>0</v>
      </c>
      <c r="E1189" s="267"/>
      <c r="F1189" s="282"/>
      <c r="G1189" s="265"/>
      <c r="H1189" s="362"/>
      <c r="I1189" s="339" t="s">
        <v>444</v>
      </c>
    </row>
    <row r="1190" spans="1:9" ht="15.75" thickBot="1" x14ac:dyDescent="0.3">
      <c r="A1190" s="248"/>
      <c r="B1190" s="666"/>
      <c r="C1190" s="249" t="s">
        <v>46</v>
      </c>
      <c r="D1190" s="250">
        <f>SUM(D1186:D1189)</f>
        <v>0</v>
      </c>
      <c r="E1190" s="268" t="s">
        <v>46</v>
      </c>
      <c r="F1190" s="283">
        <f>SUM(F1188:F1189)</f>
        <v>0</v>
      </c>
      <c r="G1190" s="250">
        <f>D1190-F1190</f>
        <v>0</v>
      </c>
      <c r="H1190" s="368">
        <f>H1189+H1188+H1187+H1186</f>
        <v>0</v>
      </c>
      <c r="I1190" s="518">
        <f>G1190-H1190</f>
        <v>0</v>
      </c>
    </row>
    <row r="1191" spans="1:9" ht="30.75" thickTop="1" x14ac:dyDescent="0.25">
      <c r="A1191" s="269">
        <v>15</v>
      </c>
      <c r="B1191" s="636" t="s">
        <v>445</v>
      </c>
      <c r="C1191" s="254" t="s">
        <v>446</v>
      </c>
      <c r="D1191" s="255">
        <v>0</v>
      </c>
      <c r="E1191" s="262"/>
      <c r="F1191" s="273">
        <v>0</v>
      </c>
      <c r="G1191" s="258"/>
      <c r="H1191" s="379">
        <v>0</v>
      </c>
      <c r="I1191" s="380" t="s">
        <v>447</v>
      </c>
    </row>
    <row r="1192" spans="1:9" ht="26.25" x14ac:dyDescent="0.25">
      <c r="A1192" s="260"/>
      <c r="B1192" s="643"/>
      <c r="C1192" s="261" t="s">
        <v>448</v>
      </c>
      <c r="D1192" s="255">
        <v>0</v>
      </c>
      <c r="E1192" s="262" t="s">
        <v>449</v>
      </c>
      <c r="F1192" s="273">
        <v>0</v>
      </c>
      <c r="G1192" s="263"/>
      <c r="H1192" s="381"/>
      <c r="I1192" s="335" t="s">
        <v>667</v>
      </c>
    </row>
    <row r="1193" spans="1:9" ht="15.75" thickBot="1" x14ac:dyDescent="0.3">
      <c r="A1193" s="248"/>
      <c r="B1193" s="644"/>
      <c r="C1193" s="249" t="s">
        <v>46</v>
      </c>
      <c r="D1193" s="250">
        <f>SUM(D1191:D1192)</f>
        <v>0</v>
      </c>
      <c r="E1193" s="268" t="s">
        <v>46</v>
      </c>
      <c r="F1193" s="283">
        <f>SUM(F1191:F1192)</f>
        <v>0</v>
      </c>
      <c r="G1193" s="250">
        <f>D1193-F1193</f>
        <v>0</v>
      </c>
      <c r="H1193" s="357">
        <f>H1192+H1191</f>
        <v>0</v>
      </c>
      <c r="I1193" s="518">
        <f>G1193-H1193</f>
        <v>0</v>
      </c>
    </row>
    <row r="1194" spans="1:9" ht="27" thickTop="1" x14ac:dyDescent="0.25">
      <c r="A1194" s="269">
        <v>16</v>
      </c>
      <c r="B1194" s="633" t="s">
        <v>450</v>
      </c>
      <c r="C1194" s="261" t="s">
        <v>451</v>
      </c>
      <c r="D1194" s="255">
        <v>0</v>
      </c>
      <c r="E1194" s="262"/>
      <c r="F1194" s="273">
        <v>0</v>
      </c>
      <c r="G1194" s="259"/>
      <c r="H1194" s="379">
        <v>0</v>
      </c>
      <c r="I1194" s="333" t="s">
        <v>668</v>
      </c>
    </row>
    <row r="1195" spans="1:9" x14ac:dyDescent="0.25">
      <c r="A1195" s="260"/>
      <c r="B1195" s="631"/>
      <c r="C1195" s="261" t="s">
        <v>452</v>
      </c>
      <c r="D1195" s="255">
        <v>0</v>
      </c>
      <c r="E1195" s="262"/>
      <c r="F1195" s="273">
        <v>0</v>
      </c>
      <c r="G1195" s="263"/>
      <c r="H1195" s="381">
        <v>0</v>
      </c>
      <c r="I1195" s="642" t="s">
        <v>667</v>
      </c>
    </row>
    <row r="1196" spans="1:9" x14ac:dyDescent="0.25">
      <c r="A1196" s="260"/>
      <c r="B1196" s="631"/>
      <c r="C1196" s="261" t="s">
        <v>453</v>
      </c>
      <c r="D1196" s="255">
        <v>0</v>
      </c>
      <c r="E1196" s="262" t="s">
        <v>454</v>
      </c>
      <c r="F1196" s="273">
        <v>0</v>
      </c>
      <c r="G1196" s="265"/>
      <c r="H1196" s="382">
        <v>0</v>
      </c>
      <c r="I1196" s="642"/>
    </row>
    <row r="1197" spans="1:9" x14ac:dyDescent="0.25">
      <c r="A1197" s="260"/>
      <c r="B1197" s="631"/>
      <c r="C1197" s="261" t="s">
        <v>441</v>
      </c>
      <c r="D1197" s="255">
        <v>0</v>
      </c>
      <c r="E1197" s="267"/>
      <c r="F1197" s="273">
        <v>0</v>
      </c>
      <c r="G1197" s="265"/>
      <c r="H1197" s="381">
        <v>0</v>
      </c>
      <c r="I1197" s="642" t="s">
        <v>669</v>
      </c>
    </row>
    <row r="1198" spans="1:9" x14ac:dyDescent="0.25">
      <c r="A1198" s="260"/>
      <c r="B1198" s="631"/>
      <c r="C1198" s="347" t="s">
        <v>455</v>
      </c>
      <c r="D1198" s="255">
        <v>0</v>
      </c>
      <c r="E1198" s="267"/>
      <c r="F1198" s="273">
        <v>0</v>
      </c>
      <c r="G1198" s="265"/>
      <c r="H1198" s="382">
        <v>0</v>
      </c>
      <c r="I1198" s="642"/>
    </row>
    <row r="1199" spans="1:9" x14ac:dyDescent="0.25">
      <c r="A1199" s="260"/>
      <c r="B1199" s="631"/>
      <c r="C1199" s="347" t="s">
        <v>456</v>
      </c>
      <c r="D1199" s="255">
        <v>0</v>
      </c>
      <c r="E1199" s="267"/>
      <c r="F1199" s="273">
        <v>0</v>
      </c>
      <c r="G1199" s="265"/>
      <c r="H1199" s="382">
        <v>0</v>
      </c>
      <c r="I1199" s="272"/>
    </row>
    <row r="1200" spans="1:9" ht="15.75" thickBot="1" x14ac:dyDescent="0.3">
      <c r="A1200" s="248"/>
      <c r="B1200" s="632"/>
      <c r="C1200" s="249" t="s">
        <v>46</v>
      </c>
      <c r="D1200" s="250">
        <f>SUM(D1194:D1199)</f>
        <v>0</v>
      </c>
      <c r="E1200" s="268" t="s">
        <v>46</v>
      </c>
      <c r="F1200" s="283">
        <f>SUM(F1194:F1199)</f>
        <v>0</v>
      </c>
      <c r="G1200" s="250">
        <f>D1200-F1200</f>
        <v>0</v>
      </c>
      <c r="H1200" s="357">
        <f>H1199+H1198+H1197+H1196+H1195+H1194</f>
        <v>0</v>
      </c>
      <c r="I1200" s="518">
        <f>G1200-H1200</f>
        <v>0</v>
      </c>
    </row>
    <row r="1201" spans="1:9" ht="15.75" thickTop="1" x14ac:dyDescent="0.25">
      <c r="A1201" s="269">
        <v>17</v>
      </c>
      <c r="B1201" s="636" t="s">
        <v>457</v>
      </c>
      <c r="C1201" s="261" t="s">
        <v>458</v>
      </c>
      <c r="D1201" s="255">
        <v>0</v>
      </c>
      <c r="E1201" s="262"/>
      <c r="F1201" s="356">
        <v>0</v>
      </c>
      <c r="G1201" s="259"/>
      <c r="H1201" s="379">
        <v>0</v>
      </c>
      <c r="I1201" s="272"/>
    </row>
    <row r="1202" spans="1:9" x14ac:dyDescent="0.25">
      <c r="A1202" s="260"/>
      <c r="B1202" s="643"/>
      <c r="C1202" s="261" t="s">
        <v>459</v>
      </c>
      <c r="D1202" s="255">
        <v>0</v>
      </c>
      <c r="E1202" s="262"/>
      <c r="F1202" s="356">
        <v>0</v>
      </c>
      <c r="G1202" s="263"/>
      <c r="H1202" s="381">
        <v>0</v>
      </c>
      <c r="I1202" s="272"/>
    </row>
    <row r="1203" spans="1:9" x14ac:dyDescent="0.25">
      <c r="A1203" s="260"/>
      <c r="B1203" s="643"/>
      <c r="C1203" s="261" t="s">
        <v>441</v>
      </c>
      <c r="D1203" s="255">
        <v>0</v>
      </c>
      <c r="E1203" s="262" t="s">
        <v>460</v>
      </c>
      <c r="F1203" s="356">
        <v>0</v>
      </c>
      <c r="G1203" s="265"/>
      <c r="H1203" s="361">
        <v>0</v>
      </c>
      <c r="I1203" s="272"/>
    </row>
    <row r="1204" spans="1:9" x14ac:dyDescent="0.25">
      <c r="A1204" s="260"/>
      <c r="B1204" s="643"/>
      <c r="C1204" s="261" t="s">
        <v>461</v>
      </c>
      <c r="D1204" s="255">
        <v>0</v>
      </c>
      <c r="E1204" s="267"/>
      <c r="F1204" s="273">
        <v>0</v>
      </c>
      <c r="G1204" s="265"/>
      <c r="H1204" s="361">
        <v>0</v>
      </c>
      <c r="I1204" s="272"/>
    </row>
    <row r="1205" spans="1:9" ht="15.75" thickBot="1" x14ac:dyDescent="0.3">
      <c r="A1205" s="248"/>
      <c r="B1205" s="644"/>
      <c r="C1205" s="249" t="s">
        <v>46</v>
      </c>
      <c r="D1205" s="250">
        <f>SUM(D1201:D1204)</f>
        <v>0</v>
      </c>
      <c r="E1205" s="268" t="s">
        <v>46</v>
      </c>
      <c r="F1205" s="283">
        <f>SUM(F1201:F1204)</f>
        <v>0</v>
      </c>
      <c r="G1205" s="250">
        <f>D1205-F1205</f>
        <v>0</v>
      </c>
      <c r="H1205" s="250">
        <f>H1204+H1203+H1202+H1201</f>
        <v>0</v>
      </c>
      <c r="I1205" s="518">
        <f>G1205-H1205</f>
        <v>0</v>
      </c>
    </row>
    <row r="1206" spans="1:9" ht="15.75" thickTop="1" x14ac:dyDescent="0.25">
      <c r="A1206" s="269">
        <v>18</v>
      </c>
      <c r="B1206" s="636" t="s">
        <v>462</v>
      </c>
      <c r="C1206" s="261" t="s">
        <v>463</v>
      </c>
      <c r="D1206" s="255">
        <v>0</v>
      </c>
      <c r="E1206" s="262"/>
      <c r="F1206" s="273">
        <v>0</v>
      </c>
      <c r="G1206" s="259"/>
      <c r="H1206" s="379">
        <v>0</v>
      </c>
      <c r="I1206" s="272"/>
    </row>
    <row r="1207" spans="1:9" x14ac:dyDescent="0.25">
      <c r="A1207" s="260"/>
      <c r="B1207" s="643"/>
      <c r="C1207" s="261" t="s">
        <v>464</v>
      </c>
      <c r="D1207" s="255">
        <v>0</v>
      </c>
      <c r="E1207" s="262"/>
      <c r="F1207" s="273">
        <v>0</v>
      </c>
      <c r="G1207" s="263"/>
      <c r="H1207" s="381">
        <v>0</v>
      </c>
      <c r="I1207" s="272"/>
    </row>
    <row r="1208" spans="1:9" x14ac:dyDescent="0.25">
      <c r="A1208" s="260"/>
      <c r="B1208" s="643"/>
      <c r="C1208" s="261" t="s">
        <v>465</v>
      </c>
      <c r="D1208" s="255">
        <v>0</v>
      </c>
      <c r="E1208" s="262" t="s">
        <v>466</v>
      </c>
      <c r="F1208" s="273">
        <v>0</v>
      </c>
      <c r="G1208" s="265"/>
      <c r="H1208" s="361">
        <v>0</v>
      </c>
      <c r="I1208" s="272"/>
    </row>
    <row r="1209" spans="1:9" x14ac:dyDescent="0.25">
      <c r="A1209" s="260"/>
      <c r="B1209" s="643"/>
      <c r="C1209" s="261" t="s">
        <v>441</v>
      </c>
      <c r="D1209" s="255">
        <v>0</v>
      </c>
      <c r="E1209" s="267"/>
      <c r="F1209" s="273">
        <v>0</v>
      </c>
      <c r="G1209" s="265"/>
      <c r="H1209" s="361">
        <v>0</v>
      </c>
      <c r="I1209" s="272"/>
    </row>
    <row r="1210" spans="1:9" x14ac:dyDescent="0.25">
      <c r="A1210" s="260"/>
      <c r="B1210" s="643"/>
      <c r="C1210" s="261" t="s">
        <v>467</v>
      </c>
      <c r="D1210" s="255">
        <v>0</v>
      </c>
      <c r="E1210" s="267"/>
      <c r="F1210" s="273">
        <v>0</v>
      </c>
      <c r="G1210" s="265"/>
      <c r="H1210" s="361">
        <v>0</v>
      </c>
      <c r="I1210" s="272"/>
    </row>
    <row r="1211" spans="1:9" ht="15.75" thickBot="1" x14ac:dyDescent="0.3">
      <c r="A1211" s="248"/>
      <c r="B1211" s="644"/>
      <c r="C1211" s="249" t="s">
        <v>46</v>
      </c>
      <c r="D1211" s="250">
        <f>D1210+D1209+D1208+D1207+D1206</f>
        <v>0</v>
      </c>
      <c r="E1211" s="268" t="s">
        <v>46</v>
      </c>
      <c r="F1211" s="283">
        <f>F1210+F1209+F1208+F1207+F1206</f>
        <v>0</v>
      </c>
      <c r="G1211" s="250">
        <f>D1211-F1211</f>
        <v>0</v>
      </c>
      <c r="H1211" s="250">
        <f>H1210+H1209+H1208+H1207+H1206</f>
        <v>0</v>
      </c>
      <c r="I1211" s="518">
        <f>G1211-H1211</f>
        <v>0</v>
      </c>
    </row>
    <row r="1212" spans="1:9" ht="15.75" thickTop="1" x14ac:dyDescent="0.25">
      <c r="A1212" s="269">
        <v>19</v>
      </c>
      <c r="B1212" s="657" t="s">
        <v>468</v>
      </c>
      <c r="C1212" s="261" t="s">
        <v>469</v>
      </c>
      <c r="D1212" s="255">
        <v>0</v>
      </c>
      <c r="E1212" s="262" t="s">
        <v>470</v>
      </c>
      <c r="F1212" s="273">
        <v>0</v>
      </c>
      <c r="G1212" s="259"/>
      <c r="H1212" s="379">
        <v>0</v>
      </c>
      <c r="I1212" s="272"/>
    </row>
    <row r="1213" spans="1:9" x14ac:dyDescent="0.25">
      <c r="A1213" s="260"/>
      <c r="B1213" s="658"/>
      <c r="C1213" s="261" t="s">
        <v>471</v>
      </c>
      <c r="D1213" s="255">
        <v>0</v>
      </c>
      <c r="E1213" s="262" t="s">
        <v>472</v>
      </c>
      <c r="F1213" s="273">
        <v>0</v>
      </c>
      <c r="G1213" s="263"/>
      <c r="H1213" s="381">
        <v>0</v>
      </c>
      <c r="I1213" s="272"/>
    </row>
    <row r="1214" spans="1:9" x14ac:dyDescent="0.25">
      <c r="A1214" s="260"/>
      <c r="B1214" s="658"/>
      <c r="C1214" s="261" t="s">
        <v>473</v>
      </c>
      <c r="D1214" s="255">
        <v>0</v>
      </c>
      <c r="E1214" s="262"/>
      <c r="F1214" s="273">
        <v>0</v>
      </c>
      <c r="G1214" s="265"/>
      <c r="H1214" s="361">
        <v>0</v>
      </c>
      <c r="I1214" s="272"/>
    </row>
    <row r="1215" spans="1:9" x14ac:dyDescent="0.25">
      <c r="A1215" s="260"/>
      <c r="B1215" s="658"/>
      <c r="C1215" s="261" t="s">
        <v>474</v>
      </c>
      <c r="D1215" s="255">
        <v>0</v>
      </c>
      <c r="E1215" s="267"/>
      <c r="F1215" s="273">
        <v>0</v>
      </c>
      <c r="G1215" s="265"/>
      <c r="H1215" s="361">
        <v>0</v>
      </c>
      <c r="I1215" s="272"/>
    </row>
    <row r="1216" spans="1:9" x14ac:dyDescent="0.25">
      <c r="A1216" s="260"/>
      <c r="B1216" s="658"/>
      <c r="C1216" s="261" t="s">
        <v>475</v>
      </c>
      <c r="D1216" s="255">
        <v>0</v>
      </c>
      <c r="E1216" s="267"/>
      <c r="F1216" s="273">
        <v>0</v>
      </c>
      <c r="G1216" s="265"/>
      <c r="H1216" s="361">
        <v>0</v>
      </c>
      <c r="I1216" s="272"/>
    </row>
    <row r="1217" spans="1:9" x14ac:dyDescent="0.25">
      <c r="A1217" s="260"/>
      <c r="B1217" s="658"/>
      <c r="C1217" s="347" t="s">
        <v>476</v>
      </c>
      <c r="D1217" s="255">
        <v>0</v>
      </c>
      <c r="E1217" s="267"/>
      <c r="F1217" s="273">
        <v>0</v>
      </c>
      <c r="G1217" s="265"/>
      <c r="H1217" s="361">
        <v>0</v>
      </c>
      <c r="I1217" s="272"/>
    </row>
    <row r="1218" spans="1:9" ht="15.75" thickBot="1" x14ac:dyDescent="0.3">
      <c r="A1218" s="248"/>
      <c r="B1218" s="659"/>
      <c r="C1218" s="249" t="s">
        <v>46</v>
      </c>
      <c r="D1218" s="250">
        <f>D1217+D1216+D1215+D1214+D1213+D1212</f>
        <v>0</v>
      </c>
      <c r="E1218" s="268" t="s">
        <v>46</v>
      </c>
      <c r="F1218" s="283">
        <f>F1217+F1216+F1215+F1214+F1213+F1212</f>
        <v>0</v>
      </c>
      <c r="G1218" s="250">
        <f>D1218-F1218</f>
        <v>0</v>
      </c>
      <c r="H1218" s="250">
        <f>H1217+H1216+H1215+H1214+H1213+H1212</f>
        <v>0</v>
      </c>
      <c r="I1218" s="518">
        <f>G1218-H1218</f>
        <v>0</v>
      </c>
    </row>
    <row r="1219" spans="1:9" ht="15.75" thickTop="1" x14ac:dyDescent="0.25">
      <c r="A1219" s="269">
        <v>20</v>
      </c>
      <c r="B1219" s="648" t="s">
        <v>477</v>
      </c>
      <c r="C1219" s="254" t="s">
        <v>478</v>
      </c>
      <c r="D1219" s="255">
        <v>0</v>
      </c>
      <c r="E1219" s="262"/>
      <c r="F1219" s="273">
        <v>0</v>
      </c>
      <c r="G1219" s="258"/>
      <c r="H1219" s="379">
        <v>0</v>
      </c>
      <c r="I1219" s="272"/>
    </row>
    <row r="1220" spans="1:9" x14ac:dyDescent="0.25">
      <c r="A1220" s="260"/>
      <c r="B1220" s="649"/>
      <c r="C1220" s="261" t="s">
        <v>479</v>
      </c>
      <c r="D1220" s="255">
        <v>0</v>
      </c>
      <c r="E1220" s="262" t="s">
        <v>480</v>
      </c>
      <c r="F1220" s="273">
        <v>0</v>
      </c>
      <c r="G1220" s="263"/>
      <c r="H1220" s="359">
        <v>0</v>
      </c>
      <c r="I1220" s="272"/>
    </row>
    <row r="1221" spans="1:9" x14ac:dyDescent="0.25">
      <c r="A1221" s="260"/>
      <c r="B1221" s="649"/>
      <c r="C1221" s="261" t="s">
        <v>481</v>
      </c>
      <c r="D1221" s="255">
        <v>0</v>
      </c>
      <c r="E1221" s="267"/>
      <c r="F1221" s="273">
        <v>0</v>
      </c>
      <c r="G1221" s="263"/>
      <c r="H1221" s="361">
        <v>0</v>
      </c>
      <c r="I1221" s="272"/>
    </row>
    <row r="1222" spans="1:9" ht="15.75" thickBot="1" x14ac:dyDescent="0.3">
      <c r="A1222" s="248"/>
      <c r="B1222" s="650"/>
      <c r="C1222" s="249" t="s">
        <v>46</v>
      </c>
      <c r="D1222" s="250">
        <f>D1221+D1220+D1219</f>
        <v>0</v>
      </c>
      <c r="E1222" s="268" t="s">
        <v>46</v>
      </c>
      <c r="F1222" s="283">
        <f>F1221+F1220+F1219</f>
        <v>0</v>
      </c>
      <c r="G1222" s="250">
        <v>0</v>
      </c>
      <c r="H1222" s="250">
        <f>H1221+H1220+H1219</f>
        <v>0</v>
      </c>
      <c r="I1222" s="518">
        <f>G1222-H1222</f>
        <v>0</v>
      </c>
    </row>
    <row r="1223" spans="1:9" ht="39.75" thickTop="1" thickBot="1" x14ac:dyDescent="0.3">
      <c r="A1223" s="274">
        <v>21</v>
      </c>
      <c r="B1223" s="383" t="s">
        <v>482</v>
      </c>
      <c r="C1223" s="236" t="s">
        <v>483</v>
      </c>
      <c r="D1223" s="277">
        <v>0</v>
      </c>
      <c r="E1223" s="299" t="s">
        <v>484</v>
      </c>
      <c r="F1223" s="328">
        <v>0</v>
      </c>
      <c r="G1223" s="301">
        <f>D1223-F1223</f>
        <v>0</v>
      </c>
      <c r="H1223" s="476"/>
      <c r="I1223" s="509">
        <f>G1223</f>
        <v>0</v>
      </c>
    </row>
    <row r="1224" spans="1:9" ht="15.75" thickTop="1" x14ac:dyDescent="0.25">
      <c r="A1224" s="269">
        <v>22</v>
      </c>
      <c r="B1224" s="645" t="s">
        <v>485</v>
      </c>
      <c r="C1224" s="254" t="s">
        <v>486</v>
      </c>
      <c r="D1224" s="255">
        <v>0</v>
      </c>
      <c r="E1224" s="262"/>
      <c r="F1224" s="273">
        <v>0</v>
      </c>
      <c r="G1224" s="258"/>
      <c r="H1224" s="379">
        <v>0</v>
      </c>
      <c r="I1224" s="272"/>
    </row>
    <row r="1225" spans="1:9" x14ac:dyDescent="0.25">
      <c r="A1225" s="260"/>
      <c r="B1225" s="646"/>
      <c r="C1225" s="261" t="s">
        <v>487</v>
      </c>
      <c r="D1225" s="255">
        <v>0</v>
      </c>
      <c r="E1225" s="262" t="s">
        <v>488</v>
      </c>
      <c r="F1225" s="273">
        <v>0</v>
      </c>
      <c r="G1225" s="263"/>
      <c r="H1225" s="359">
        <v>0</v>
      </c>
      <c r="I1225" s="272"/>
    </row>
    <row r="1226" spans="1:9" x14ac:dyDescent="0.25">
      <c r="A1226" s="260"/>
      <c r="B1226" s="646"/>
      <c r="C1226" s="261" t="s">
        <v>489</v>
      </c>
      <c r="D1226" s="255">
        <v>0</v>
      </c>
      <c r="E1226" s="267"/>
      <c r="F1226" s="273">
        <v>0</v>
      </c>
      <c r="G1226" s="263"/>
      <c r="H1226" s="361">
        <v>0</v>
      </c>
      <c r="I1226" s="272"/>
    </row>
    <row r="1227" spans="1:9" ht="15.75" thickBot="1" x14ac:dyDescent="0.3">
      <c r="A1227" s="248"/>
      <c r="B1227" s="647"/>
      <c r="C1227" s="249" t="s">
        <v>46</v>
      </c>
      <c r="D1227" s="250">
        <f>D1226+D1225+D1224</f>
        <v>0</v>
      </c>
      <c r="E1227" s="268" t="s">
        <v>46</v>
      </c>
      <c r="F1227" s="283">
        <f>F1226+F1225+F1224</f>
        <v>0</v>
      </c>
      <c r="G1227" s="250">
        <v>0</v>
      </c>
      <c r="H1227" s="250">
        <f>H1226+H1225+H1224</f>
        <v>0</v>
      </c>
      <c r="I1227" s="518">
        <f>G1227-H1227</f>
        <v>0</v>
      </c>
    </row>
    <row r="1228" spans="1:9" ht="15.75" thickTop="1" x14ac:dyDescent="0.25">
      <c r="A1228" s="269">
        <v>23</v>
      </c>
      <c r="B1228" s="651" t="s">
        <v>490</v>
      </c>
      <c r="C1228" s="254" t="s">
        <v>491</v>
      </c>
      <c r="D1228" s="255">
        <v>0</v>
      </c>
      <c r="E1228" s="262"/>
      <c r="F1228" s="273">
        <v>0</v>
      </c>
      <c r="G1228" s="258"/>
      <c r="H1228" s="379">
        <v>0</v>
      </c>
      <c r="I1228" s="272"/>
    </row>
    <row r="1229" spans="1:9" x14ac:dyDescent="0.25">
      <c r="A1229" s="260"/>
      <c r="B1229" s="652"/>
      <c r="C1229" s="261" t="s">
        <v>492</v>
      </c>
      <c r="D1229" s="255">
        <v>0</v>
      </c>
      <c r="E1229" s="262" t="s">
        <v>115</v>
      </c>
      <c r="F1229" s="273">
        <v>0</v>
      </c>
      <c r="G1229" s="263"/>
      <c r="H1229" s="359">
        <v>0</v>
      </c>
      <c r="I1229" s="272"/>
    </row>
    <row r="1230" spans="1:9" x14ac:dyDescent="0.25">
      <c r="A1230" s="260"/>
      <c r="B1230" s="652"/>
      <c r="C1230" s="261" t="s">
        <v>493</v>
      </c>
      <c r="D1230" s="255">
        <v>0</v>
      </c>
      <c r="E1230" s="267"/>
      <c r="F1230" s="273">
        <v>0</v>
      </c>
      <c r="G1230" s="263"/>
      <c r="H1230" s="361">
        <v>0</v>
      </c>
      <c r="I1230" s="272"/>
    </row>
    <row r="1231" spans="1:9" ht="15.75" thickBot="1" x14ac:dyDescent="0.3">
      <c r="A1231" s="248"/>
      <c r="B1231" s="653"/>
      <c r="C1231" s="249" t="s">
        <v>46</v>
      </c>
      <c r="D1231" s="250">
        <f>D1230+D1229+D1228</f>
        <v>0</v>
      </c>
      <c r="E1231" s="268" t="s">
        <v>46</v>
      </c>
      <c r="F1231" s="283">
        <f>F1230+F1229+F1228</f>
        <v>0</v>
      </c>
      <c r="G1231" s="250">
        <v>0</v>
      </c>
      <c r="H1231" s="250">
        <f>H1230+H1229+H1228</f>
        <v>0</v>
      </c>
      <c r="I1231" s="518">
        <f>G1231-H1231</f>
        <v>0</v>
      </c>
    </row>
    <row r="1232" spans="1:9" ht="15.75" thickTop="1" x14ac:dyDescent="0.25">
      <c r="A1232" s="241">
        <v>24</v>
      </c>
      <c r="B1232" s="654" t="s">
        <v>494</v>
      </c>
      <c r="C1232" s="254" t="s">
        <v>495</v>
      </c>
      <c r="D1232" s="255">
        <v>0</v>
      </c>
      <c r="E1232" s="262"/>
      <c r="F1232" s="273">
        <v>0</v>
      </c>
      <c r="G1232" s="258"/>
      <c r="H1232" s="379">
        <v>0</v>
      </c>
      <c r="I1232" s="272"/>
    </row>
    <row r="1233" spans="1:9" x14ac:dyDescent="0.25">
      <c r="A1233" s="260"/>
      <c r="B1233" s="655"/>
      <c r="C1233" s="261" t="s">
        <v>496</v>
      </c>
      <c r="D1233" s="255">
        <v>0</v>
      </c>
      <c r="E1233" s="262" t="s">
        <v>497</v>
      </c>
      <c r="F1233" s="273">
        <v>0</v>
      </c>
      <c r="G1233" s="263"/>
      <c r="H1233" s="359">
        <v>0</v>
      </c>
      <c r="I1233" s="272"/>
    </row>
    <row r="1234" spans="1:9" x14ac:dyDescent="0.25">
      <c r="A1234" s="260"/>
      <c r="B1234" s="655"/>
      <c r="C1234" s="261" t="s">
        <v>498</v>
      </c>
      <c r="D1234" s="255">
        <v>0</v>
      </c>
      <c r="E1234" s="267"/>
      <c r="F1234" s="273">
        <v>0</v>
      </c>
      <c r="G1234" s="263"/>
      <c r="H1234" s="361">
        <v>0</v>
      </c>
      <c r="I1234" s="272"/>
    </row>
    <row r="1235" spans="1:9" ht="15.75" thickBot="1" x14ac:dyDescent="0.3">
      <c r="A1235" s="248"/>
      <c r="B1235" s="656"/>
      <c r="C1235" s="249" t="s">
        <v>46</v>
      </c>
      <c r="D1235" s="250">
        <f>D1234+D1233+D1232</f>
        <v>0</v>
      </c>
      <c r="E1235" s="268" t="s">
        <v>46</v>
      </c>
      <c r="F1235" s="283">
        <f>F1234+F1233+F1232</f>
        <v>0</v>
      </c>
      <c r="G1235" s="250">
        <v>0</v>
      </c>
      <c r="H1235" s="250">
        <f>H1234+H1233+H1232</f>
        <v>0</v>
      </c>
      <c r="I1235" s="518">
        <f>G1235-H1235</f>
        <v>0</v>
      </c>
    </row>
    <row r="1236" spans="1:9" ht="15.75" thickTop="1" x14ac:dyDescent="0.25">
      <c r="A1236" s="269">
        <v>25</v>
      </c>
      <c r="B1236" s="633" t="s">
        <v>499</v>
      </c>
      <c r="C1236" s="254" t="s">
        <v>500</v>
      </c>
      <c r="D1236" s="255">
        <v>0</v>
      </c>
      <c r="E1236" s="262" t="s">
        <v>501</v>
      </c>
      <c r="F1236" s="273">
        <v>0</v>
      </c>
      <c r="G1236" s="258"/>
      <c r="H1236" s="255">
        <v>0</v>
      </c>
      <c r="I1236" s="272"/>
    </row>
    <row r="1237" spans="1:9" x14ac:dyDescent="0.25">
      <c r="A1237" s="260"/>
      <c r="B1237" s="634"/>
      <c r="C1237" s="254" t="s">
        <v>502</v>
      </c>
      <c r="D1237" s="255">
        <v>0</v>
      </c>
      <c r="E1237" s="264"/>
      <c r="F1237" s="384"/>
      <c r="G1237" s="263"/>
      <c r="H1237" s="255">
        <v>0</v>
      </c>
      <c r="I1237" s="272"/>
    </row>
    <row r="1238" spans="1:9" x14ac:dyDescent="0.25">
      <c r="A1238" s="260"/>
      <c r="B1238" s="634"/>
      <c r="C1238" s="254" t="s">
        <v>503</v>
      </c>
      <c r="D1238" s="255">
        <v>0</v>
      </c>
      <c r="E1238" s="264"/>
      <c r="F1238" s="384"/>
      <c r="G1238" s="263"/>
      <c r="H1238" s="255">
        <v>0</v>
      </c>
      <c r="I1238" s="272"/>
    </row>
    <row r="1239" spans="1:9" x14ac:dyDescent="0.25">
      <c r="A1239" s="260"/>
      <c r="B1239" s="634"/>
      <c r="C1239" s="254" t="s">
        <v>504</v>
      </c>
      <c r="D1239" s="255">
        <v>0</v>
      </c>
      <c r="E1239" s="262"/>
      <c r="F1239" s="281"/>
      <c r="G1239" s="264"/>
      <c r="H1239" s="255">
        <v>0</v>
      </c>
      <c r="I1239" s="272"/>
    </row>
    <row r="1240" spans="1:9" x14ac:dyDescent="0.25">
      <c r="A1240" s="260"/>
      <c r="B1240" s="634"/>
      <c r="C1240" s="254" t="s">
        <v>505</v>
      </c>
      <c r="D1240" s="255">
        <v>0</v>
      </c>
      <c r="E1240" s="262"/>
      <c r="F1240" s="281"/>
      <c r="G1240" s="264"/>
      <c r="H1240" s="255">
        <v>0</v>
      </c>
      <c r="I1240" s="272"/>
    </row>
    <row r="1241" spans="1:9" x14ac:dyDescent="0.25">
      <c r="A1241" s="260"/>
      <c r="B1241" s="634"/>
      <c r="C1241" s="254" t="s">
        <v>506</v>
      </c>
      <c r="D1241" s="255">
        <v>0</v>
      </c>
      <c r="E1241" s="262"/>
      <c r="F1241" s="281"/>
      <c r="G1241" s="264"/>
      <c r="H1241" s="255">
        <v>0</v>
      </c>
      <c r="I1241" s="272"/>
    </row>
    <row r="1242" spans="1:9" x14ac:dyDescent="0.25">
      <c r="A1242" s="260"/>
      <c r="B1242" s="634"/>
      <c r="C1242" s="254" t="s">
        <v>507</v>
      </c>
      <c r="D1242" s="255">
        <v>0</v>
      </c>
      <c r="E1242" s="262"/>
      <c r="F1242" s="281"/>
      <c r="G1242" s="264"/>
      <c r="H1242" s="255">
        <v>0</v>
      </c>
      <c r="I1242" s="272"/>
    </row>
    <row r="1243" spans="1:9" x14ac:dyDescent="0.25">
      <c r="A1243" s="260"/>
      <c r="B1243" s="634"/>
      <c r="C1243" s="254" t="s">
        <v>508</v>
      </c>
      <c r="D1243" s="255">
        <v>0</v>
      </c>
      <c r="E1243" s="262"/>
      <c r="F1243" s="281"/>
      <c r="G1243" s="264"/>
      <c r="H1243" s="255">
        <v>0</v>
      </c>
      <c r="I1243" s="272"/>
    </row>
    <row r="1244" spans="1:9" x14ac:dyDescent="0.25">
      <c r="A1244" s="260"/>
      <c r="B1244" s="634"/>
      <c r="C1244" s="254" t="s">
        <v>509</v>
      </c>
      <c r="D1244" s="255">
        <v>0</v>
      </c>
      <c r="E1244" s="262"/>
      <c r="F1244" s="281"/>
      <c r="G1244" s="264"/>
      <c r="H1244" s="255">
        <v>0</v>
      </c>
      <c r="I1244" s="272"/>
    </row>
    <row r="1245" spans="1:9" x14ac:dyDescent="0.25">
      <c r="A1245" s="260"/>
      <c r="B1245" s="634"/>
      <c r="C1245" s="254" t="s">
        <v>510</v>
      </c>
      <c r="D1245" s="255">
        <v>0</v>
      </c>
      <c r="E1245" s="262"/>
      <c r="F1245" s="281"/>
      <c r="G1245" s="264"/>
      <c r="H1245" s="255">
        <v>0</v>
      </c>
      <c r="I1245" s="272"/>
    </row>
    <row r="1246" spans="1:9" x14ac:dyDescent="0.25">
      <c r="A1246" s="260"/>
      <c r="B1246" s="634"/>
      <c r="C1246" s="254" t="s">
        <v>511</v>
      </c>
      <c r="D1246" s="255">
        <v>0</v>
      </c>
      <c r="E1246" s="262"/>
      <c r="F1246" s="281"/>
      <c r="G1246" s="264"/>
      <c r="H1246" s="255">
        <v>0</v>
      </c>
      <c r="I1246" s="272"/>
    </row>
    <row r="1247" spans="1:9" x14ac:dyDescent="0.25">
      <c r="A1247" s="260"/>
      <c r="B1247" s="634"/>
      <c r="C1247" s="254" t="s">
        <v>512</v>
      </c>
      <c r="D1247" s="255">
        <v>0</v>
      </c>
      <c r="E1247" s="262"/>
      <c r="F1247" s="281"/>
      <c r="G1247" s="263"/>
      <c r="H1247" s="255">
        <v>0</v>
      </c>
      <c r="I1247" s="272"/>
    </row>
    <row r="1248" spans="1:9" x14ac:dyDescent="0.25">
      <c r="A1248" s="260"/>
      <c r="B1248" s="634"/>
      <c r="C1248" s="254" t="s">
        <v>513</v>
      </c>
      <c r="D1248" s="255">
        <v>0</v>
      </c>
      <c r="E1248" s="256"/>
      <c r="F1248" s="281"/>
      <c r="G1248" s="264"/>
      <c r="H1248" s="255">
        <v>0</v>
      </c>
      <c r="I1248" s="272"/>
    </row>
    <row r="1249" spans="1:9" x14ac:dyDescent="0.25">
      <c r="A1249" s="260"/>
      <c r="B1249" s="634"/>
      <c r="C1249" s="254" t="s">
        <v>514</v>
      </c>
      <c r="D1249" s="255">
        <v>0</v>
      </c>
      <c r="E1249" s="262"/>
      <c r="F1249" s="281"/>
      <c r="G1249" s="264"/>
      <c r="H1249" s="255">
        <v>0</v>
      </c>
      <c r="I1249" s="272"/>
    </row>
    <row r="1250" spans="1:9" x14ac:dyDescent="0.25">
      <c r="A1250" s="260"/>
      <c r="B1250" s="634"/>
      <c r="C1250" s="254" t="s">
        <v>515</v>
      </c>
      <c r="D1250" s="255">
        <v>0</v>
      </c>
      <c r="E1250" s="262"/>
      <c r="F1250" s="281"/>
      <c r="G1250" s="264"/>
      <c r="H1250" s="255">
        <v>0</v>
      </c>
      <c r="I1250" s="272"/>
    </row>
    <row r="1251" spans="1:9" x14ac:dyDescent="0.25">
      <c r="A1251" s="260"/>
      <c r="B1251" s="634"/>
      <c r="C1251" s="261" t="s">
        <v>516</v>
      </c>
      <c r="D1251" s="255">
        <v>0</v>
      </c>
      <c r="E1251" s="262"/>
      <c r="F1251" s="281"/>
      <c r="G1251" s="264"/>
      <c r="H1251" s="255">
        <v>0</v>
      </c>
      <c r="I1251" s="272"/>
    </row>
    <row r="1252" spans="1:9" x14ac:dyDescent="0.25">
      <c r="A1252" s="260"/>
      <c r="B1252" s="634"/>
      <c r="C1252" s="261"/>
      <c r="D1252" s="255">
        <v>0</v>
      </c>
      <c r="E1252" s="262"/>
      <c r="F1252" s="281"/>
      <c r="G1252" s="264"/>
      <c r="H1252" s="255">
        <v>0</v>
      </c>
      <c r="I1252" s="272"/>
    </row>
    <row r="1253" spans="1:9" ht="15.75" thickBot="1" x14ac:dyDescent="0.3">
      <c r="A1253" s="248"/>
      <c r="B1253" s="635"/>
      <c r="C1253" s="249" t="s">
        <v>46</v>
      </c>
      <c r="D1253" s="250">
        <f>SUM(D1236:D1252)</f>
        <v>0</v>
      </c>
      <c r="E1253" s="268" t="s">
        <v>46</v>
      </c>
      <c r="F1253" s="283">
        <f>F1236</f>
        <v>0</v>
      </c>
      <c r="G1253" s="250">
        <f>D1253-F1253</f>
        <v>0</v>
      </c>
      <c r="H1253" s="250">
        <f>SUM(H1236:H1252)</f>
        <v>0</v>
      </c>
      <c r="I1253" s="518">
        <f>G1253-H1253</f>
        <v>0</v>
      </c>
    </row>
    <row r="1254" spans="1:9" ht="39.75" thickTop="1" thickBot="1" x14ac:dyDescent="0.3">
      <c r="A1254" s="274">
        <v>26</v>
      </c>
      <c r="B1254" s="327" t="s">
        <v>517</v>
      </c>
      <c r="C1254" s="236" t="s">
        <v>518</v>
      </c>
      <c r="D1254" s="277">
        <v>0</v>
      </c>
      <c r="E1254" s="238" t="s">
        <v>519</v>
      </c>
      <c r="F1254" s="278">
        <v>0</v>
      </c>
      <c r="G1254" s="276">
        <f>D1254-F1254</f>
        <v>0</v>
      </c>
      <c r="H1254" s="477"/>
      <c r="I1254" s="509">
        <f>G1254</f>
        <v>0</v>
      </c>
    </row>
    <row r="1255" spans="1:9" ht="15.75" thickTop="1" x14ac:dyDescent="0.25">
      <c r="A1255" s="269">
        <v>27</v>
      </c>
      <c r="B1255" s="636" t="s">
        <v>520</v>
      </c>
      <c r="C1255" s="254" t="s">
        <v>521</v>
      </c>
      <c r="D1255" s="255">
        <v>0</v>
      </c>
      <c r="E1255" s="256"/>
      <c r="F1255" s="273">
        <v>0</v>
      </c>
      <c r="G1255" s="258"/>
      <c r="H1255" s="379">
        <v>0</v>
      </c>
      <c r="I1255" s="272"/>
    </row>
    <row r="1256" spans="1:9" x14ac:dyDescent="0.25">
      <c r="A1256" s="260"/>
      <c r="B1256" s="643"/>
      <c r="C1256" s="254" t="s">
        <v>522</v>
      </c>
      <c r="D1256" s="255">
        <v>0</v>
      </c>
      <c r="E1256" s="262" t="s">
        <v>523</v>
      </c>
      <c r="F1256" s="273">
        <v>0</v>
      </c>
      <c r="G1256" s="263"/>
      <c r="H1256" s="359">
        <v>0</v>
      </c>
      <c r="I1256" s="272"/>
    </row>
    <row r="1257" spans="1:9" x14ac:dyDescent="0.25">
      <c r="A1257" s="260"/>
      <c r="B1257" s="643"/>
      <c r="C1257" s="254" t="s">
        <v>524</v>
      </c>
      <c r="D1257" s="255">
        <v>0</v>
      </c>
      <c r="E1257" s="267"/>
      <c r="F1257" s="273">
        <v>0</v>
      </c>
      <c r="G1257" s="263"/>
      <c r="H1257" s="361">
        <v>0</v>
      </c>
      <c r="I1257" s="272"/>
    </row>
    <row r="1258" spans="1:9" ht="15.75" thickBot="1" x14ac:dyDescent="0.3">
      <c r="A1258" s="248"/>
      <c r="B1258" s="644"/>
      <c r="C1258" s="249" t="s">
        <v>46</v>
      </c>
      <c r="D1258" s="250">
        <f>D1257+D1256+D1255</f>
        <v>0</v>
      </c>
      <c r="E1258" s="268" t="s">
        <v>46</v>
      </c>
      <c r="F1258" s="283">
        <f>F1257+F1256+F1255</f>
        <v>0</v>
      </c>
      <c r="G1258" s="250">
        <v>0</v>
      </c>
      <c r="H1258" s="250">
        <f>H1257+H1256+H1255</f>
        <v>0</v>
      </c>
      <c r="I1258" s="518">
        <f>G1258-H1258</f>
        <v>0</v>
      </c>
    </row>
    <row r="1259" spans="1:9" ht="15.75" thickTop="1" x14ac:dyDescent="0.25">
      <c r="A1259" s="269">
        <v>28</v>
      </c>
      <c r="B1259" s="633" t="s">
        <v>525</v>
      </c>
      <c r="C1259" s="254" t="s">
        <v>526</v>
      </c>
      <c r="D1259" s="255">
        <v>0</v>
      </c>
      <c r="E1259" s="262" t="s">
        <v>527</v>
      </c>
      <c r="F1259" s="273">
        <v>0</v>
      </c>
      <c r="G1259" s="385">
        <f>D1259-F1259</f>
        <v>0</v>
      </c>
      <c r="H1259" s="255">
        <v>0</v>
      </c>
      <c r="I1259" s="272" t="s">
        <v>670</v>
      </c>
    </row>
    <row r="1260" spans="1:9" x14ac:dyDescent="0.25">
      <c r="A1260" s="260"/>
      <c r="B1260" s="634"/>
      <c r="C1260" s="254" t="s">
        <v>528</v>
      </c>
      <c r="D1260" s="255">
        <v>0</v>
      </c>
      <c r="E1260" s="264"/>
      <c r="F1260" s="273">
        <v>0</v>
      </c>
      <c r="G1260" s="263"/>
      <c r="H1260" s="255">
        <v>0</v>
      </c>
      <c r="I1260" s="272" t="s">
        <v>529</v>
      </c>
    </row>
    <row r="1261" spans="1:9" x14ac:dyDescent="0.25">
      <c r="A1261" s="260"/>
      <c r="B1261" s="634"/>
      <c r="C1261" s="254" t="s">
        <v>530</v>
      </c>
      <c r="D1261" s="255">
        <v>0</v>
      </c>
      <c r="E1261" s="264"/>
      <c r="F1261" s="273">
        <v>0</v>
      </c>
      <c r="G1261" s="263"/>
      <c r="H1261" s="255">
        <v>0</v>
      </c>
      <c r="I1261" s="272"/>
    </row>
    <row r="1262" spans="1:9" x14ac:dyDescent="0.25">
      <c r="A1262" s="260"/>
      <c r="B1262" s="634"/>
      <c r="C1262" s="254" t="s">
        <v>531</v>
      </c>
      <c r="D1262" s="255">
        <v>0</v>
      </c>
      <c r="E1262" s="262"/>
      <c r="F1262" s="273">
        <v>0</v>
      </c>
      <c r="G1262" s="264"/>
      <c r="H1262" s="255">
        <v>0</v>
      </c>
      <c r="I1262" s="272"/>
    </row>
    <row r="1263" spans="1:9" x14ac:dyDescent="0.25">
      <c r="A1263" s="260"/>
      <c r="B1263" s="634"/>
      <c r="C1263" s="254" t="s">
        <v>532</v>
      </c>
      <c r="D1263" s="255">
        <v>0</v>
      </c>
      <c r="E1263" s="262"/>
      <c r="F1263" s="273">
        <v>0</v>
      </c>
      <c r="G1263" s="264"/>
      <c r="H1263" s="255">
        <v>0</v>
      </c>
      <c r="I1263" s="272"/>
    </row>
    <row r="1264" spans="1:9" x14ac:dyDescent="0.25">
      <c r="A1264" s="260"/>
      <c r="B1264" s="634"/>
      <c r="C1264" s="254" t="s">
        <v>533</v>
      </c>
      <c r="D1264" s="255">
        <v>0</v>
      </c>
      <c r="E1264" s="262"/>
      <c r="F1264" s="273">
        <v>0</v>
      </c>
      <c r="G1264" s="264"/>
      <c r="H1264" s="255">
        <v>0</v>
      </c>
      <c r="I1264" s="272"/>
    </row>
    <row r="1265" spans="1:9" x14ac:dyDescent="0.25">
      <c r="A1265" s="260"/>
      <c r="B1265" s="634"/>
      <c r="C1265" s="254" t="s">
        <v>534</v>
      </c>
      <c r="D1265" s="255">
        <v>0</v>
      </c>
      <c r="E1265" s="262"/>
      <c r="F1265" s="273">
        <v>0</v>
      </c>
      <c r="G1265" s="264"/>
      <c r="H1265" s="255">
        <v>0</v>
      </c>
      <c r="I1265" s="272"/>
    </row>
    <row r="1266" spans="1:9" x14ac:dyDescent="0.25">
      <c r="A1266" s="260"/>
      <c r="B1266" s="634"/>
      <c r="C1266" s="254" t="s">
        <v>535</v>
      </c>
      <c r="D1266" s="255">
        <v>0</v>
      </c>
      <c r="E1266" s="262"/>
      <c r="F1266" s="273">
        <v>0</v>
      </c>
      <c r="G1266" s="264"/>
      <c r="H1266" s="255">
        <v>0</v>
      </c>
      <c r="I1266" s="272"/>
    </row>
    <row r="1267" spans="1:9" x14ac:dyDescent="0.25">
      <c r="A1267" s="260"/>
      <c r="B1267" s="634"/>
      <c r="C1267" s="254" t="s">
        <v>536</v>
      </c>
      <c r="D1267" s="255">
        <v>0</v>
      </c>
      <c r="E1267" s="262"/>
      <c r="F1267" s="273">
        <v>0</v>
      </c>
      <c r="G1267" s="264"/>
      <c r="H1267" s="255">
        <v>0</v>
      </c>
      <c r="I1267" s="272"/>
    </row>
    <row r="1268" spans="1:9" x14ac:dyDescent="0.25">
      <c r="A1268" s="260"/>
      <c r="B1268" s="634"/>
      <c r="C1268" s="254" t="s">
        <v>537</v>
      </c>
      <c r="D1268" s="255">
        <v>0</v>
      </c>
      <c r="E1268" s="262"/>
      <c r="F1268" s="273">
        <v>0</v>
      </c>
      <c r="G1268" s="264"/>
      <c r="H1268" s="255">
        <v>0</v>
      </c>
      <c r="I1268" s="272"/>
    </row>
    <row r="1269" spans="1:9" x14ac:dyDescent="0.25">
      <c r="A1269" s="260"/>
      <c r="B1269" s="634"/>
      <c r="C1269" s="254"/>
      <c r="D1269" s="255">
        <v>0</v>
      </c>
      <c r="E1269" s="262"/>
      <c r="F1269" s="273">
        <v>0</v>
      </c>
      <c r="G1269" s="264"/>
      <c r="H1269" s="255">
        <v>0</v>
      </c>
      <c r="I1269" s="272"/>
    </row>
    <row r="1270" spans="1:9" x14ac:dyDescent="0.25">
      <c r="A1270" s="260"/>
      <c r="B1270" s="634"/>
      <c r="C1270" s="254"/>
      <c r="D1270" s="255">
        <v>0</v>
      </c>
      <c r="E1270" s="262"/>
      <c r="F1270" s="273">
        <v>0</v>
      </c>
      <c r="G1270" s="263"/>
      <c r="H1270" s="255">
        <v>0</v>
      </c>
      <c r="I1270" s="272"/>
    </row>
    <row r="1271" spans="1:9" x14ac:dyDescent="0.25">
      <c r="A1271" s="260"/>
      <c r="B1271" s="634"/>
      <c r="C1271" s="254"/>
      <c r="D1271" s="255">
        <v>0</v>
      </c>
      <c r="E1271" s="256"/>
      <c r="F1271" s="273">
        <v>0</v>
      </c>
      <c r="G1271" s="264"/>
      <c r="H1271" s="255">
        <v>0</v>
      </c>
      <c r="I1271" s="272"/>
    </row>
    <row r="1272" spans="1:9" x14ac:dyDescent="0.25">
      <c r="A1272" s="260"/>
      <c r="B1272" s="634"/>
      <c r="C1272" s="254"/>
      <c r="D1272" s="255">
        <v>0</v>
      </c>
      <c r="E1272" s="262"/>
      <c r="F1272" s="273">
        <v>0</v>
      </c>
      <c r="G1272" s="264"/>
      <c r="H1272" s="255">
        <v>0</v>
      </c>
      <c r="I1272" s="272"/>
    </row>
    <row r="1273" spans="1:9" x14ac:dyDescent="0.25">
      <c r="A1273" s="260"/>
      <c r="B1273" s="634"/>
      <c r="C1273" s="254"/>
      <c r="D1273" s="255">
        <v>0</v>
      </c>
      <c r="E1273" s="262"/>
      <c r="F1273" s="273">
        <v>0</v>
      </c>
      <c r="G1273" s="264"/>
      <c r="H1273" s="255">
        <v>0</v>
      </c>
      <c r="I1273" s="272"/>
    </row>
    <row r="1274" spans="1:9" x14ac:dyDescent="0.25">
      <c r="A1274" s="260"/>
      <c r="B1274" s="634"/>
      <c r="C1274" s="261"/>
      <c r="D1274" s="255">
        <v>0</v>
      </c>
      <c r="E1274" s="262"/>
      <c r="F1274" s="273">
        <v>0</v>
      </c>
      <c r="G1274" s="264"/>
      <c r="H1274" s="255">
        <v>0</v>
      </c>
      <c r="I1274" s="272"/>
    </row>
    <row r="1275" spans="1:9" x14ac:dyDescent="0.25">
      <c r="A1275" s="260"/>
      <c r="B1275" s="634"/>
      <c r="C1275" s="261"/>
      <c r="D1275" s="255">
        <v>0</v>
      </c>
      <c r="E1275" s="262"/>
      <c r="F1275" s="273">
        <v>0</v>
      </c>
      <c r="G1275" s="264"/>
      <c r="H1275" s="255">
        <v>0</v>
      </c>
      <c r="I1275" s="272"/>
    </row>
    <row r="1276" spans="1:9" ht="15.75" thickBot="1" x14ac:dyDescent="0.3">
      <c r="A1276" s="248"/>
      <c r="B1276" s="635"/>
      <c r="C1276" s="249" t="s">
        <v>46</v>
      </c>
      <c r="D1276" s="250">
        <f>SUM(D1259:D1275)</f>
        <v>0</v>
      </c>
      <c r="E1276" s="268" t="s">
        <v>46</v>
      </c>
      <c r="F1276" s="283">
        <f>SUM(F1253:F1275)</f>
        <v>0</v>
      </c>
      <c r="G1276" s="250">
        <f>G1259</f>
        <v>0</v>
      </c>
      <c r="H1276" s="250">
        <f>SUM(H1259:H1275)</f>
        <v>0</v>
      </c>
      <c r="I1276" s="518">
        <f>G1276-H1276</f>
        <v>0</v>
      </c>
    </row>
    <row r="1277" spans="1:9" ht="15.75" thickTop="1" x14ac:dyDescent="0.25">
      <c r="A1277" s="269">
        <v>29</v>
      </c>
      <c r="B1277" s="636" t="s">
        <v>538</v>
      </c>
      <c r="C1277" s="387" t="s">
        <v>539</v>
      </c>
      <c r="D1277" s="388">
        <v>0</v>
      </c>
      <c r="E1277" s="389" t="s">
        <v>215</v>
      </c>
      <c r="F1277" s="390">
        <v>0</v>
      </c>
      <c r="G1277" s="391"/>
      <c r="H1277" s="388">
        <v>0</v>
      </c>
      <c r="I1277" s="392"/>
    </row>
    <row r="1278" spans="1:9" x14ac:dyDescent="0.25">
      <c r="A1278" s="260"/>
      <c r="B1278" s="643"/>
      <c r="C1278" s="254" t="s">
        <v>540</v>
      </c>
      <c r="D1278" s="255">
        <v>0</v>
      </c>
      <c r="E1278" s="264"/>
      <c r="F1278" s="273">
        <v>0</v>
      </c>
      <c r="G1278" s="263"/>
      <c r="H1278" s="255">
        <v>0</v>
      </c>
      <c r="I1278" s="272"/>
    </row>
    <row r="1279" spans="1:9" x14ac:dyDescent="0.25">
      <c r="A1279" s="260"/>
      <c r="B1279" s="643"/>
      <c r="C1279" s="254" t="s">
        <v>541</v>
      </c>
      <c r="D1279" s="255">
        <v>0</v>
      </c>
      <c r="E1279" s="264"/>
      <c r="F1279" s="273">
        <v>0</v>
      </c>
      <c r="G1279" s="263"/>
      <c r="H1279" s="255">
        <v>0</v>
      </c>
      <c r="I1279" s="272"/>
    </row>
    <row r="1280" spans="1:9" x14ac:dyDescent="0.25">
      <c r="A1280" s="260"/>
      <c r="B1280" s="643"/>
      <c r="C1280" s="254" t="s">
        <v>542</v>
      </c>
      <c r="D1280" s="255">
        <v>0</v>
      </c>
      <c r="E1280" s="262"/>
      <c r="F1280" s="273">
        <v>0</v>
      </c>
      <c r="G1280" s="264"/>
      <c r="H1280" s="255">
        <v>0</v>
      </c>
      <c r="I1280" s="272"/>
    </row>
    <row r="1281" spans="1:9" x14ac:dyDescent="0.25">
      <c r="A1281" s="260"/>
      <c r="B1281" s="643"/>
      <c r="C1281" s="254" t="s">
        <v>543</v>
      </c>
      <c r="D1281" s="255">
        <v>0</v>
      </c>
      <c r="E1281" s="262"/>
      <c r="F1281" s="273">
        <v>0</v>
      </c>
      <c r="G1281" s="264"/>
      <c r="H1281" s="255">
        <v>0</v>
      </c>
      <c r="I1281" s="272"/>
    </row>
    <row r="1282" spans="1:9" x14ac:dyDescent="0.25">
      <c r="A1282" s="260"/>
      <c r="B1282" s="643"/>
      <c r="C1282" s="254" t="s">
        <v>544</v>
      </c>
      <c r="D1282" s="255">
        <v>0</v>
      </c>
      <c r="E1282" s="262"/>
      <c r="F1282" s="273">
        <v>0</v>
      </c>
      <c r="G1282" s="264"/>
      <c r="H1282" s="255">
        <v>0</v>
      </c>
      <c r="I1282" s="272"/>
    </row>
    <row r="1283" spans="1:9" x14ac:dyDescent="0.25">
      <c r="A1283" s="260"/>
      <c r="B1283" s="643"/>
      <c r="C1283" s="254" t="s">
        <v>545</v>
      </c>
      <c r="D1283" s="255">
        <v>0</v>
      </c>
      <c r="E1283" s="262"/>
      <c r="F1283" s="273">
        <v>0</v>
      </c>
      <c r="G1283" s="264"/>
      <c r="H1283" s="255">
        <v>0</v>
      </c>
      <c r="I1283" s="272"/>
    </row>
    <row r="1284" spans="1:9" x14ac:dyDescent="0.25">
      <c r="A1284" s="260"/>
      <c r="B1284" s="643"/>
      <c r="C1284" s="254" t="s">
        <v>546</v>
      </c>
      <c r="D1284" s="255">
        <v>0</v>
      </c>
      <c r="E1284" s="262"/>
      <c r="F1284" s="273">
        <v>0</v>
      </c>
      <c r="G1284" s="264"/>
      <c r="H1284" s="255">
        <v>0</v>
      </c>
      <c r="I1284" s="272"/>
    </row>
    <row r="1285" spans="1:9" ht="15.75" thickBot="1" x14ac:dyDescent="0.3">
      <c r="A1285" s="248"/>
      <c r="B1285" s="644"/>
      <c r="C1285" s="249" t="s">
        <v>46</v>
      </c>
      <c r="D1285" s="250">
        <f>SUM(D1277:D1284)</f>
        <v>0</v>
      </c>
      <c r="E1285" s="268" t="s">
        <v>46</v>
      </c>
      <c r="F1285" s="283">
        <f>SUM(F1277:F1284)</f>
        <v>0</v>
      </c>
      <c r="G1285" s="250">
        <f>D1285-F1285</f>
        <v>0</v>
      </c>
      <c r="H1285" s="250">
        <f>SUM(H1277:H1284)</f>
        <v>0</v>
      </c>
      <c r="I1285" s="518">
        <f>G1285-H1285</f>
        <v>0</v>
      </c>
    </row>
    <row r="1286" spans="1:9" ht="27" thickTop="1" x14ac:dyDescent="0.25">
      <c r="A1286" s="269">
        <v>30</v>
      </c>
      <c r="B1286" s="626" t="s">
        <v>547</v>
      </c>
      <c r="C1286" s="254" t="s">
        <v>548</v>
      </c>
      <c r="D1286" s="255">
        <v>0</v>
      </c>
      <c r="E1286" s="262"/>
      <c r="F1286" s="356">
        <v>0</v>
      </c>
      <c r="G1286" s="258"/>
      <c r="H1286" s="379">
        <v>0</v>
      </c>
      <c r="I1286" s="333" t="s">
        <v>671</v>
      </c>
    </row>
    <row r="1287" spans="1:9" ht="26.25" x14ac:dyDescent="0.25">
      <c r="A1287" s="260"/>
      <c r="B1287" s="627"/>
      <c r="C1287" s="254" t="s">
        <v>549</v>
      </c>
      <c r="D1287" s="255">
        <v>0</v>
      </c>
      <c r="E1287" s="262" t="s">
        <v>550</v>
      </c>
      <c r="F1287" s="273">
        <v>0</v>
      </c>
      <c r="G1287" s="263"/>
      <c r="H1287" s="381">
        <v>0</v>
      </c>
      <c r="I1287" s="333" t="s">
        <v>659</v>
      </c>
    </row>
    <row r="1288" spans="1:9" ht="15.75" thickBot="1" x14ac:dyDescent="0.3">
      <c r="A1288" s="248"/>
      <c r="B1288" s="628"/>
      <c r="C1288" s="249" t="s">
        <v>46</v>
      </c>
      <c r="D1288" s="250">
        <f>D1287+D1286</f>
        <v>0</v>
      </c>
      <c r="E1288" s="268" t="s">
        <v>46</v>
      </c>
      <c r="F1288" s="283">
        <f>F1287+F1286</f>
        <v>0</v>
      </c>
      <c r="G1288" s="250">
        <f>D1288-F1288</f>
        <v>0</v>
      </c>
      <c r="H1288" s="357">
        <f>H1286+H1287</f>
        <v>0</v>
      </c>
      <c r="I1288" s="518">
        <f>G1288-H1288</f>
        <v>0</v>
      </c>
    </row>
    <row r="1289" spans="1:9" ht="39.75" thickTop="1" thickBot="1" x14ac:dyDescent="0.3">
      <c r="A1289" s="274">
        <v>31</v>
      </c>
      <c r="B1289" s="393" t="s">
        <v>551</v>
      </c>
      <c r="C1289" s="236" t="s">
        <v>552</v>
      </c>
      <c r="D1289" s="277">
        <v>0</v>
      </c>
      <c r="E1289" s="238" t="s">
        <v>553</v>
      </c>
      <c r="F1289" s="328">
        <v>0</v>
      </c>
      <c r="G1289" s="276">
        <f>D1289-F1289</f>
        <v>0</v>
      </c>
      <c r="H1289" s="477"/>
      <c r="I1289" s="509">
        <f>G1289</f>
        <v>0</v>
      </c>
    </row>
    <row r="1290" spans="1:9" ht="39.75" thickTop="1" thickBot="1" x14ac:dyDescent="0.3">
      <c r="A1290" s="274">
        <v>32</v>
      </c>
      <c r="B1290" s="327" t="s">
        <v>554</v>
      </c>
      <c r="C1290" s="236" t="s">
        <v>555</v>
      </c>
      <c r="D1290" s="277">
        <v>0</v>
      </c>
      <c r="E1290" s="238" t="s">
        <v>556</v>
      </c>
      <c r="F1290" s="278">
        <v>0</v>
      </c>
      <c r="G1290" s="276">
        <f>D1290-F1290</f>
        <v>0</v>
      </c>
      <c r="H1290" s="477"/>
      <c r="I1290" s="509">
        <f>D1290-G1290</f>
        <v>0</v>
      </c>
    </row>
    <row r="1291" spans="1:9" ht="39.75" thickTop="1" thickBot="1" x14ac:dyDescent="0.3">
      <c r="A1291" s="274">
        <v>33</v>
      </c>
      <c r="B1291" s="327" t="s">
        <v>557</v>
      </c>
      <c r="C1291" s="297" t="s">
        <v>558</v>
      </c>
      <c r="D1291" s="324">
        <v>0</v>
      </c>
      <c r="E1291" s="299" t="s">
        <v>559</v>
      </c>
      <c r="F1291" s="328">
        <v>0</v>
      </c>
      <c r="G1291" s="301">
        <f>D1291-F1291</f>
        <v>0</v>
      </c>
      <c r="H1291" s="476"/>
      <c r="I1291" s="521">
        <f>G1291</f>
        <v>0</v>
      </c>
    </row>
    <row r="1292" spans="1:9" ht="78" thickTop="1" thickBot="1" x14ac:dyDescent="0.3">
      <c r="A1292" s="274">
        <v>34</v>
      </c>
      <c r="B1292" s="327" t="s">
        <v>560</v>
      </c>
      <c r="C1292" s="236" t="s">
        <v>561</v>
      </c>
      <c r="D1292" s="277">
        <v>0</v>
      </c>
      <c r="E1292" s="299" t="s">
        <v>562</v>
      </c>
      <c r="F1292" s="278">
        <v>0</v>
      </c>
      <c r="G1292" s="301">
        <f>D1292-F1292</f>
        <v>0</v>
      </c>
      <c r="H1292" s="476"/>
      <c r="I1292" s="509">
        <f>G1292</f>
        <v>0</v>
      </c>
    </row>
    <row r="1293" spans="1:9" ht="15.75" thickTop="1" x14ac:dyDescent="0.25">
      <c r="A1293" s="269">
        <v>35</v>
      </c>
      <c r="B1293" s="645" t="s">
        <v>563</v>
      </c>
      <c r="C1293" s="254" t="s">
        <v>564</v>
      </c>
      <c r="D1293" s="255">
        <v>0</v>
      </c>
      <c r="E1293" s="262"/>
      <c r="F1293" s="273">
        <v>0</v>
      </c>
      <c r="G1293" s="258"/>
      <c r="H1293" s="379">
        <v>0</v>
      </c>
      <c r="I1293" s="272"/>
    </row>
    <row r="1294" spans="1:9" x14ac:dyDescent="0.25">
      <c r="A1294" s="260"/>
      <c r="B1294" s="646"/>
      <c r="C1294" s="254" t="s">
        <v>565</v>
      </c>
      <c r="D1294" s="255">
        <v>0</v>
      </c>
      <c r="E1294" s="262" t="s">
        <v>566</v>
      </c>
      <c r="F1294" s="273">
        <v>0</v>
      </c>
      <c r="G1294" s="263"/>
      <c r="H1294" s="359">
        <v>0</v>
      </c>
      <c r="I1294" s="272"/>
    </row>
    <row r="1295" spans="1:9" x14ac:dyDescent="0.25">
      <c r="A1295" s="260"/>
      <c r="B1295" s="646"/>
      <c r="C1295" s="254" t="s">
        <v>567</v>
      </c>
      <c r="D1295" s="255">
        <v>0</v>
      </c>
      <c r="E1295" s="267"/>
      <c r="F1295" s="273">
        <v>0</v>
      </c>
      <c r="G1295" s="263"/>
      <c r="H1295" s="361">
        <v>0</v>
      </c>
      <c r="I1295" s="272"/>
    </row>
    <row r="1296" spans="1:9" ht="15.75" thickBot="1" x14ac:dyDescent="0.3">
      <c r="A1296" s="248"/>
      <c r="B1296" s="647"/>
      <c r="C1296" s="249" t="s">
        <v>46</v>
      </c>
      <c r="D1296" s="250">
        <f>D1295+D1294+D1293</f>
        <v>0</v>
      </c>
      <c r="E1296" s="268" t="s">
        <v>46</v>
      </c>
      <c r="F1296" s="283">
        <f>F1295+F1294+F1293</f>
        <v>0</v>
      </c>
      <c r="G1296" s="250">
        <f>D1296-F1296</f>
        <v>0</v>
      </c>
      <c r="H1296" s="250">
        <f>H1295+H1294+H1293</f>
        <v>0</v>
      </c>
      <c r="I1296" s="518">
        <f>G1296-H1296</f>
        <v>0</v>
      </c>
    </row>
    <row r="1297" spans="1:9" ht="15.75" thickTop="1" x14ac:dyDescent="0.25">
      <c r="A1297" s="269">
        <v>36</v>
      </c>
      <c r="B1297" s="645" t="s">
        <v>568</v>
      </c>
      <c r="C1297" s="254" t="s">
        <v>569</v>
      </c>
      <c r="D1297" s="255">
        <v>0</v>
      </c>
      <c r="E1297" s="262"/>
      <c r="F1297" s="273">
        <v>0</v>
      </c>
      <c r="G1297" s="258"/>
      <c r="H1297" s="379">
        <v>0</v>
      </c>
      <c r="I1297" s="272"/>
    </row>
    <row r="1298" spans="1:9" x14ac:dyDescent="0.25">
      <c r="A1298" s="260"/>
      <c r="B1298" s="646"/>
      <c r="C1298" s="254" t="s">
        <v>570</v>
      </c>
      <c r="D1298" s="255">
        <v>0</v>
      </c>
      <c r="E1298" s="262" t="s">
        <v>571</v>
      </c>
      <c r="F1298" s="273">
        <v>0</v>
      </c>
      <c r="G1298" s="263"/>
      <c r="H1298" s="359">
        <v>0</v>
      </c>
      <c r="I1298" s="272"/>
    </row>
    <row r="1299" spans="1:9" x14ac:dyDescent="0.25">
      <c r="A1299" s="260"/>
      <c r="B1299" s="646"/>
      <c r="C1299" s="254" t="s">
        <v>572</v>
      </c>
      <c r="D1299" s="255">
        <v>0</v>
      </c>
      <c r="E1299" s="267"/>
      <c r="F1299" s="273">
        <v>0</v>
      </c>
      <c r="G1299" s="263"/>
      <c r="H1299" s="361">
        <v>0</v>
      </c>
      <c r="I1299" s="272"/>
    </row>
    <row r="1300" spans="1:9" ht="15.75" thickBot="1" x14ac:dyDescent="0.3">
      <c r="A1300" s="248"/>
      <c r="B1300" s="647"/>
      <c r="C1300" s="249" t="s">
        <v>46</v>
      </c>
      <c r="D1300" s="250">
        <v>0</v>
      </c>
      <c r="E1300" s="268" t="s">
        <v>46</v>
      </c>
      <c r="F1300" s="283">
        <v>0</v>
      </c>
      <c r="G1300" s="250">
        <f>D1300-F1300</f>
        <v>0</v>
      </c>
      <c r="H1300" s="250">
        <f>H1299+H1298+H1297</f>
        <v>0</v>
      </c>
      <c r="I1300" s="518">
        <f>G1300-H1300</f>
        <v>0</v>
      </c>
    </row>
    <row r="1301" spans="1:9" ht="15.75" thickTop="1" x14ac:dyDescent="0.25">
      <c r="A1301" s="269">
        <v>37</v>
      </c>
      <c r="B1301" s="645" t="s">
        <v>573</v>
      </c>
      <c r="C1301" s="254" t="s">
        <v>574</v>
      </c>
      <c r="D1301" s="255">
        <v>0</v>
      </c>
      <c r="E1301" s="262"/>
      <c r="F1301" s="273">
        <v>0</v>
      </c>
      <c r="G1301" s="258"/>
      <c r="H1301" s="379">
        <v>0</v>
      </c>
      <c r="I1301" s="272"/>
    </row>
    <row r="1302" spans="1:9" x14ac:dyDescent="0.25">
      <c r="A1302" s="260"/>
      <c r="B1302" s="646"/>
      <c r="C1302" s="394" t="s">
        <v>575</v>
      </c>
      <c r="D1302" s="395"/>
      <c r="E1302" s="262" t="s">
        <v>576</v>
      </c>
      <c r="F1302" s="273">
        <v>0</v>
      </c>
      <c r="G1302" s="263"/>
      <c r="H1302" s="359">
        <v>0</v>
      </c>
      <c r="I1302" s="272"/>
    </row>
    <row r="1303" spans="1:9" ht="39" x14ac:dyDescent="0.25">
      <c r="A1303" s="343"/>
      <c r="B1303" s="646"/>
      <c r="C1303" s="396"/>
      <c r="D1303" s="255">
        <v>0</v>
      </c>
      <c r="E1303" s="267"/>
      <c r="F1303" s="273">
        <v>0</v>
      </c>
      <c r="G1303" s="265"/>
      <c r="H1303" s="361">
        <v>0</v>
      </c>
      <c r="I1303" s="336" t="s">
        <v>577</v>
      </c>
    </row>
    <row r="1304" spans="1:9" ht="15.75" thickBot="1" x14ac:dyDescent="0.3">
      <c r="A1304" s="248"/>
      <c r="B1304" s="647"/>
      <c r="C1304" s="249" t="s">
        <v>46</v>
      </c>
      <c r="D1304" s="250">
        <f>D1303+D1302+D1301</f>
        <v>0</v>
      </c>
      <c r="E1304" s="268" t="s">
        <v>46</v>
      </c>
      <c r="F1304" s="283">
        <f>F1303+F1302+F1301</f>
        <v>0</v>
      </c>
      <c r="G1304" s="250">
        <f>D1304-F1304</f>
        <v>0</v>
      </c>
      <c r="H1304" s="250">
        <f>H1303+H1302+H1301</f>
        <v>0</v>
      </c>
      <c r="I1304" s="518">
        <f>G1304-H1304</f>
        <v>0</v>
      </c>
    </row>
    <row r="1305" spans="1:9" ht="15.75" thickTop="1" x14ac:dyDescent="0.25">
      <c r="A1305" s="241">
        <v>38</v>
      </c>
      <c r="B1305" s="629" t="s">
        <v>578</v>
      </c>
      <c r="C1305" s="242" t="s">
        <v>579</v>
      </c>
      <c r="D1305" s="255">
        <v>17057.759999999998</v>
      </c>
      <c r="E1305" s="244" t="s">
        <v>580</v>
      </c>
      <c r="F1305" s="273">
        <v>0</v>
      </c>
      <c r="G1305" s="246"/>
      <c r="H1305" s="381">
        <v>0</v>
      </c>
      <c r="I1305" s="339" t="s">
        <v>581</v>
      </c>
    </row>
    <row r="1306" spans="1:9" ht="26.25" x14ac:dyDescent="0.25">
      <c r="A1306" s="260"/>
      <c r="B1306" s="629"/>
      <c r="C1306" s="261"/>
      <c r="D1306" s="255">
        <v>0</v>
      </c>
      <c r="E1306" s="264"/>
      <c r="F1306" s="273">
        <v>0</v>
      </c>
      <c r="G1306" s="264"/>
      <c r="H1306" s="381">
        <v>0</v>
      </c>
      <c r="I1306" s="333" t="s">
        <v>671</v>
      </c>
    </row>
    <row r="1307" spans="1:9" ht="26.25" x14ac:dyDescent="0.25">
      <c r="A1307" s="260"/>
      <c r="B1307" s="629"/>
      <c r="C1307" s="261"/>
      <c r="D1307" s="255">
        <v>0</v>
      </c>
      <c r="E1307" s="264"/>
      <c r="F1307" s="273">
        <v>0</v>
      </c>
      <c r="G1307" s="264"/>
      <c r="H1307" s="381"/>
      <c r="I1307" s="333" t="s">
        <v>659</v>
      </c>
    </row>
    <row r="1308" spans="1:9" x14ac:dyDescent="0.25">
      <c r="A1308" s="260"/>
      <c r="B1308" s="629"/>
      <c r="C1308" s="261"/>
      <c r="D1308" s="255">
        <v>0</v>
      </c>
      <c r="E1308" s="264"/>
      <c r="F1308" s="273">
        <v>0</v>
      </c>
      <c r="G1308" s="264"/>
      <c r="H1308" s="381">
        <v>0</v>
      </c>
      <c r="I1308" s="397" t="s">
        <v>582</v>
      </c>
    </row>
    <row r="1309" spans="1:9" ht="26.25" x14ac:dyDescent="0.25">
      <c r="A1309" s="260"/>
      <c r="B1309" s="486"/>
      <c r="C1309" s="261"/>
      <c r="D1309" s="255">
        <v>0</v>
      </c>
      <c r="E1309" s="264"/>
      <c r="F1309" s="273">
        <v>0</v>
      </c>
      <c r="G1309" s="264"/>
      <c r="H1309" s="381">
        <v>0</v>
      </c>
      <c r="I1309" s="339" t="s">
        <v>583</v>
      </c>
    </row>
    <row r="1310" spans="1:9" ht="26.25" x14ac:dyDescent="0.25">
      <c r="A1310" s="343"/>
      <c r="B1310" s="399"/>
      <c r="C1310" s="261"/>
      <c r="D1310" s="255"/>
      <c r="E1310" s="400"/>
      <c r="F1310" s="273"/>
      <c r="G1310" s="264"/>
      <c r="H1310" s="495">
        <v>0</v>
      </c>
      <c r="I1310" s="339" t="s">
        <v>584</v>
      </c>
    </row>
    <row r="1311" spans="1:9" ht="26.25" x14ac:dyDescent="0.25">
      <c r="A1311" s="343"/>
      <c r="B1311" s="399"/>
      <c r="C1311" s="261"/>
      <c r="D1311" s="345"/>
      <c r="E1311" s="400"/>
      <c r="F1311" s="346"/>
      <c r="G1311" s="264"/>
      <c r="H1311" s="495">
        <v>0</v>
      </c>
      <c r="I1311" s="339" t="s">
        <v>585</v>
      </c>
    </row>
    <row r="1312" spans="1:9" x14ac:dyDescent="0.25">
      <c r="A1312" s="343"/>
      <c r="B1312" s="399"/>
      <c r="C1312" s="396"/>
      <c r="D1312" s="401"/>
      <c r="E1312" s="402"/>
      <c r="F1312" s="403"/>
      <c r="G1312" s="404"/>
      <c r="H1312" s="496">
        <v>17057.759999999998</v>
      </c>
      <c r="I1312" s="337" t="s">
        <v>586</v>
      </c>
    </row>
    <row r="1313" spans="1:9" ht="15.75" thickBot="1" x14ac:dyDescent="0.3">
      <c r="A1313" s="248"/>
      <c r="B1313" s="405"/>
      <c r="C1313" s="249" t="s">
        <v>46</v>
      </c>
      <c r="D1313" s="250">
        <f>SUM(D1305:D1312)</f>
        <v>17057.759999999998</v>
      </c>
      <c r="E1313" s="249" t="s">
        <v>46</v>
      </c>
      <c r="F1313" s="283">
        <f>F1305</f>
        <v>0</v>
      </c>
      <c r="G1313" s="250">
        <f>D1313-F1313</f>
        <v>17057.759999999998</v>
      </c>
      <c r="H1313" s="406">
        <f>H1306+H1305+H1307+H1308+H1309+H1311+H1312+H1310</f>
        <v>17057.759999999998</v>
      </c>
      <c r="I1313" s="518">
        <f>G1313-H1313</f>
        <v>0</v>
      </c>
    </row>
    <row r="1314" spans="1:9" ht="15.75" thickTop="1" x14ac:dyDescent="0.25">
      <c r="A1314" s="269">
        <v>39</v>
      </c>
      <c r="B1314" s="630" t="s">
        <v>587</v>
      </c>
      <c r="C1314" s="242" t="s">
        <v>588</v>
      </c>
      <c r="D1314" s="255">
        <v>0</v>
      </c>
      <c r="E1314" s="244" t="s">
        <v>589</v>
      </c>
      <c r="F1314" s="273">
        <v>0</v>
      </c>
      <c r="G1314" s="246"/>
      <c r="H1314" s="381">
        <v>0</v>
      </c>
      <c r="I1314" s="337" t="s">
        <v>590</v>
      </c>
    </row>
    <row r="1315" spans="1:9" ht="30" x14ac:dyDescent="0.25">
      <c r="A1315" s="260"/>
      <c r="B1315" s="631"/>
      <c r="C1315" s="261" t="s">
        <v>591</v>
      </c>
      <c r="D1315" s="255">
        <v>0</v>
      </c>
      <c r="E1315" s="264"/>
      <c r="F1315" s="273">
        <v>0</v>
      </c>
      <c r="G1315" s="264"/>
      <c r="H1315" s="381">
        <v>0</v>
      </c>
      <c r="I1315" s="380" t="s">
        <v>592</v>
      </c>
    </row>
    <row r="1316" spans="1:9" x14ac:dyDescent="0.25">
      <c r="A1316" s="260"/>
      <c r="B1316" s="631"/>
      <c r="C1316" s="261" t="s">
        <v>593</v>
      </c>
      <c r="D1316" s="255">
        <v>0</v>
      </c>
      <c r="E1316" s="264"/>
      <c r="F1316" s="273">
        <v>0</v>
      </c>
      <c r="G1316" s="264"/>
      <c r="H1316" s="381"/>
      <c r="I1316" s="272"/>
    </row>
    <row r="1317" spans="1:9" x14ac:dyDescent="0.25">
      <c r="A1317" s="260"/>
      <c r="B1317" s="631"/>
      <c r="C1317" s="254" t="s">
        <v>594</v>
      </c>
      <c r="D1317" s="255">
        <v>0</v>
      </c>
      <c r="E1317" s="264"/>
      <c r="F1317" s="273">
        <v>0</v>
      </c>
      <c r="G1317" s="264"/>
      <c r="H1317" s="381"/>
      <c r="I1317" s="336"/>
    </row>
    <row r="1318" spans="1:9" x14ac:dyDescent="0.25">
      <c r="A1318" s="260"/>
      <c r="B1318" s="631"/>
      <c r="C1318" s="261"/>
      <c r="D1318" s="255">
        <v>0</v>
      </c>
      <c r="E1318" s="264"/>
      <c r="F1318" s="273">
        <v>0</v>
      </c>
      <c r="G1318" s="264"/>
      <c r="H1318" s="381"/>
      <c r="I1318" s="272"/>
    </row>
    <row r="1319" spans="1:9" x14ac:dyDescent="0.25">
      <c r="A1319" s="260"/>
      <c r="B1319" s="631"/>
      <c r="C1319" s="261"/>
      <c r="D1319" s="255">
        <v>0</v>
      </c>
      <c r="E1319" s="264"/>
      <c r="F1319" s="273">
        <v>0</v>
      </c>
      <c r="G1319" s="264"/>
      <c r="H1319" s="381"/>
      <c r="I1319" s="272"/>
    </row>
    <row r="1320" spans="1:9" x14ac:dyDescent="0.25">
      <c r="A1320" s="260"/>
      <c r="B1320" s="631"/>
      <c r="C1320" s="347"/>
      <c r="D1320" s="255">
        <v>0</v>
      </c>
      <c r="E1320" s="407"/>
      <c r="F1320" s="273">
        <v>0</v>
      </c>
      <c r="G1320" s="266"/>
      <c r="H1320" s="497"/>
      <c r="I1320" s="272"/>
    </row>
    <row r="1321" spans="1:9" ht="15.75" thickBot="1" x14ac:dyDescent="0.3">
      <c r="A1321" s="248"/>
      <c r="B1321" s="632"/>
      <c r="C1321" s="249" t="s">
        <v>46</v>
      </c>
      <c r="D1321" s="250">
        <f>D1317+D1314+D1315</f>
        <v>0</v>
      </c>
      <c r="E1321" s="249" t="s">
        <v>46</v>
      </c>
      <c r="F1321" s="283">
        <f>SUM(F1314:F1320)</f>
        <v>0</v>
      </c>
      <c r="G1321" s="250">
        <f>D1321-F1321</f>
        <v>0</v>
      </c>
      <c r="H1321" s="408">
        <f>H1315+H1314+H1316</f>
        <v>0</v>
      </c>
      <c r="I1321" s="518">
        <f>G1321-H1321</f>
        <v>0</v>
      </c>
    </row>
    <row r="1322" spans="1:9" ht="15.75" thickTop="1" x14ac:dyDescent="0.25">
      <c r="A1322" s="269">
        <v>40</v>
      </c>
      <c r="B1322" s="633" t="s">
        <v>595</v>
      </c>
      <c r="C1322" s="254" t="s">
        <v>596</v>
      </c>
      <c r="D1322" s="255">
        <v>0</v>
      </c>
      <c r="E1322" s="270" t="s">
        <v>597</v>
      </c>
      <c r="F1322" s="273">
        <v>0</v>
      </c>
      <c r="G1322" s="385"/>
      <c r="H1322" s="255">
        <v>0</v>
      </c>
      <c r="I1322" s="337" t="s">
        <v>590</v>
      </c>
    </row>
    <row r="1323" spans="1:9" ht="26.25" x14ac:dyDescent="0.25">
      <c r="A1323" s="260"/>
      <c r="B1323" s="634"/>
      <c r="C1323" s="261"/>
      <c r="D1323" s="255">
        <v>0</v>
      </c>
      <c r="E1323" s="264"/>
      <c r="F1323" s="273">
        <v>0</v>
      </c>
      <c r="G1323" s="359"/>
      <c r="H1323" s="255">
        <v>0</v>
      </c>
      <c r="I1323" s="333" t="s">
        <v>671</v>
      </c>
    </row>
    <row r="1324" spans="1:9" ht="26.25" x14ac:dyDescent="0.25">
      <c r="A1324" s="260"/>
      <c r="B1324" s="634"/>
      <c r="C1324" s="261"/>
      <c r="D1324" s="255">
        <v>0</v>
      </c>
      <c r="E1324" s="264"/>
      <c r="F1324" s="273">
        <v>0</v>
      </c>
      <c r="G1324" s="359"/>
      <c r="H1324" s="255">
        <v>0</v>
      </c>
      <c r="I1324" s="333" t="s">
        <v>659</v>
      </c>
    </row>
    <row r="1325" spans="1:9" ht="26.25" x14ac:dyDescent="0.25">
      <c r="A1325" s="260"/>
      <c r="B1325" s="634"/>
      <c r="C1325" s="261"/>
      <c r="D1325" s="255">
        <v>0</v>
      </c>
      <c r="E1325" s="264"/>
      <c r="F1325" s="273">
        <v>0</v>
      </c>
      <c r="G1325" s="359"/>
      <c r="H1325" s="255">
        <v>0</v>
      </c>
      <c r="I1325" s="333" t="s">
        <v>672</v>
      </c>
    </row>
    <row r="1326" spans="1:9" ht="25.5" x14ac:dyDescent="0.25">
      <c r="A1326" s="260"/>
      <c r="B1326" s="634"/>
      <c r="C1326" s="261"/>
      <c r="D1326" s="255">
        <v>0</v>
      </c>
      <c r="E1326" s="264"/>
      <c r="F1326" s="273">
        <v>0</v>
      </c>
      <c r="G1326" s="359"/>
      <c r="H1326" s="255">
        <v>0</v>
      </c>
      <c r="I1326" s="409" t="s">
        <v>598</v>
      </c>
    </row>
    <row r="1327" spans="1:9" ht="30" x14ac:dyDescent="0.25">
      <c r="A1327" s="260"/>
      <c r="B1327" s="634"/>
      <c r="C1327" s="261"/>
      <c r="D1327" s="255">
        <v>0</v>
      </c>
      <c r="E1327" s="264"/>
      <c r="F1327" s="273">
        <v>0</v>
      </c>
      <c r="G1327" s="359"/>
      <c r="H1327" s="255">
        <v>0</v>
      </c>
      <c r="I1327" s="380" t="s">
        <v>599</v>
      </c>
    </row>
    <row r="1328" spans="1:9" x14ac:dyDescent="0.25">
      <c r="A1328" s="260"/>
      <c r="B1328" s="634"/>
      <c r="C1328" s="261"/>
      <c r="D1328" s="255">
        <v>0</v>
      </c>
      <c r="E1328" s="264"/>
      <c r="F1328" s="273">
        <v>0</v>
      </c>
      <c r="G1328" s="359"/>
      <c r="H1328" s="255">
        <v>0</v>
      </c>
      <c r="I1328" s="272" t="s">
        <v>600</v>
      </c>
    </row>
    <row r="1329" spans="1:9" ht="30" x14ac:dyDescent="0.25">
      <c r="A1329" s="260"/>
      <c r="B1329" s="634"/>
      <c r="C1329" s="261"/>
      <c r="D1329" s="255">
        <v>0</v>
      </c>
      <c r="E1329" s="264"/>
      <c r="F1329" s="273">
        <v>0</v>
      </c>
      <c r="G1329" s="359"/>
      <c r="H1329" s="255">
        <v>0</v>
      </c>
      <c r="I1329" s="380" t="s">
        <v>601</v>
      </c>
    </row>
    <row r="1330" spans="1:9" x14ac:dyDescent="0.25">
      <c r="A1330" s="260"/>
      <c r="B1330" s="634"/>
      <c r="C1330" s="261"/>
      <c r="D1330" s="255">
        <v>0</v>
      </c>
      <c r="E1330" s="264"/>
      <c r="F1330" s="273">
        <v>0</v>
      </c>
      <c r="G1330" s="359"/>
      <c r="H1330" s="255">
        <v>0</v>
      </c>
      <c r="I1330" s="272"/>
    </row>
    <row r="1331" spans="1:9" x14ac:dyDescent="0.25">
      <c r="A1331" s="260"/>
      <c r="B1331" s="634"/>
      <c r="C1331" s="261"/>
      <c r="D1331" s="255">
        <v>0</v>
      </c>
      <c r="E1331" s="264"/>
      <c r="F1331" s="273">
        <v>0</v>
      </c>
      <c r="G1331" s="359"/>
      <c r="H1331" s="255">
        <v>0</v>
      </c>
      <c r="I1331" s="272"/>
    </row>
    <row r="1332" spans="1:9" x14ac:dyDescent="0.25">
      <c r="A1332" s="260"/>
      <c r="B1332" s="634"/>
      <c r="C1332" s="261"/>
      <c r="D1332" s="255">
        <v>0</v>
      </c>
      <c r="E1332" s="264"/>
      <c r="F1332" s="273">
        <v>0</v>
      </c>
      <c r="G1332" s="359"/>
      <c r="H1332" s="255">
        <v>0</v>
      </c>
      <c r="I1332" s="272"/>
    </row>
    <row r="1333" spans="1:9" ht="15.75" thickBot="1" x14ac:dyDescent="0.3">
      <c r="A1333" s="248"/>
      <c r="B1333" s="635"/>
      <c r="C1333" s="249" t="s">
        <v>46</v>
      </c>
      <c r="D1333" s="250">
        <f>D1322</f>
        <v>0</v>
      </c>
      <c r="E1333" s="268"/>
      <c r="F1333" s="283">
        <f>SUM(F1322:F1332)</f>
        <v>0</v>
      </c>
      <c r="G1333" s="250">
        <f>D1333-F1333</f>
        <v>0</v>
      </c>
      <c r="H1333" s="250">
        <f>H1322</f>
        <v>0</v>
      </c>
      <c r="I1333" s="518">
        <f>G1333-H1333</f>
        <v>0</v>
      </c>
    </row>
    <row r="1334" spans="1:9" ht="26.25" thickTop="1" x14ac:dyDescent="0.25">
      <c r="A1334" s="269">
        <v>41</v>
      </c>
      <c r="B1334" s="636" t="s">
        <v>602</v>
      </c>
      <c r="C1334" s="254" t="s">
        <v>603</v>
      </c>
      <c r="D1334" s="255">
        <v>0</v>
      </c>
      <c r="E1334" s="256"/>
      <c r="F1334" s="273">
        <v>0</v>
      </c>
      <c r="G1334" s="258"/>
      <c r="H1334" s="379">
        <v>0</v>
      </c>
      <c r="I1334" s="409" t="s">
        <v>598</v>
      </c>
    </row>
    <row r="1335" spans="1:9" ht="30" x14ac:dyDescent="0.25">
      <c r="A1335" s="260"/>
      <c r="B1335" s="637"/>
      <c r="C1335" s="254" t="s">
        <v>604</v>
      </c>
      <c r="D1335" s="255">
        <v>0</v>
      </c>
      <c r="E1335" s="262" t="s">
        <v>605</v>
      </c>
      <c r="F1335" s="273">
        <v>0</v>
      </c>
      <c r="G1335" s="263"/>
      <c r="H1335" s="381">
        <v>0</v>
      </c>
      <c r="I1335" s="380" t="s">
        <v>606</v>
      </c>
    </row>
    <row r="1336" spans="1:9" ht="15.75" thickBot="1" x14ac:dyDescent="0.3">
      <c r="A1336" s="248"/>
      <c r="B1336" s="638"/>
      <c r="C1336" s="249" t="s">
        <v>46</v>
      </c>
      <c r="D1336" s="250">
        <f>D1335+D1334</f>
        <v>0</v>
      </c>
      <c r="E1336" s="268" t="s">
        <v>46</v>
      </c>
      <c r="F1336" s="283">
        <f>F1335+F1334</f>
        <v>0</v>
      </c>
      <c r="G1336" s="250">
        <f>D1336-F1336</f>
        <v>0</v>
      </c>
      <c r="H1336" s="250">
        <f>H1335+H1334</f>
        <v>0</v>
      </c>
      <c r="I1336" s="518">
        <f>G1336-H1336</f>
        <v>0</v>
      </c>
    </row>
    <row r="1337" spans="1:9" ht="39" thickTop="1" x14ac:dyDescent="0.25">
      <c r="A1337" s="269">
        <v>42</v>
      </c>
      <c r="B1337" s="410" t="s">
        <v>607</v>
      </c>
      <c r="C1337" s="242" t="s">
        <v>608</v>
      </c>
      <c r="D1337" s="255">
        <v>0</v>
      </c>
      <c r="E1337" s="244" t="s">
        <v>609</v>
      </c>
      <c r="F1337" s="273">
        <v>0</v>
      </c>
      <c r="G1337" s="246"/>
      <c r="H1337" s="498">
        <v>0</v>
      </c>
      <c r="I1337" s="337" t="s">
        <v>586</v>
      </c>
    </row>
    <row r="1338" spans="1:9" x14ac:dyDescent="0.25">
      <c r="A1338" s="241"/>
      <c r="B1338" s="411"/>
      <c r="C1338" s="254"/>
      <c r="D1338" s="255">
        <v>0</v>
      </c>
      <c r="E1338" s="256"/>
      <c r="F1338" s="273">
        <v>0</v>
      </c>
      <c r="G1338" s="258"/>
      <c r="H1338" s="379"/>
      <c r="I1338" s="412"/>
    </row>
    <row r="1339" spans="1:9" x14ac:dyDescent="0.25">
      <c r="A1339" s="260"/>
      <c r="B1339" s="413"/>
      <c r="C1339" s="261"/>
      <c r="D1339" s="359">
        <f>D1338+D1337</f>
        <v>0</v>
      </c>
      <c r="E1339" s="262"/>
      <c r="F1339" s="281">
        <f>F1338+F1337</f>
        <v>0</v>
      </c>
      <c r="G1339" s="263"/>
      <c r="H1339" s="381"/>
      <c r="I1339" s="335"/>
    </row>
    <row r="1340" spans="1:9" ht="15.75" thickBot="1" x14ac:dyDescent="0.3">
      <c r="A1340" s="295"/>
      <c r="B1340" s="487"/>
      <c r="C1340" s="297"/>
      <c r="D1340" s="324">
        <f>D1337+D1338+D1339</f>
        <v>0</v>
      </c>
      <c r="E1340" s="299"/>
      <c r="F1340" s="325">
        <f>F1337+F1338+F1339</f>
        <v>0</v>
      </c>
      <c r="G1340" s="250">
        <f>D1340-F1340</f>
        <v>0</v>
      </c>
      <c r="H1340" s="415">
        <f>H1337+H1338+H1339</f>
        <v>0</v>
      </c>
      <c r="I1340" s="518">
        <f>G1340-H1340</f>
        <v>0</v>
      </c>
    </row>
    <row r="1341" spans="1:9" ht="39" thickTop="1" x14ac:dyDescent="0.25">
      <c r="A1341" s="269">
        <v>43</v>
      </c>
      <c r="B1341" s="410" t="s">
        <v>610</v>
      </c>
      <c r="C1341" s="242" t="s">
        <v>611</v>
      </c>
      <c r="D1341" s="243"/>
      <c r="E1341" s="244" t="s">
        <v>612</v>
      </c>
      <c r="F1341" s="319"/>
      <c r="G1341" s="246"/>
      <c r="H1341" s="499"/>
      <c r="I1341" s="416"/>
    </row>
    <row r="1342" spans="1:9" ht="15.75" thickBot="1" x14ac:dyDescent="0.3">
      <c r="A1342" s="248"/>
      <c r="B1342" s="523"/>
      <c r="C1342" s="249"/>
      <c r="D1342" s="376">
        <f>D1341</f>
        <v>0</v>
      </c>
      <c r="E1342" s="251"/>
      <c r="F1342" s="377">
        <f>F1341</f>
        <v>0</v>
      </c>
      <c r="G1342" s="250">
        <f>D1342-F1342</f>
        <v>0</v>
      </c>
      <c r="H1342" s="357"/>
      <c r="I1342" s="524">
        <f>G1342</f>
        <v>0</v>
      </c>
    </row>
    <row r="1343" spans="1:9" ht="26.25" thickTop="1" x14ac:dyDescent="0.25">
      <c r="A1343" s="269">
        <v>44</v>
      </c>
      <c r="B1343" s="488" t="s">
        <v>613</v>
      </c>
      <c r="C1343" s="242" t="s">
        <v>614</v>
      </c>
      <c r="D1343" s="243">
        <v>0</v>
      </c>
      <c r="E1343" s="244" t="s">
        <v>615</v>
      </c>
      <c r="F1343" s="319">
        <v>0</v>
      </c>
      <c r="G1343" s="246">
        <f>D1343-F1343</f>
        <v>0</v>
      </c>
      <c r="H1343" s="499">
        <v>0</v>
      </c>
      <c r="I1343" s="525" t="s">
        <v>586</v>
      </c>
    </row>
    <row r="1344" spans="1:9" ht="15.75" thickBot="1" x14ac:dyDescent="0.3">
      <c r="A1344" s="295"/>
      <c r="B1344" s="490"/>
      <c r="C1344" s="297"/>
      <c r="D1344" s="324"/>
      <c r="E1344" s="299"/>
      <c r="F1344" s="325"/>
      <c r="G1344" s="301"/>
      <c r="H1344" s="415"/>
      <c r="I1344" s="526">
        <f>G1343</f>
        <v>0</v>
      </c>
    </row>
    <row r="1345" spans="1:9" ht="15.75" thickTop="1" x14ac:dyDescent="0.25">
      <c r="A1345" s="241">
        <v>45</v>
      </c>
      <c r="B1345" s="634" t="s">
        <v>616</v>
      </c>
      <c r="C1345" s="254" t="s">
        <v>617</v>
      </c>
      <c r="D1345" s="255">
        <v>0</v>
      </c>
      <c r="E1345" s="256"/>
      <c r="F1345" s="273">
        <v>0</v>
      </c>
      <c r="G1345" s="258"/>
      <c r="H1345" s="522">
        <v>0</v>
      </c>
      <c r="I1345" s="417"/>
    </row>
    <row r="1346" spans="1:9" x14ac:dyDescent="0.25">
      <c r="A1346" s="260"/>
      <c r="B1346" s="634"/>
      <c r="C1346" s="254"/>
      <c r="D1346" s="255">
        <v>0</v>
      </c>
      <c r="E1346" s="262" t="s">
        <v>618</v>
      </c>
      <c r="F1346" s="273">
        <v>0</v>
      </c>
      <c r="G1346" s="263"/>
      <c r="H1346" s="381">
        <v>0</v>
      </c>
      <c r="I1346" s="272"/>
    </row>
    <row r="1347" spans="1:9" ht="15.75" thickBot="1" x14ac:dyDescent="0.3">
      <c r="A1347" s="248"/>
      <c r="B1347" s="635"/>
      <c r="C1347" s="249" t="s">
        <v>46</v>
      </c>
      <c r="D1347" s="250">
        <f>D1345+D1346</f>
        <v>0</v>
      </c>
      <c r="E1347" s="268" t="s">
        <v>46</v>
      </c>
      <c r="F1347" s="283">
        <f>F1346+F1345</f>
        <v>0</v>
      </c>
      <c r="G1347" s="250">
        <f>D1347-F1347</f>
        <v>0</v>
      </c>
      <c r="H1347" s="250">
        <f>H1345+H1346</f>
        <v>0</v>
      </c>
      <c r="I1347" s="518">
        <f>G1347-H1347</f>
        <v>0</v>
      </c>
    </row>
    <row r="1348" spans="1:9" ht="15.75" thickTop="1" x14ac:dyDescent="0.25">
      <c r="A1348" s="269">
        <v>46</v>
      </c>
      <c r="B1348" s="639" t="s">
        <v>619</v>
      </c>
      <c r="C1348" s="254" t="s">
        <v>620</v>
      </c>
      <c r="D1348" s="255">
        <v>0</v>
      </c>
      <c r="E1348" s="262"/>
      <c r="F1348" s="273">
        <v>0</v>
      </c>
      <c r="G1348" s="258"/>
      <c r="H1348" s="522">
        <v>0</v>
      </c>
      <c r="I1348" s="417"/>
    </row>
    <row r="1349" spans="1:9" x14ac:dyDescent="0.25">
      <c r="A1349" s="260"/>
      <c r="B1349" s="640"/>
      <c r="C1349" s="254" t="s">
        <v>621</v>
      </c>
      <c r="D1349" s="255">
        <v>0</v>
      </c>
      <c r="E1349" s="262" t="s">
        <v>622</v>
      </c>
      <c r="F1349" s="273">
        <v>0</v>
      </c>
      <c r="G1349" s="263"/>
      <c r="H1349" s="381">
        <v>0</v>
      </c>
      <c r="I1349" s="272"/>
    </row>
    <row r="1350" spans="1:9" ht="15.75" thickBot="1" x14ac:dyDescent="0.3">
      <c r="A1350" s="248"/>
      <c r="B1350" s="641"/>
      <c r="C1350" s="249" t="s">
        <v>46</v>
      </c>
      <c r="D1350" s="250">
        <f>D1348+D1349</f>
        <v>0</v>
      </c>
      <c r="E1350" s="268" t="s">
        <v>46</v>
      </c>
      <c r="F1350" s="283">
        <f>F1349+F1348</f>
        <v>0</v>
      </c>
      <c r="G1350" s="250">
        <f>D1350-F1350</f>
        <v>0</v>
      </c>
      <c r="H1350" s="250">
        <f>H1348+H1349</f>
        <v>0</v>
      </c>
      <c r="I1350" s="518">
        <f>G1350-H1350</f>
        <v>0</v>
      </c>
    </row>
    <row r="1351" spans="1:9" ht="15.75" thickTop="1" x14ac:dyDescent="0.25">
      <c r="A1351" s="269">
        <v>47</v>
      </c>
      <c r="B1351" s="623" t="s">
        <v>623</v>
      </c>
      <c r="C1351" s="242" t="s">
        <v>624</v>
      </c>
      <c r="D1351" s="255">
        <v>0</v>
      </c>
      <c r="E1351" s="262"/>
      <c r="F1351" s="273">
        <v>0</v>
      </c>
      <c r="G1351" s="246"/>
      <c r="H1351" s="498">
        <v>0</v>
      </c>
      <c r="I1351" s="272"/>
    </row>
    <row r="1352" spans="1:9" x14ac:dyDescent="0.25">
      <c r="A1352" s="260"/>
      <c r="B1352" s="624"/>
      <c r="C1352" s="261" t="s">
        <v>625</v>
      </c>
      <c r="D1352" s="255">
        <v>0</v>
      </c>
      <c r="E1352" s="262" t="s">
        <v>626</v>
      </c>
      <c r="F1352" s="273">
        <v>0</v>
      </c>
      <c r="G1352" s="258"/>
      <c r="H1352" s="379">
        <v>0</v>
      </c>
      <c r="I1352" s="272"/>
    </row>
    <row r="1353" spans="1:9" x14ac:dyDescent="0.25">
      <c r="A1353" s="260"/>
      <c r="B1353" s="624"/>
      <c r="C1353" s="261" t="s">
        <v>627</v>
      </c>
      <c r="D1353" s="359">
        <f>D1352+D1351</f>
        <v>0</v>
      </c>
      <c r="E1353" s="267"/>
      <c r="F1353" s="281">
        <f>F1352+F1351</f>
        <v>0</v>
      </c>
      <c r="G1353" s="263"/>
      <c r="H1353" s="381">
        <v>0</v>
      </c>
      <c r="I1353" s="412" t="s">
        <v>628</v>
      </c>
    </row>
    <row r="1354" spans="1:9" ht="15.75" thickBot="1" x14ac:dyDescent="0.3">
      <c r="A1354" s="248"/>
      <c r="B1354" s="625"/>
      <c r="C1354" s="297" t="s">
        <v>46</v>
      </c>
      <c r="D1354" s="324">
        <f>D1351+D1352+D1353</f>
        <v>0</v>
      </c>
      <c r="E1354" s="268" t="s">
        <v>46</v>
      </c>
      <c r="F1354" s="325">
        <f>F1351+F1352+F1353</f>
        <v>0</v>
      </c>
      <c r="G1354" s="250">
        <f>D1354-F1354</f>
        <v>0</v>
      </c>
      <c r="H1354" s="415">
        <f>H1351+H1352+H1353</f>
        <v>0</v>
      </c>
      <c r="I1354" s="518">
        <f>G1354-H1354</f>
        <v>0</v>
      </c>
    </row>
    <row r="1355" spans="1:9" ht="52.5" thickTop="1" thickBot="1" x14ac:dyDescent="0.3">
      <c r="A1355" s="274">
        <v>48</v>
      </c>
      <c r="B1355" s="393" t="s">
        <v>629</v>
      </c>
      <c r="C1355" s="236" t="s">
        <v>630</v>
      </c>
      <c r="D1355" s="277">
        <v>0</v>
      </c>
      <c r="E1355" s="299" t="s">
        <v>631</v>
      </c>
      <c r="F1355" s="328">
        <v>0</v>
      </c>
      <c r="G1355" s="301">
        <v>0</v>
      </c>
      <c r="H1355" s="476"/>
      <c r="I1355" s="509">
        <f>G1355</f>
        <v>0</v>
      </c>
    </row>
    <row r="1356" spans="1:9" ht="52.5" thickTop="1" thickBot="1" x14ac:dyDescent="0.3">
      <c r="A1356" s="274">
        <v>49</v>
      </c>
      <c r="B1356" s="393" t="s">
        <v>632</v>
      </c>
      <c r="C1356" s="236" t="s">
        <v>633</v>
      </c>
      <c r="D1356" s="277">
        <v>0</v>
      </c>
      <c r="E1356" s="299" t="s">
        <v>634</v>
      </c>
      <c r="F1356" s="328">
        <v>0</v>
      </c>
      <c r="G1356" s="301">
        <v>0</v>
      </c>
      <c r="H1356" s="476"/>
      <c r="I1356" s="509">
        <f>G1356</f>
        <v>0</v>
      </c>
    </row>
    <row r="1357" spans="1:9" ht="52.5" thickTop="1" thickBot="1" x14ac:dyDescent="0.3">
      <c r="A1357" s="274">
        <v>50</v>
      </c>
      <c r="B1357" s="393" t="s">
        <v>635</v>
      </c>
      <c r="C1357" s="236" t="s">
        <v>636</v>
      </c>
      <c r="D1357" s="277">
        <v>0</v>
      </c>
      <c r="E1357" s="299" t="s">
        <v>637</v>
      </c>
      <c r="F1357" s="328">
        <v>0</v>
      </c>
      <c r="G1357" s="301">
        <v>0</v>
      </c>
      <c r="H1357" s="476"/>
      <c r="I1357" s="509">
        <f>G1357</f>
        <v>0</v>
      </c>
    </row>
    <row r="1358" spans="1:9" ht="15.75" thickTop="1" x14ac:dyDescent="0.25">
      <c r="A1358" s="269">
        <v>51</v>
      </c>
      <c r="B1358" s="626" t="s">
        <v>638</v>
      </c>
      <c r="C1358" s="242" t="s">
        <v>639</v>
      </c>
      <c r="D1358" s="255">
        <v>0</v>
      </c>
      <c r="E1358" s="262"/>
      <c r="F1358" s="273">
        <v>0</v>
      </c>
      <c r="G1358" s="258"/>
      <c r="H1358" s="522">
        <v>0</v>
      </c>
      <c r="I1358" s="417"/>
    </row>
    <row r="1359" spans="1:9" x14ac:dyDescent="0.25">
      <c r="A1359" s="260"/>
      <c r="B1359" s="627"/>
      <c r="C1359" s="261" t="s">
        <v>640</v>
      </c>
      <c r="D1359" s="255">
        <v>0</v>
      </c>
      <c r="E1359" s="262" t="s">
        <v>641</v>
      </c>
      <c r="F1359" s="273">
        <v>0</v>
      </c>
      <c r="G1359" s="263"/>
      <c r="H1359" s="381">
        <v>0</v>
      </c>
      <c r="I1359" s="272"/>
    </row>
    <row r="1360" spans="1:9" ht="15.75" thickBot="1" x14ac:dyDescent="0.3">
      <c r="A1360" s="248"/>
      <c r="B1360" s="628"/>
      <c r="C1360" s="297" t="s">
        <v>46</v>
      </c>
      <c r="D1360" s="250">
        <f>D1358+D1359</f>
        <v>0</v>
      </c>
      <c r="E1360" s="268" t="s">
        <v>46</v>
      </c>
      <c r="F1360" s="283">
        <f>F1359+F1358</f>
        <v>0</v>
      </c>
      <c r="G1360" s="250">
        <f>D1360-F1360</f>
        <v>0</v>
      </c>
      <c r="H1360" s="250">
        <f>H1358+H1359</f>
        <v>0</v>
      </c>
      <c r="I1360" s="518">
        <f>G1360-H1360</f>
        <v>0</v>
      </c>
    </row>
    <row r="1361" spans="1:10" ht="39.75" thickTop="1" thickBot="1" x14ac:dyDescent="0.3">
      <c r="A1361" s="274">
        <v>52</v>
      </c>
      <c r="B1361" s="393" t="s">
        <v>642</v>
      </c>
      <c r="C1361" s="236" t="s">
        <v>643</v>
      </c>
      <c r="D1361" s="277">
        <v>0</v>
      </c>
      <c r="E1361" s="299" t="s">
        <v>644</v>
      </c>
      <c r="F1361" s="328">
        <v>0</v>
      </c>
      <c r="G1361" s="276">
        <f>D1361-F1361</f>
        <v>0</v>
      </c>
      <c r="H1361" s="477"/>
      <c r="I1361" s="509">
        <f>G1361</f>
        <v>0</v>
      </c>
    </row>
    <row r="1362" spans="1:10" ht="52.5" thickTop="1" thickBot="1" x14ac:dyDescent="0.3">
      <c r="A1362" s="274">
        <v>53</v>
      </c>
      <c r="B1362" s="393" t="s">
        <v>645</v>
      </c>
      <c r="C1362" s="236" t="s">
        <v>646</v>
      </c>
      <c r="D1362" s="277">
        <v>0</v>
      </c>
      <c r="E1362" s="299" t="s">
        <v>647</v>
      </c>
      <c r="F1362" s="328">
        <v>0</v>
      </c>
      <c r="G1362" s="276">
        <f>D1362-F1362</f>
        <v>0</v>
      </c>
      <c r="H1362" s="477"/>
      <c r="I1362" s="509">
        <f>G1362</f>
        <v>0</v>
      </c>
    </row>
    <row r="1363" spans="1:10" ht="52.5" thickTop="1" thickBot="1" x14ac:dyDescent="0.3">
      <c r="A1363" s="418">
        <v>54</v>
      </c>
      <c r="B1363" s="419" t="s">
        <v>648</v>
      </c>
      <c r="C1363" s="420" t="s">
        <v>649</v>
      </c>
      <c r="D1363" s="237">
        <v>0</v>
      </c>
      <c r="E1363" s="310" t="s">
        <v>650</v>
      </c>
      <c r="F1363" s="421">
        <v>0</v>
      </c>
      <c r="G1363" s="276">
        <f>D1363-F1363</f>
        <v>0</v>
      </c>
      <c r="H1363" s="477"/>
      <c r="I1363" s="509">
        <f>G1363</f>
        <v>0</v>
      </c>
    </row>
    <row r="1364" spans="1:10" x14ac:dyDescent="0.25">
      <c r="B1364"/>
      <c r="C1364"/>
      <c r="D1364"/>
      <c r="E1364"/>
      <c r="F1364"/>
      <c r="G1364"/>
      <c r="I1364" s="422"/>
    </row>
    <row r="1365" spans="1:10" ht="15.75" x14ac:dyDescent="0.25">
      <c r="B1365"/>
      <c r="C1365" s="423"/>
      <c r="D1365" s="424" t="s">
        <v>651</v>
      </c>
      <c r="E1365" s="425"/>
      <c r="F1365"/>
      <c r="G1365"/>
    </row>
    <row r="1366" spans="1:10" ht="15.75" x14ac:dyDescent="0.25">
      <c r="B1366"/>
      <c r="C1366" s="423"/>
      <c r="D1366" s="426" t="s">
        <v>652</v>
      </c>
      <c r="E1366" s="427">
        <f>H1129+H1145+H1186+H1174+H1194+H1160+H1286+H1323+H1306</f>
        <v>0</v>
      </c>
      <c r="F1366"/>
      <c r="G1366" s="428"/>
      <c r="I1366" s="441"/>
    </row>
    <row r="1367" spans="1:10" ht="15.75" x14ac:dyDescent="0.25">
      <c r="B1367"/>
      <c r="C1367" s="423"/>
      <c r="D1367" s="429" t="s">
        <v>653</v>
      </c>
      <c r="E1367" s="430">
        <f>H1130+H1146+H1187+H1175+H1195+H1287+H1307+H1161+H1192+H1324</f>
        <v>0</v>
      </c>
      <c r="F1367"/>
      <c r="G1367" s="431"/>
      <c r="I1367" s="441"/>
    </row>
    <row r="1368" spans="1:10" ht="15.75" x14ac:dyDescent="0.25">
      <c r="B1368"/>
      <c r="C1368" s="423"/>
      <c r="D1368" s="429" t="s">
        <v>654</v>
      </c>
      <c r="E1368" s="430">
        <f>H1327+H1310</f>
        <v>0</v>
      </c>
      <c r="F1368"/>
      <c r="G1368"/>
      <c r="I1368" s="441"/>
    </row>
    <row r="1369" spans="1:10" ht="15.75" x14ac:dyDescent="0.25">
      <c r="B1369"/>
      <c r="C1369" s="423"/>
      <c r="D1369" s="429" t="s">
        <v>655</v>
      </c>
      <c r="E1369" s="432">
        <f>F1369</f>
        <v>0</v>
      </c>
      <c r="F1369" s="433">
        <v>0</v>
      </c>
      <c r="G1369" s="434" t="s">
        <v>656</v>
      </c>
      <c r="H1369" s="435"/>
      <c r="I1369" s="447"/>
      <c r="J1369" s="441"/>
    </row>
    <row r="1370" spans="1:10" ht="15.75" x14ac:dyDescent="0.25">
      <c r="B1370"/>
      <c r="C1370" s="423"/>
      <c r="D1370" s="429" t="s">
        <v>657</v>
      </c>
      <c r="E1370" s="436">
        <f>H1127+H1128+H1149+H1188</f>
        <v>0</v>
      </c>
      <c r="F1370"/>
      <c r="G1370"/>
    </row>
  </sheetData>
  <mergeCells count="90">
    <mergeCell ref="H908:I908"/>
    <mergeCell ref="A896:A897"/>
    <mergeCell ref="B896:B897"/>
    <mergeCell ref="C896:D896"/>
    <mergeCell ref="E896:F896"/>
    <mergeCell ref="H896:I896"/>
    <mergeCell ref="B899:B912"/>
    <mergeCell ref="H899:I899"/>
    <mergeCell ref="H900:I900"/>
    <mergeCell ref="H901:I901"/>
    <mergeCell ref="H902:I902"/>
    <mergeCell ref="H903:I903"/>
    <mergeCell ref="H904:I904"/>
    <mergeCell ref="H905:I905"/>
    <mergeCell ref="H906:I906"/>
    <mergeCell ref="H907:I907"/>
    <mergeCell ref="B979:B988"/>
    <mergeCell ref="H909:I909"/>
    <mergeCell ref="H910:I910"/>
    <mergeCell ref="H911:I911"/>
    <mergeCell ref="B914:B930"/>
    <mergeCell ref="B931:B937"/>
    <mergeCell ref="B941:B943"/>
    <mergeCell ref="B944:B947"/>
    <mergeCell ref="B949:B951"/>
    <mergeCell ref="B952:B956"/>
    <mergeCell ref="B957:B971"/>
    <mergeCell ref="B972:B978"/>
    <mergeCell ref="E1034:F1034"/>
    <mergeCell ref="H1034:I1034"/>
    <mergeCell ref="B990:B992"/>
    <mergeCell ref="B996:B998"/>
    <mergeCell ref="B1004:B1006"/>
    <mergeCell ref="B1011:B1014"/>
    <mergeCell ref="B1015:B1017"/>
    <mergeCell ref="B1018:B1020"/>
    <mergeCell ref="B1075:B1082"/>
    <mergeCell ref="B1021:B1027"/>
    <mergeCell ref="A1034:A1035"/>
    <mergeCell ref="B1034:B1035"/>
    <mergeCell ref="C1034:D1034"/>
    <mergeCell ref="B1038:B1039"/>
    <mergeCell ref="B1040:B1049"/>
    <mergeCell ref="B1050:B1053"/>
    <mergeCell ref="B1064:B1066"/>
    <mergeCell ref="B1067:B1074"/>
    <mergeCell ref="B1160:B1167"/>
    <mergeCell ref="B1083:B1085"/>
    <mergeCell ref="B1086:B1088"/>
    <mergeCell ref="A1098:A1099"/>
    <mergeCell ref="B1098:B1099"/>
    <mergeCell ref="H1098:I1098"/>
    <mergeCell ref="B1101:B1115"/>
    <mergeCell ref="B1116:B1118"/>
    <mergeCell ref="B1126:B1144"/>
    <mergeCell ref="B1145:B1159"/>
    <mergeCell ref="C1098:D1098"/>
    <mergeCell ref="E1098:F1098"/>
    <mergeCell ref="B1212:B1218"/>
    <mergeCell ref="B1168:B1170"/>
    <mergeCell ref="B1171:B1173"/>
    <mergeCell ref="B1179:B1182"/>
    <mergeCell ref="B1183:B1185"/>
    <mergeCell ref="B1186:B1190"/>
    <mergeCell ref="B1191:B1193"/>
    <mergeCell ref="B1194:B1200"/>
    <mergeCell ref="I1195:I1196"/>
    <mergeCell ref="I1197:I1198"/>
    <mergeCell ref="B1201:B1205"/>
    <mergeCell ref="B1206:B1211"/>
    <mergeCell ref="B1301:B1304"/>
    <mergeCell ref="B1219:B1222"/>
    <mergeCell ref="B1224:B1227"/>
    <mergeCell ref="B1228:B1231"/>
    <mergeCell ref="B1232:B1235"/>
    <mergeCell ref="B1236:B1253"/>
    <mergeCell ref="B1255:B1258"/>
    <mergeCell ref="B1259:B1276"/>
    <mergeCell ref="B1277:B1285"/>
    <mergeCell ref="B1286:B1288"/>
    <mergeCell ref="B1293:B1296"/>
    <mergeCell ref="B1297:B1300"/>
    <mergeCell ref="B1351:B1354"/>
    <mergeCell ref="B1358:B1360"/>
    <mergeCell ref="B1305:B1308"/>
    <mergeCell ref="B1314:B1321"/>
    <mergeCell ref="B1322:B1333"/>
    <mergeCell ref="B1334:B1336"/>
    <mergeCell ref="B1345:B1347"/>
    <mergeCell ref="B1348:B1350"/>
  </mergeCells>
  <conditionalFormatting sqref="B825:G825 B114:C115 B118:C142 B144:C144 B146:C147 B150:C160 B461:C476 B478:C487 B489:C490 B497:C501 B503:C515 B519:C526 B528:C533 B544:C547 B550:C553 B555:C558 B582:C583 B586:C587 B595:G595 B645:C645 B673:C675 B677:C677 B680:C685 B687:C687 B689:C691 B710:C713 B716:C723 B728:C731 B733:C738 B747:C752 B758:C758 B762:C764 B782:C783 B786:C786 B790:C794 B797:C798 B805:C806 B809:C814 B415:C435 B438:C440 B442:C442 B444:C454 B698:C699 B560:C574 B173:E173 B66:C68 B70:C81 B83:C83 B170:C172 B279:G279 B404:C413 B622:C633 B647:C660 B635:C643 B662:C671 B7:G7 B107:E107 B97:C106 B108:C112 B377:G377 B285:C286 B288:C329 B402:G402 B378:C395 B596:C620 B332:C376 F109 F111 B96:G96 B54:E55 B84:E87 B64:E64 B56:D63 B843:E851 B870:E877 B18:E20 B21:D53 B826:D842 B852:D869 B878:D881 B11:D17 B93:E93 B8:E10 B174:C278 B281:D281 B282:C282 B280:C280">
    <cfRule type="cellIs" dxfId="2194" priority="437" stopIfTrue="1" operator="lessThan">
      <formula>0</formula>
    </cfRule>
  </conditionalFormatting>
  <conditionalFormatting sqref="A882:G882 B884:G884 B823:G823">
    <cfRule type="cellIs" dxfId="2193" priority="438" stopIfTrue="1" operator="lessThan">
      <formula>0</formula>
    </cfRule>
  </conditionalFormatting>
  <conditionalFormatting sqref="A4">
    <cfRule type="cellIs" dxfId="2192" priority="439" stopIfTrue="1" operator="equal">
      <formula>0</formula>
    </cfRule>
  </conditionalFormatting>
  <conditionalFormatting sqref="D810:E822">
    <cfRule type="cellIs" dxfId="2191" priority="436" stopIfTrue="1" operator="lessThan">
      <formula>0</formula>
    </cfRule>
  </conditionalFormatting>
  <conditionalFormatting sqref="D65:D71">
    <cfRule type="cellIs" dxfId="2190" priority="435" stopIfTrue="1" operator="lessThan">
      <formula>0</formula>
    </cfRule>
  </conditionalFormatting>
  <conditionalFormatting sqref="D72:D78">
    <cfRule type="cellIs" dxfId="2189" priority="434" stopIfTrue="1" operator="lessThan">
      <formula>0</formula>
    </cfRule>
  </conditionalFormatting>
  <conditionalFormatting sqref="D79:D82">
    <cfRule type="cellIs" dxfId="2188" priority="433" stopIfTrue="1" operator="lessThan">
      <formula>0</formula>
    </cfRule>
  </conditionalFormatting>
  <conditionalFormatting sqref="D83">
    <cfRule type="cellIs" dxfId="2187" priority="432" stopIfTrue="1" operator="lessThan">
      <formula>0</formula>
    </cfRule>
  </conditionalFormatting>
  <conditionalFormatting sqref="D97">
    <cfRule type="cellIs" dxfId="2186" priority="431" stopIfTrue="1" operator="lessThan">
      <formula>0</formula>
    </cfRule>
  </conditionalFormatting>
  <conditionalFormatting sqref="D98:D101">
    <cfRule type="cellIs" dxfId="2185" priority="430" stopIfTrue="1" operator="lessThan">
      <formula>0</formula>
    </cfRule>
  </conditionalFormatting>
  <conditionalFormatting sqref="D102">
    <cfRule type="cellIs" dxfId="2184" priority="429" stopIfTrue="1" operator="lessThan">
      <formula>0</formula>
    </cfRule>
  </conditionalFormatting>
  <conditionalFormatting sqref="D106">
    <cfRule type="cellIs" dxfId="2183" priority="428" stopIfTrue="1" operator="lessThan">
      <formula>0</formula>
    </cfRule>
  </conditionalFormatting>
  <conditionalFormatting sqref="D103">
    <cfRule type="cellIs" dxfId="2182" priority="427" stopIfTrue="1" operator="lessThan">
      <formula>0</formula>
    </cfRule>
  </conditionalFormatting>
  <conditionalFormatting sqref="D104">
    <cfRule type="cellIs" dxfId="2181" priority="426" stopIfTrue="1" operator="lessThan">
      <formula>0</formula>
    </cfRule>
  </conditionalFormatting>
  <conditionalFormatting sqref="D105">
    <cfRule type="cellIs" dxfId="2180" priority="425" stopIfTrue="1" operator="lessThan">
      <formula>0</formula>
    </cfRule>
  </conditionalFormatting>
  <conditionalFormatting sqref="D109:E109 D108 D111:E111 D110 D112">
    <cfRule type="cellIs" dxfId="2179" priority="424" stopIfTrue="1" operator="lessThan">
      <formula>0</formula>
    </cfRule>
  </conditionalFormatting>
  <conditionalFormatting sqref="D114:E115 D116:D119 D113">
    <cfRule type="cellIs" dxfId="2178" priority="423" stopIfTrue="1" operator="lessThan">
      <formula>0</formula>
    </cfRule>
  </conditionalFormatting>
  <conditionalFormatting sqref="D120:D122">
    <cfRule type="cellIs" dxfId="2177" priority="422" stopIfTrue="1" operator="lessThan">
      <formula>0</formula>
    </cfRule>
  </conditionalFormatting>
  <conditionalFormatting sqref="D123:D127">
    <cfRule type="cellIs" dxfId="2176" priority="421" stopIfTrue="1" operator="lessThan">
      <formula>0</formula>
    </cfRule>
  </conditionalFormatting>
  <conditionalFormatting sqref="D128:D134">
    <cfRule type="cellIs" dxfId="2175" priority="420" stopIfTrue="1" operator="lessThan">
      <formula>0</formula>
    </cfRule>
  </conditionalFormatting>
  <conditionalFormatting sqref="D135:D137">
    <cfRule type="cellIs" dxfId="2174" priority="419" stopIfTrue="1" operator="lessThan">
      <formula>0</formula>
    </cfRule>
  </conditionalFormatting>
  <conditionalFormatting sqref="D140:D144">
    <cfRule type="cellIs" dxfId="2173" priority="418" stopIfTrue="1" operator="lessThan">
      <formula>0</formula>
    </cfRule>
  </conditionalFormatting>
  <conditionalFormatting sqref="D145:D151">
    <cfRule type="cellIs" dxfId="2172" priority="417" stopIfTrue="1" operator="lessThan">
      <formula>0</formula>
    </cfRule>
  </conditionalFormatting>
  <conditionalFormatting sqref="D154:E154 D152:D153">
    <cfRule type="cellIs" dxfId="2171" priority="416" stopIfTrue="1" operator="lessThan">
      <formula>0</formula>
    </cfRule>
  </conditionalFormatting>
  <conditionalFormatting sqref="D155:D159">
    <cfRule type="cellIs" dxfId="2170" priority="415" stopIfTrue="1" operator="lessThan">
      <formula>0</formula>
    </cfRule>
  </conditionalFormatting>
  <conditionalFormatting sqref="D160:D166">
    <cfRule type="cellIs" dxfId="2169" priority="414" stopIfTrue="1" operator="lessThan">
      <formula>0</formula>
    </cfRule>
  </conditionalFormatting>
  <conditionalFormatting sqref="D167:D169">
    <cfRule type="cellIs" dxfId="2168" priority="413" stopIfTrue="1" operator="lessThan">
      <formula>0</formula>
    </cfRule>
  </conditionalFormatting>
  <conditionalFormatting sqref="D174:E177 D178">
    <cfRule type="cellIs" dxfId="2167" priority="412" stopIfTrue="1" operator="lessThan">
      <formula>0</formula>
    </cfRule>
  </conditionalFormatting>
  <conditionalFormatting sqref="D185:E185 D179:D184">
    <cfRule type="cellIs" dxfId="2166" priority="411" stopIfTrue="1" operator="lessThan">
      <formula>0</formula>
    </cfRule>
  </conditionalFormatting>
  <conditionalFormatting sqref="D186:E188">
    <cfRule type="cellIs" dxfId="2165" priority="410" stopIfTrue="1" operator="lessThan">
      <formula>0</formula>
    </cfRule>
  </conditionalFormatting>
  <conditionalFormatting sqref="D193:E193 D189:D191">
    <cfRule type="cellIs" dxfId="2164" priority="409" stopIfTrue="1" operator="lessThan">
      <formula>0</formula>
    </cfRule>
  </conditionalFormatting>
  <conditionalFormatting sqref="D194:E197">
    <cfRule type="cellIs" dxfId="2163" priority="408" stopIfTrue="1" operator="lessThan">
      <formula>0</formula>
    </cfRule>
  </conditionalFormatting>
  <conditionalFormatting sqref="D212:E212 D213:D215">
    <cfRule type="cellIs" dxfId="2162" priority="407" stopIfTrue="1" operator="lessThan">
      <formula>0</formula>
    </cfRule>
  </conditionalFormatting>
  <conditionalFormatting sqref="D216">
    <cfRule type="cellIs" dxfId="2161" priority="406" stopIfTrue="1" operator="lessThan">
      <formula>0</formula>
    </cfRule>
  </conditionalFormatting>
  <conditionalFormatting sqref="D226:D227">
    <cfRule type="cellIs" dxfId="2160" priority="405" stopIfTrue="1" operator="lessThan">
      <formula>0</formula>
    </cfRule>
  </conditionalFormatting>
  <conditionalFormatting sqref="D232:D233">
    <cfRule type="cellIs" dxfId="2159" priority="404" stopIfTrue="1" operator="lessThan">
      <formula>0</formula>
    </cfRule>
  </conditionalFormatting>
  <conditionalFormatting sqref="D234:D237">
    <cfRule type="cellIs" dxfId="2158" priority="403" stopIfTrue="1" operator="lessThan">
      <formula>0</formula>
    </cfRule>
  </conditionalFormatting>
  <conditionalFormatting sqref="D242">
    <cfRule type="cellIs" dxfId="2157" priority="402" stopIfTrue="1" operator="lessThan">
      <formula>0</formula>
    </cfRule>
  </conditionalFormatting>
  <conditionalFormatting sqref="D255 D260">
    <cfRule type="cellIs" dxfId="2156" priority="401" stopIfTrue="1" operator="lessThan">
      <formula>0</formula>
    </cfRule>
  </conditionalFormatting>
  <conditionalFormatting sqref="D261">
    <cfRule type="cellIs" dxfId="2155" priority="400" stopIfTrue="1" operator="lessThan">
      <formula>0</formula>
    </cfRule>
  </conditionalFormatting>
  <conditionalFormatting sqref="D170:E172">
    <cfRule type="cellIs" dxfId="2154" priority="399" stopIfTrue="1" operator="lessThan">
      <formula>0</formula>
    </cfRule>
  </conditionalFormatting>
  <conditionalFormatting sqref="D394:E395">
    <cfRule type="cellIs" dxfId="2153" priority="398" stopIfTrue="1" operator="lessThan">
      <formula>0</formula>
    </cfRule>
  </conditionalFormatting>
  <conditionalFormatting sqref="D228:D229">
    <cfRule type="cellIs" dxfId="2152" priority="383" stopIfTrue="1" operator="lessThan">
      <formula>0</formula>
    </cfRule>
  </conditionalFormatting>
  <conditionalFormatting sqref="D192">
    <cfRule type="cellIs" dxfId="2151" priority="397" stopIfTrue="1" operator="lessThan">
      <formula>0</formula>
    </cfRule>
  </conditionalFormatting>
  <conditionalFormatting sqref="D198:E199">
    <cfRule type="cellIs" dxfId="2150" priority="396" stopIfTrue="1" operator="lessThan">
      <formula>0</formula>
    </cfRule>
  </conditionalFormatting>
  <conditionalFormatting sqref="D200:E200">
    <cfRule type="cellIs" dxfId="2149" priority="395" stopIfTrue="1" operator="lessThan">
      <formula>0</formula>
    </cfRule>
  </conditionalFormatting>
  <conditionalFormatting sqref="D201:E202">
    <cfRule type="cellIs" dxfId="2148" priority="394" stopIfTrue="1" operator="lessThan">
      <formula>0</formula>
    </cfRule>
  </conditionalFormatting>
  <conditionalFormatting sqref="D203:E204">
    <cfRule type="cellIs" dxfId="2147" priority="393" stopIfTrue="1" operator="lessThan">
      <formula>0</formula>
    </cfRule>
  </conditionalFormatting>
  <conditionalFormatting sqref="D205:E206">
    <cfRule type="cellIs" dxfId="2146" priority="392" stopIfTrue="1" operator="lessThan">
      <formula>0</formula>
    </cfRule>
  </conditionalFormatting>
  <conditionalFormatting sqref="D207:E207">
    <cfRule type="cellIs" dxfId="2145" priority="391" stopIfTrue="1" operator="lessThan">
      <formula>0</formula>
    </cfRule>
  </conditionalFormatting>
  <conditionalFormatting sqref="D208:E209">
    <cfRule type="cellIs" dxfId="2144" priority="390" stopIfTrue="1" operator="lessThan">
      <formula>0</formula>
    </cfRule>
  </conditionalFormatting>
  <conditionalFormatting sqref="D210:E211">
    <cfRule type="cellIs" dxfId="2143" priority="389" stopIfTrue="1" operator="lessThan">
      <formula>0</formula>
    </cfRule>
  </conditionalFormatting>
  <conditionalFormatting sqref="D217:D218">
    <cfRule type="cellIs" dxfId="2142" priority="388" stopIfTrue="1" operator="lessThan">
      <formula>0</formula>
    </cfRule>
  </conditionalFormatting>
  <conditionalFormatting sqref="D219">
    <cfRule type="cellIs" dxfId="2141" priority="387" stopIfTrue="1" operator="lessThan">
      <formula>0</formula>
    </cfRule>
  </conditionalFormatting>
  <conditionalFormatting sqref="D220:D221">
    <cfRule type="cellIs" dxfId="2140" priority="386" stopIfTrue="1" operator="lessThan">
      <formula>0</formula>
    </cfRule>
  </conditionalFormatting>
  <conditionalFormatting sqref="D222:D223">
    <cfRule type="cellIs" dxfId="2139" priority="385" stopIfTrue="1" operator="lessThan">
      <formula>0</formula>
    </cfRule>
  </conditionalFormatting>
  <conditionalFormatting sqref="D224:D225">
    <cfRule type="cellIs" dxfId="2138" priority="384" stopIfTrue="1" operator="lessThan">
      <formula>0</formula>
    </cfRule>
  </conditionalFormatting>
  <conditionalFormatting sqref="D230:D231">
    <cfRule type="cellIs" dxfId="2137" priority="382" stopIfTrue="1" operator="lessThan">
      <formula>0</formula>
    </cfRule>
  </conditionalFormatting>
  <conditionalFormatting sqref="D238:D239">
    <cfRule type="cellIs" dxfId="2136" priority="381" stopIfTrue="1" operator="lessThan">
      <formula>0</formula>
    </cfRule>
  </conditionalFormatting>
  <conditionalFormatting sqref="D240:D241">
    <cfRule type="cellIs" dxfId="2135" priority="380" stopIfTrue="1" operator="lessThan">
      <formula>0</formula>
    </cfRule>
  </conditionalFormatting>
  <conditionalFormatting sqref="D243:D244">
    <cfRule type="cellIs" dxfId="2134" priority="379" stopIfTrue="1" operator="lessThan">
      <formula>0</formula>
    </cfRule>
  </conditionalFormatting>
  <conditionalFormatting sqref="D245:D246">
    <cfRule type="cellIs" dxfId="2133" priority="378" stopIfTrue="1" operator="lessThan">
      <formula>0</formula>
    </cfRule>
  </conditionalFormatting>
  <conditionalFormatting sqref="D247:D248">
    <cfRule type="cellIs" dxfId="2132" priority="377" stopIfTrue="1" operator="lessThan">
      <formula>0</formula>
    </cfRule>
  </conditionalFormatting>
  <conditionalFormatting sqref="D249:D250">
    <cfRule type="cellIs" dxfId="2131" priority="376" stopIfTrue="1" operator="lessThan">
      <formula>0</formula>
    </cfRule>
  </conditionalFormatting>
  <conditionalFormatting sqref="D251:D252">
    <cfRule type="cellIs" dxfId="2130" priority="375" stopIfTrue="1" operator="lessThan">
      <formula>0</formula>
    </cfRule>
  </conditionalFormatting>
  <conditionalFormatting sqref="D253:D254">
    <cfRule type="cellIs" dxfId="2129" priority="374" stopIfTrue="1" operator="lessThan">
      <formula>0</formula>
    </cfRule>
  </conditionalFormatting>
  <conditionalFormatting sqref="D256:D257">
    <cfRule type="cellIs" dxfId="2128" priority="373" stopIfTrue="1" operator="lessThan">
      <formula>0</formula>
    </cfRule>
  </conditionalFormatting>
  <conditionalFormatting sqref="D258:D259">
    <cfRule type="cellIs" dxfId="2127" priority="372" stopIfTrue="1" operator="lessThan">
      <formula>0</formula>
    </cfRule>
  </conditionalFormatting>
  <conditionalFormatting sqref="D265:E265">
    <cfRule type="cellIs" dxfId="2126" priority="371" stopIfTrue="1" operator="lessThan">
      <formula>0</formula>
    </cfRule>
  </conditionalFormatting>
  <conditionalFormatting sqref="D266:E267">
    <cfRule type="cellIs" dxfId="2125" priority="370" stopIfTrue="1" operator="lessThan">
      <formula>0</formula>
    </cfRule>
  </conditionalFormatting>
  <conditionalFormatting sqref="D268:E269">
    <cfRule type="cellIs" dxfId="2124" priority="369" stopIfTrue="1" operator="lessThan">
      <formula>0</formula>
    </cfRule>
  </conditionalFormatting>
  <conditionalFormatting sqref="D270:E270">
    <cfRule type="cellIs" dxfId="2123" priority="368" stopIfTrue="1" operator="lessThan">
      <formula>0</formula>
    </cfRule>
  </conditionalFormatting>
  <conditionalFormatting sqref="D271:E272">
    <cfRule type="cellIs" dxfId="2122" priority="367" stopIfTrue="1" operator="lessThan">
      <formula>0</formula>
    </cfRule>
  </conditionalFormatting>
  <conditionalFormatting sqref="D273:E274">
    <cfRule type="cellIs" dxfId="2121" priority="366" stopIfTrue="1" operator="lessThan">
      <formula>0</formula>
    </cfRule>
  </conditionalFormatting>
  <conditionalFormatting sqref="D275:E276">
    <cfRule type="cellIs" dxfId="2120" priority="365" stopIfTrue="1" operator="lessThan">
      <formula>0</formula>
    </cfRule>
  </conditionalFormatting>
  <conditionalFormatting sqref="D277:D278">
    <cfRule type="cellIs" dxfId="2119" priority="364" stopIfTrue="1" operator="lessThan">
      <formula>0</formula>
    </cfRule>
  </conditionalFormatting>
  <conditionalFormatting sqref="D288:D289">
    <cfRule type="cellIs" dxfId="2118" priority="363" stopIfTrue="1" operator="lessThan">
      <formula>0</formula>
    </cfRule>
  </conditionalFormatting>
  <conditionalFormatting sqref="D290:D291">
    <cfRule type="cellIs" dxfId="2117" priority="362" stopIfTrue="1" operator="lessThan">
      <formula>0</formula>
    </cfRule>
  </conditionalFormatting>
  <conditionalFormatting sqref="D282">
    <cfRule type="cellIs" dxfId="2116" priority="361" stopIfTrue="1" operator="lessThan">
      <formula>0</formula>
    </cfRule>
  </conditionalFormatting>
  <conditionalFormatting sqref="D285:D286">
    <cfRule type="cellIs" dxfId="2115" priority="360" stopIfTrue="1" operator="lessThan">
      <formula>0</formula>
    </cfRule>
  </conditionalFormatting>
  <conditionalFormatting sqref="D292:D293 D295">
    <cfRule type="cellIs" dxfId="2114" priority="359" stopIfTrue="1" operator="lessThan">
      <formula>0</formula>
    </cfRule>
  </conditionalFormatting>
  <conditionalFormatting sqref="D296:D299">
    <cfRule type="cellIs" dxfId="2113" priority="358" stopIfTrue="1" operator="lessThan">
      <formula>0</formula>
    </cfRule>
  </conditionalFormatting>
  <conditionalFormatting sqref="D294">
    <cfRule type="cellIs" dxfId="2112" priority="357" stopIfTrue="1" operator="lessThan">
      <formula>0</formula>
    </cfRule>
  </conditionalFormatting>
  <conditionalFormatting sqref="D300:D301 D303">
    <cfRule type="cellIs" dxfId="2111" priority="356" stopIfTrue="1" operator="lessThan">
      <formula>0</formula>
    </cfRule>
  </conditionalFormatting>
  <conditionalFormatting sqref="D304:D307">
    <cfRule type="cellIs" dxfId="2110" priority="355" stopIfTrue="1" operator="lessThan">
      <formula>0</formula>
    </cfRule>
  </conditionalFormatting>
  <conditionalFormatting sqref="D302">
    <cfRule type="cellIs" dxfId="2109" priority="354" stopIfTrue="1" operator="lessThan">
      <formula>0</formula>
    </cfRule>
  </conditionalFormatting>
  <conditionalFormatting sqref="D308:D309 D311">
    <cfRule type="cellIs" dxfId="2108" priority="353" stopIfTrue="1" operator="lessThan">
      <formula>0</formula>
    </cfRule>
  </conditionalFormatting>
  <conditionalFormatting sqref="D312:D315">
    <cfRule type="cellIs" dxfId="2107" priority="352" stopIfTrue="1" operator="lessThan">
      <formula>0</formula>
    </cfRule>
  </conditionalFormatting>
  <conditionalFormatting sqref="D310">
    <cfRule type="cellIs" dxfId="2106" priority="351" stopIfTrue="1" operator="lessThan">
      <formula>0</formula>
    </cfRule>
  </conditionalFormatting>
  <conditionalFormatting sqref="D316:E316 D319 D317">
    <cfRule type="cellIs" dxfId="2105" priority="350" stopIfTrue="1" operator="lessThan">
      <formula>0</formula>
    </cfRule>
  </conditionalFormatting>
  <conditionalFormatting sqref="D321:E323 D320">
    <cfRule type="cellIs" dxfId="2104" priority="349" stopIfTrue="1" operator="lessThan">
      <formula>0</formula>
    </cfRule>
  </conditionalFormatting>
  <conditionalFormatting sqref="D318">
    <cfRule type="cellIs" dxfId="2103" priority="348" stopIfTrue="1" operator="lessThan">
      <formula>0</formula>
    </cfRule>
  </conditionalFormatting>
  <conditionalFormatting sqref="D324:E324 D327 D325">
    <cfRule type="cellIs" dxfId="2102" priority="347" stopIfTrue="1" operator="lessThan">
      <formula>0</formula>
    </cfRule>
  </conditionalFormatting>
  <conditionalFormatting sqref="D328:D329">
    <cfRule type="cellIs" dxfId="2101" priority="346" stopIfTrue="1" operator="lessThan">
      <formula>0</formula>
    </cfRule>
  </conditionalFormatting>
  <conditionalFormatting sqref="D326">
    <cfRule type="cellIs" dxfId="2100" priority="345" stopIfTrue="1" operator="lessThan">
      <formula>0</formula>
    </cfRule>
  </conditionalFormatting>
  <conditionalFormatting sqref="D332:D333 D335">
    <cfRule type="cellIs" dxfId="2099" priority="344" stopIfTrue="1" operator="lessThan">
      <formula>0</formula>
    </cfRule>
  </conditionalFormatting>
  <conditionalFormatting sqref="D338:E339 D336:D337">
    <cfRule type="cellIs" dxfId="2098" priority="343" stopIfTrue="1" operator="lessThan">
      <formula>0</formula>
    </cfRule>
  </conditionalFormatting>
  <conditionalFormatting sqref="D334">
    <cfRule type="cellIs" dxfId="2097" priority="342" stopIfTrue="1" operator="lessThan">
      <formula>0</formula>
    </cfRule>
  </conditionalFormatting>
  <conditionalFormatting sqref="D340:D341 D343">
    <cfRule type="cellIs" dxfId="2096" priority="341" stopIfTrue="1" operator="lessThan">
      <formula>0</formula>
    </cfRule>
  </conditionalFormatting>
  <conditionalFormatting sqref="D344:D347">
    <cfRule type="cellIs" dxfId="2095" priority="340" stopIfTrue="1" operator="lessThan">
      <formula>0</formula>
    </cfRule>
  </conditionalFormatting>
  <conditionalFormatting sqref="D342">
    <cfRule type="cellIs" dxfId="2094" priority="339" stopIfTrue="1" operator="lessThan">
      <formula>0</formula>
    </cfRule>
  </conditionalFormatting>
  <conditionalFormatting sqref="D348:D349 D351">
    <cfRule type="cellIs" dxfId="2093" priority="338" stopIfTrue="1" operator="lessThan">
      <formula>0</formula>
    </cfRule>
  </conditionalFormatting>
  <conditionalFormatting sqref="D352:D355">
    <cfRule type="cellIs" dxfId="2092" priority="337" stopIfTrue="1" operator="lessThan">
      <formula>0</formula>
    </cfRule>
  </conditionalFormatting>
  <conditionalFormatting sqref="D350">
    <cfRule type="cellIs" dxfId="2091" priority="336" stopIfTrue="1" operator="lessThan">
      <formula>0</formula>
    </cfRule>
  </conditionalFormatting>
  <conditionalFormatting sqref="D356:D357 D359">
    <cfRule type="cellIs" dxfId="2090" priority="335" stopIfTrue="1" operator="lessThan">
      <formula>0</formula>
    </cfRule>
  </conditionalFormatting>
  <conditionalFormatting sqref="D360:D363">
    <cfRule type="cellIs" dxfId="2089" priority="334" stopIfTrue="1" operator="lessThan">
      <formula>0</formula>
    </cfRule>
  </conditionalFormatting>
  <conditionalFormatting sqref="D358">
    <cfRule type="cellIs" dxfId="2088" priority="333" stopIfTrue="1" operator="lessThan">
      <formula>0</formula>
    </cfRule>
  </conditionalFormatting>
  <conditionalFormatting sqref="D364:D365 D367">
    <cfRule type="cellIs" dxfId="2087" priority="332" stopIfTrue="1" operator="lessThan">
      <formula>0</formula>
    </cfRule>
  </conditionalFormatting>
  <conditionalFormatting sqref="D368:D371">
    <cfRule type="cellIs" dxfId="2086" priority="331" stopIfTrue="1" operator="lessThan">
      <formula>0</formula>
    </cfRule>
  </conditionalFormatting>
  <conditionalFormatting sqref="D366">
    <cfRule type="cellIs" dxfId="2085" priority="330" stopIfTrue="1" operator="lessThan">
      <formula>0</formula>
    </cfRule>
  </conditionalFormatting>
  <conditionalFormatting sqref="D378:E379 D381:E381">
    <cfRule type="cellIs" dxfId="2084" priority="329" stopIfTrue="1" operator="lessThan">
      <formula>0</formula>
    </cfRule>
  </conditionalFormatting>
  <conditionalFormatting sqref="D382:E385">
    <cfRule type="cellIs" dxfId="2083" priority="328" stopIfTrue="1" operator="lessThan">
      <formula>0</formula>
    </cfRule>
  </conditionalFormatting>
  <conditionalFormatting sqref="E380">
    <cfRule type="cellIs" dxfId="2082" priority="327" stopIfTrue="1" operator="lessThan">
      <formula>0</formula>
    </cfRule>
  </conditionalFormatting>
  <conditionalFormatting sqref="D380">
    <cfRule type="cellIs" dxfId="2081" priority="326" stopIfTrue="1" operator="lessThan">
      <formula>0</formula>
    </cfRule>
  </conditionalFormatting>
  <conditionalFormatting sqref="D372">
    <cfRule type="cellIs" dxfId="2080" priority="325" stopIfTrue="1" operator="lessThan">
      <formula>0</formula>
    </cfRule>
  </conditionalFormatting>
  <conditionalFormatting sqref="D373:D376">
    <cfRule type="cellIs" dxfId="2079" priority="324" stopIfTrue="1" operator="lessThan">
      <formula>0</formula>
    </cfRule>
  </conditionalFormatting>
  <conditionalFormatting sqref="D386:E387 D389:E389">
    <cfRule type="cellIs" dxfId="2078" priority="323" stopIfTrue="1" operator="lessThan">
      <formula>0</formula>
    </cfRule>
  </conditionalFormatting>
  <conditionalFormatting sqref="D390:E393">
    <cfRule type="cellIs" dxfId="2077" priority="322" stopIfTrue="1" operator="lessThan">
      <formula>0</formula>
    </cfRule>
  </conditionalFormatting>
  <conditionalFormatting sqref="E388">
    <cfRule type="cellIs" dxfId="2076" priority="321" stopIfTrue="1" operator="lessThan">
      <formula>0</formula>
    </cfRule>
  </conditionalFormatting>
  <conditionalFormatting sqref="D388">
    <cfRule type="cellIs" dxfId="2075" priority="320" stopIfTrue="1" operator="lessThan">
      <formula>0</formula>
    </cfRule>
  </conditionalFormatting>
  <conditionalFormatting sqref="D404:E405 D407:E407">
    <cfRule type="cellIs" dxfId="2074" priority="319" stopIfTrue="1" operator="lessThan">
      <formula>0</formula>
    </cfRule>
  </conditionalFormatting>
  <conditionalFormatting sqref="D408:E408 D411:E411 D409:D410">
    <cfRule type="cellIs" dxfId="2073" priority="318" stopIfTrue="1" operator="lessThan">
      <formula>0</formula>
    </cfRule>
  </conditionalFormatting>
  <conditionalFormatting sqref="E406">
    <cfRule type="cellIs" dxfId="2072" priority="317" stopIfTrue="1" operator="lessThan">
      <formula>0</formula>
    </cfRule>
  </conditionalFormatting>
  <conditionalFormatting sqref="D406">
    <cfRule type="cellIs" dxfId="2071" priority="316" stopIfTrue="1" operator="lessThan">
      <formula>0</formula>
    </cfRule>
  </conditionalFormatting>
  <conditionalFormatting sqref="D412:E413 D415:E415">
    <cfRule type="cellIs" dxfId="2070" priority="315" stopIfTrue="1" operator="lessThan">
      <formula>0</formula>
    </cfRule>
  </conditionalFormatting>
  <conditionalFormatting sqref="D416:E419">
    <cfRule type="cellIs" dxfId="2069" priority="314" stopIfTrue="1" operator="lessThan">
      <formula>0</formula>
    </cfRule>
  </conditionalFormatting>
  <conditionalFormatting sqref="E414">
    <cfRule type="cellIs" dxfId="2068" priority="313" stopIfTrue="1" operator="lessThan">
      <formula>0</formula>
    </cfRule>
  </conditionalFormatting>
  <conditionalFormatting sqref="D414">
    <cfRule type="cellIs" dxfId="2067" priority="312" stopIfTrue="1" operator="lessThan">
      <formula>0</formula>
    </cfRule>
  </conditionalFormatting>
  <conditionalFormatting sqref="D420:E421 D423:E423">
    <cfRule type="cellIs" dxfId="2066" priority="311" stopIfTrue="1" operator="lessThan">
      <formula>0</formula>
    </cfRule>
  </conditionalFormatting>
  <conditionalFormatting sqref="D424:E427">
    <cfRule type="cellIs" dxfId="2065" priority="310" stopIfTrue="1" operator="lessThan">
      <formula>0</formula>
    </cfRule>
  </conditionalFormatting>
  <conditionalFormatting sqref="E422">
    <cfRule type="cellIs" dxfId="2064" priority="309" stopIfTrue="1" operator="lessThan">
      <formula>0</formula>
    </cfRule>
  </conditionalFormatting>
  <conditionalFormatting sqref="D422">
    <cfRule type="cellIs" dxfId="2063" priority="308" stopIfTrue="1" operator="lessThan">
      <formula>0</formula>
    </cfRule>
  </conditionalFormatting>
  <conditionalFormatting sqref="D428:E429 D431:E431">
    <cfRule type="cellIs" dxfId="2062" priority="307" stopIfTrue="1" operator="lessThan">
      <formula>0</formula>
    </cfRule>
  </conditionalFormatting>
  <conditionalFormatting sqref="D432:E435">
    <cfRule type="cellIs" dxfId="2061" priority="306" stopIfTrue="1" operator="lessThan">
      <formula>0</formula>
    </cfRule>
  </conditionalFormatting>
  <conditionalFormatting sqref="E430">
    <cfRule type="cellIs" dxfId="2060" priority="305" stopIfTrue="1" operator="lessThan">
      <formula>0</formula>
    </cfRule>
  </conditionalFormatting>
  <conditionalFormatting sqref="D430">
    <cfRule type="cellIs" dxfId="2059" priority="304" stopIfTrue="1" operator="lessThan">
      <formula>0</formula>
    </cfRule>
  </conditionalFormatting>
  <conditionalFormatting sqref="D436:E437 D439:E439">
    <cfRule type="cellIs" dxfId="2058" priority="303" stopIfTrue="1" operator="lessThan">
      <formula>0</formula>
    </cfRule>
  </conditionalFormatting>
  <conditionalFormatting sqref="D440:E443">
    <cfRule type="cellIs" dxfId="2057" priority="302" stopIfTrue="1" operator="lessThan">
      <formula>0</formula>
    </cfRule>
  </conditionalFormatting>
  <conditionalFormatting sqref="E438">
    <cfRule type="cellIs" dxfId="2056" priority="301" stopIfTrue="1" operator="lessThan">
      <formula>0</formula>
    </cfRule>
  </conditionalFormatting>
  <conditionalFormatting sqref="D438">
    <cfRule type="cellIs" dxfId="2055" priority="300" stopIfTrue="1" operator="lessThan">
      <formula>0</formula>
    </cfRule>
  </conditionalFormatting>
  <conditionalFormatting sqref="D444:E445 D447:E447">
    <cfRule type="cellIs" dxfId="2054" priority="299" stopIfTrue="1" operator="lessThan">
      <formula>0</formula>
    </cfRule>
  </conditionalFormatting>
  <conditionalFormatting sqref="D448:E451">
    <cfRule type="cellIs" dxfId="2053" priority="298" stopIfTrue="1" operator="lessThan">
      <formula>0</formula>
    </cfRule>
  </conditionalFormatting>
  <conditionalFormatting sqref="E446">
    <cfRule type="cellIs" dxfId="2052" priority="297" stopIfTrue="1" operator="lessThan">
      <formula>0</formula>
    </cfRule>
  </conditionalFormatting>
  <conditionalFormatting sqref="D446">
    <cfRule type="cellIs" dxfId="2051" priority="296" stopIfTrue="1" operator="lessThan">
      <formula>0</formula>
    </cfRule>
  </conditionalFormatting>
  <conditionalFormatting sqref="D452:E453 D455:E455">
    <cfRule type="cellIs" dxfId="2050" priority="295" stopIfTrue="1" operator="lessThan">
      <formula>0</formula>
    </cfRule>
  </conditionalFormatting>
  <conditionalFormatting sqref="D456:E459">
    <cfRule type="cellIs" dxfId="2049" priority="294" stopIfTrue="1" operator="lessThan">
      <formula>0</formula>
    </cfRule>
  </conditionalFormatting>
  <conditionalFormatting sqref="E454">
    <cfRule type="cellIs" dxfId="2048" priority="293" stopIfTrue="1" operator="lessThan">
      <formula>0</formula>
    </cfRule>
  </conditionalFormatting>
  <conditionalFormatting sqref="D454">
    <cfRule type="cellIs" dxfId="2047" priority="292" stopIfTrue="1" operator="lessThan">
      <formula>0</formula>
    </cfRule>
  </conditionalFormatting>
  <conditionalFormatting sqref="D460:E461 D463:E463">
    <cfRule type="cellIs" dxfId="2046" priority="291" stopIfTrue="1" operator="lessThan">
      <formula>0</formula>
    </cfRule>
  </conditionalFormatting>
  <conditionalFormatting sqref="D464:E467">
    <cfRule type="cellIs" dxfId="2045" priority="290" stopIfTrue="1" operator="lessThan">
      <formula>0</formula>
    </cfRule>
  </conditionalFormatting>
  <conditionalFormatting sqref="E462">
    <cfRule type="cellIs" dxfId="2044" priority="289" stopIfTrue="1" operator="lessThan">
      <formula>0</formula>
    </cfRule>
  </conditionalFormatting>
  <conditionalFormatting sqref="D462">
    <cfRule type="cellIs" dxfId="2043" priority="288" stopIfTrue="1" operator="lessThan">
      <formula>0</formula>
    </cfRule>
  </conditionalFormatting>
  <conditionalFormatting sqref="D468:E469 D471:E471">
    <cfRule type="cellIs" dxfId="2042" priority="287" stopIfTrue="1" operator="lessThan">
      <formula>0</formula>
    </cfRule>
  </conditionalFormatting>
  <conditionalFormatting sqref="D472:E475">
    <cfRule type="cellIs" dxfId="2041" priority="286" stopIfTrue="1" operator="lessThan">
      <formula>0</formula>
    </cfRule>
  </conditionalFormatting>
  <conditionalFormatting sqref="E470">
    <cfRule type="cellIs" dxfId="2040" priority="285" stopIfTrue="1" operator="lessThan">
      <formula>0</formula>
    </cfRule>
  </conditionalFormatting>
  <conditionalFormatting sqref="D470">
    <cfRule type="cellIs" dxfId="2039" priority="284" stopIfTrue="1" operator="lessThan">
      <formula>0</formula>
    </cfRule>
  </conditionalFormatting>
  <conditionalFormatting sqref="D476:E477 D479:E479">
    <cfRule type="cellIs" dxfId="2038" priority="283" stopIfTrue="1" operator="lessThan">
      <formula>0</formula>
    </cfRule>
  </conditionalFormatting>
  <conditionalFormatting sqref="D480:E483">
    <cfRule type="cellIs" dxfId="2037" priority="282" stopIfTrue="1" operator="lessThan">
      <formula>0</formula>
    </cfRule>
  </conditionalFormatting>
  <conditionalFormatting sqref="E478">
    <cfRule type="cellIs" dxfId="2036" priority="281" stopIfTrue="1" operator="lessThan">
      <formula>0</formula>
    </cfRule>
  </conditionalFormatting>
  <conditionalFormatting sqref="D478">
    <cfRule type="cellIs" dxfId="2035" priority="280" stopIfTrue="1" operator="lessThan">
      <formula>0</formula>
    </cfRule>
  </conditionalFormatting>
  <conditionalFormatting sqref="D484:E485 D487:E487">
    <cfRule type="cellIs" dxfId="2034" priority="279" stopIfTrue="1" operator="lessThan">
      <formula>0</formula>
    </cfRule>
  </conditionalFormatting>
  <conditionalFormatting sqref="D488:E491">
    <cfRule type="cellIs" dxfId="2033" priority="278" stopIfTrue="1" operator="lessThan">
      <formula>0</formula>
    </cfRule>
  </conditionalFormatting>
  <conditionalFormatting sqref="E486">
    <cfRule type="cellIs" dxfId="2032" priority="277" stopIfTrue="1" operator="lessThan">
      <formula>0</formula>
    </cfRule>
  </conditionalFormatting>
  <conditionalFormatting sqref="D486">
    <cfRule type="cellIs" dxfId="2031" priority="276" stopIfTrue="1" operator="lessThan">
      <formula>0</formula>
    </cfRule>
  </conditionalFormatting>
  <conditionalFormatting sqref="D492:E493 D495:E495">
    <cfRule type="cellIs" dxfId="2030" priority="275" stopIfTrue="1" operator="lessThan">
      <formula>0</formula>
    </cfRule>
  </conditionalFormatting>
  <conditionalFormatting sqref="D496:E499">
    <cfRule type="cellIs" dxfId="2029" priority="274" stopIfTrue="1" operator="lessThan">
      <formula>0</formula>
    </cfRule>
  </conditionalFormatting>
  <conditionalFormatting sqref="E494">
    <cfRule type="cellIs" dxfId="2028" priority="273" stopIfTrue="1" operator="lessThan">
      <formula>0</formula>
    </cfRule>
  </conditionalFormatting>
  <conditionalFormatting sqref="D494">
    <cfRule type="cellIs" dxfId="2027" priority="272" stopIfTrue="1" operator="lessThan">
      <formula>0</formula>
    </cfRule>
  </conditionalFormatting>
  <conditionalFormatting sqref="D500:E501 D503:E503">
    <cfRule type="cellIs" dxfId="2026" priority="271" stopIfTrue="1" operator="lessThan">
      <formula>0</formula>
    </cfRule>
  </conditionalFormatting>
  <conditionalFormatting sqref="D504:E507">
    <cfRule type="cellIs" dxfId="2025" priority="270" stopIfTrue="1" operator="lessThan">
      <formula>0</formula>
    </cfRule>
  </conditionalFormatting>
  <conditionalFormatting sqref="E502">
    <cfRule type="cellIs" dxfId="2024" priority="269" stopIfTrue="1" operator="lessThan">
      <formula>0</formula>
    </cfRule>
  </conditionalFormatting>
  <conditionalFormatting sqref="D502">
    <cfRule type="cellIs" dxfId="2023" priority="268" stopIfTrue="1" operator="lessThan">
      <formula>0</formula>
    </cfRule>
  </conditionalFormatting>
  <conditionalFormatting sqref="D508:E509 D511:E511">
    <cfRule type="cellIs" dxfId="2022" priority="267" stopIfTrue="1" operator="lessThan">
      <formula>0</formula>
    </cfRule>
  </conditionalFormatting>
  <conditionalFormatting sqref="D512:E515">
    <cfRule type="cellIs" dxfId="2021" priority="266" stopIfTrue="1" operator="lessThan">
      <formula>0</formula>
    </cfRule>
  </conditionalFormatting>
  <conditionalFormatting sqref="E510">
    <cfRule type="cellIs" dxfId="2020" priority="265" stopIfTrue="1" operator="lessThan">
      <formula>0</formula>
    </cfRule>
  </conditionalFormatting>
  <conditionalFormatting sqref="D510">
    <cfRule type="cellIs" dxfId="2019" priority="264" stopIfTrue="1" operator="lessThan">
      <formula>0</formula>
    </cfRule>
  </conditionalFormatting>
  <conditionalFormatting sqref="D516:E517 D519:E519">
    <cfRule type="cellIs" dxfId="2018" priority="263" stopIfTrue="1" operator="lessThan">
      <formula>0</formula>
    </cfRule>
  </conditionalFormatting>
  <conditionalFormatting sqref="D520:E523">
    <cfRule type="cellIs" dxfId="2017" priority="262" stopIfTrue="1" operator="lessThan">
      <formula>0</formula>
    </cfRule>
  </conditionalFormatting>
  <conditionalFormatting sqref="E518">
    <cfRule type="cellIs" dxfId="2016" priority="261" stopIfTrue="1" operator="lessThan">
      <formula>0</formula>
    </cfRule>
  </conditionalFormatting>
  <conditionalFormatting sqref="D518">
    <cfRule type="cellIs" dxfId="2015" priority="260" stopIfTrue="1" operator="lessThan">
      <formula>0</formula>
    </cfRule>
  </conditionalFormatting>
  <conditionalFormatting sqref="D524:E525 D527:E527">
    <cfRule type="cellIs" dxfId="2014" priority="259" stopIfTrue="1" operator="lessThan">
      <formula>0</formula>
    </cfRule>
  </conditionalFormatting>
  <conditionalFormatting sqref="D528:E531">
    <cfRule type="cellIs" dxfId="2013" priority="258" stopIfTrue="1" operator="lessThan">
      <formula>0</formula>
    </cfRule>
  </conditionalFormatting>
  <conditionalFormatting sqref="E526">
    <cfRule type="cellIs" dxfId="2012" priority="257" stopIfTrue="1" operator="lessThan">
      <formula>0</formula>
    </cfRule>
  </conditionalFormatting>
  <conditionalFormatting sqref="D526">
    <cfRule type="cellIs" dxfId="2011" priority="256" stopIfTrue="1" operator="lessThan">
      <formula>0</formula>
    </cfRule>
  </conditionalFormatting>
  <conditionalFormatting sqref="D532:E533 D535:E535">
    <cfRule type="cellIs" dxfId="2010" priority="255" stopIfTrue="1" operator="lessThan">
      <formula>0</formula>
    </cfRule>
  </conditionalFormatting>
  <conditionalFormatting sqref="D536:E539">
    <cfRule type="cellIs" dxfId="2009" priority="254" stopIfTrue="1" operator="lessThan">
      <formula>0</formula>
    </cfRule>
  </conditionalFormatting>
  <conditionalFormatting sqref="E534">
    <cfRule type="cellIs" dxfId="2008" priority="253" stopIfTrue="1" operator="lessThan">
      <formula>0</formula>
    </cfRule>
  </conditionalFormatting>
  <conditionalFormatting sqref="D534">
    <cfRule type="cellIs" dxfId="2007" priority="252" stopIfTrue="1" operator="lessThan">
      <formula>0</formula>
    </cfRule>
  </conditionalFormatting>
  <conditionalFormatting sqref="D540:E541 D543:E543">
    <cfRule type="cellIs" dxfId="2006" priority="251" stopIfTrue="1" operator="lessThan">
      <formula>0</formula>
    </cfRule>
  </conditionalFormatting>
  <conditionalFormatting sqref="D544:E547">
    <cfRule type="cellIs" dxfId="2005" priority="250" stopIfTrue="1" operator="lessThan">
      <formula>0</formula>
    </cfRule>
  </conditionalFormatting>
  <conditionalFormatting sqref="E542">
    <cfRule type="cellIs" dxfId="2004" priority="249" stopIfTrue="1" operator="lessThan">
      <formula>0</formula>
    </cfRule>
  </conditionalFormatting>
  <conditionalFormatting sqref="D542">
    <cfRule type="cellIs" dxfId="2003" priority="248" stopIfTrue="1" operator="lessThan">
      <formula>0</formula>
    </cfRule>
  </conditionalFormatting>
  <conditionalFormatting sqref="D548:E549 D551:E551">
    <cfRule type="cellIs" dxfId="2002" priority="247" stopIfTrue="1" operator="lessThan">
      <formula>0</formula>
    </cfRule>
  </conditionalFormatting>
  <conditionalFormatting sqref="D552:E555">
    <cfRule type="cellIs" dxfId="2001" priority="246" stopIfTrue="1" operator="lessThan">
      <formula>0</formula>
    </cfRule>
  </conditionalFormatting>
  <conditionalFormatting sqref="E550">
    <cfRule type="cellIs" dxfId="2000" priority="245" stopIfTrue="1" operator="lessThan">
      <formula>0</formula>
    </cfRule>
  </conditionalFormatting>
  <conditionalFormatting sqref="D550">
    <cfRule type="cellIs" dxfId="1999" priority="244" stopIfTrue="1" operator="lessThan">
      <formula>0</formula>
    </cfRule>
  </conditionalFormatting>
  <conditionalFormatting sqref="D556:E557 D559:E559">
    <cfRule type="cellIs" dxfId="1998" priority="243" stopIfTrue="1" operator="lessThan">
      <formula>0</formula>
    </cfRule>
  </conditionalFormatting>
  <conditionalFormatting sqref="D560:D563">
    <cfRule type="cellIs" dxfId="1997" priority="242" stopIfTrue="1" operator="lessThan">
      <formula>0</formula>
    </cfRule>
  </conditionalFormatting>
  <conditionalFormatting sqref="E558">
    <cfRule type="cellIs" dxfId="1996" priority="241" stopIfTrue="1" operator="lessThan">
      <formula>0</formula>
    </cfRule>
  </conditionalFormatting>
  <conditionalFormatting sqref="D558">
    <cfRule type="cellIs" dxfId="1995" priority="240" stopIfTrue="1" operator="lessThan">
      <formula>0</formula>
    </cfRule>
  </conditionalFormatting>
  <conditionalFormatting sqref="D564:E564 D567 D565">
    <cfRule type="cellIs" dxfId="1994" priority="239" stopIfTrue="1" operator="lessThan">
      <formula>0</formula>
    </cfRule>
  </conditionalFormatting>
  <conditionalFormatting sqref="D568:D571">
    <cfRule type="cellIs" dxfId="1993" priority="238" stopIfTrue="1" operator="lessThan">
      <formula>0</formula>
    </cfRule>
  </conditionalFormatting>
  <conditionalFormatting sqref="D566">
    <cfRule type="cellIs" dxfId="1992" priority="237" stopIfTrue="1" operator="lessThan">
      <formula>0</formula>
    </cfRule>
  </conditionalFormatting>
  <conditionalFormatting sqref="D575:E575 D572:D573">
    <cfRule type="cellIs" dxfId="1991" priority="236" stopIfTrue="1" operator="lessThan">
      <formula>0</formula>
    </cfRule>
  </conditionalFormatting>
  <conditionalFormatting sqref="D576:E579">
    <cfRule type="cellIs" dxfId="1990" priority="235" stopIfTrue="1" operator="lessThan">
      <formula>0</formula>
    </cfRule>
  </conditionalFormatting>
  <conditionalFormatting sqref="D574">
    <cfRule type="cellIs" dxfId="1989" priority="234" stopIfTrue="1" operator="lessThan">
      <formula>0</formula>
    </cfRule>
  </conditionalFormatting>
  <conditionalFormatting sqref="D580:E583">
    <cfRule type="cellIs" dxfId="1988" priority="233" stopIfTrue="1" operator="lessThan">
      <formula>0</formula>
    </cfRule>
  </conditionalFormatting>
  <conditionalFormatting sqref="D584:E587">
    <cfRule type="cellIs" dxfId="1987" priority="232" stopIfTrue="1" operator="lessThan">
      <formula>0</formula>
    </cfRule>
  </conditionalFormatting>
  <conditionalFormatting sqref="D588:E591">
    <cfRule type="cellIs" dxfId="1986" priority="231" stopIfTrue="1" operator="lessThan">
      <formula>0</formula>
    </cfRule>
  </conditionalFormatting>
  <conditionalFormatting sqref="D592:E594">
    <cfRule type="cellIs" dxfId="1985" priority="230" stopIfTrue="1" operator="lessThan">
      <formula>0</formula>
    </cfRule>
  </conditionalFormatting>
  <conditionalFormatting sqref="D596:E597 D598">
    <cfRule type="cellIs" dxfId="1984" priority="229" stopIfTrue="1" operator="lessThan">
      <formula>0</formula>
    </cfRule>
  </conditionalFormatting>
  <conditionalFormatting sqref="D599:E601 D602">
    <cfRule type="cellIs" dxfId="1983" priority="228" stopIfTrue="1" operator="lessThan">
      <formula>0</formula>
    </cfRule>
  </conditionalFormatting>
  <conditionalFormatting sqref="D603:E605">
    <cfRule type="cellIs" dxfId="1982" priority="227" stopIfTrue="1" operator="lessThan">
      <formula>0</formula>
    </cfRule>
  </conditionalFormatting>
  <conditionalFormatting sqref="D606:E608">
    <cfRule type="cellIs" dxfId="1981" priority="226" stopIfTrue="1" operator="lessThan">
      <formula>0</formula>
    </cfRule>
  </conditionalFormatting>
  <conditionalFormatting sqref="D609:E612">
    <cfRule type="cellIs" dxfId="1980" priority="225" stopIfTrue="1" operator="lessThan">
      <formula>0</formula>
    </cfRule>
  </conditionalFormatting>
  <conditionalFormatting sqref="D613:E615">
    <cfRule type="cellIs" dxfId="1979" priority="224" stopIfTrue="1" operator="lessThan">
      <formula>0</formula>
    </cfRule>
  </conditionalFormatting>
  <conditionalFormatting sqref="D616:E618">
    <cfRule type="cellIs" dxfId="1978" priority="223" stopIfTrue="1" operator="lessThan">
      <formula>0</formula>
    </cfRule>
  </conditionalFormatting>
  <conditionalFormatting sqref="D619:E622">
    <cfRule type="cellIs" dxfId="1977" priority="222" stopIfTrue="1" operator="lessThan">
      <formula>0</formula>
    </cfRule>
  </conditionalFormatting>
  <conditionalFormatting sqref="D623:E625">
    <cfRule type="cellIs" dxfId="1976" priority="221" stopIfTrue="1" operator="lessThan">
      <formula>0</formula>
    </cfRule>
  </conditionalFormatting>
  <conditionalFormatting sqref="D635:E637">
    <cfRule type="cellIs" dxfId="1975" priority="220" stopIfTrue="1" operator="lessThan">
      <formula>0</formula>
    </cfRule>
  </conditionalFormatting>
  <conditionalFormatting sqref="D638:E641">
    <cfRule type="cellIs" dxfId="1974" priority="219" stopIfTrue="1" operator="lessThan">
      <formula>0</formula>
    </cfRule>
  </conditionalFormatting>
  <conditionalFormatting sqref="D642:E644">
    <cfRule type="cellIs" dxfId="1973" priority="218" stopIfTrue="1" operator="lessThan">
      <formula>0</formula>
    </cfRule>
  </conditionalFormatting>
  <conditionalFormatting sqref="D626:E626">
    <cfRule type="cellIs" dxfId="1972" priority="217" stopIfTrue="1" operator="lessThan">
      <formula>0</formula>
    </cfRule>
  </conditionalFormatting>
  <conditionalFormatting sqref="D627:E629">
    <cfRule type="cellIs" dxfId="1971" priority="216" stopIfTrue="1" operator="lessThan">
      <formula>0</formula>
    </cfRule>
  </conditionalFormatting>
  <conditionalFormatting sqref="D630:E630">
    <cfRule type="cellIs" dxfId="1970" priority="215" stopIfTrue="1" operator="lessThan">
      <formula>0</formula>
    </cfRule>
  </conditionalFormatting>
  <conditionalFormatting sqref="D631:E633">
    <cfRule type="cellIs" dxfId="1969" priority="214" stopIfTrue="1" operator="lessThan">
      <formula>0</formula>
    </cfRule>
  </conditionalFormatting>
  <conditionalFormatting sqref="D645:E647">
    <cfRule type="cellIs" dxfId="1968" priority="213" stopIfTrue="1" operator="lessThan">
      <formula>0</formula>
    </cfRule>
  </conditionalFormatting>
  <conditionalFormatting sqref="D648:E651">
    <cfRule type="cellIs" dxfId="1967" priority="212" stopIfTrue="1" operator="lessThan">
      <formula>0</formula>
    </cfRule>
  </conditionalFormatting>
  <conditionalFormatting sqref="D652:E654">
    <cfRule type="cellIs" dxfId="1966" priority="211" stopIfTrue="1" operator="lessThan">
      <formula>0</formula>
    </cfRule>
  </conditionalFormatting>
  <conditionalFormatting sqref="D662:E664">
    <cfRule type="cellIs" dxfId="1965" priority="210" stopIfTrue="1" operator="lessThan">
      <formula>0</formula>
    </cfRule>
  </conditionalFormatting>
  <conditionalFormatting sqref="D665:E668">
    <cfRule type="cellIs" dxfId="1964" priority="209" stopIfTrue="1" operator="lessThan">
      <formula>0</formula>
    </cfRule>
  </conditionalFormatting>
  <conditionalFormatting sqref="D669:E671">
    <cfRule type="cellIs" dxfId="1963" priority="208" stopIfTrue="1" operator="lessThan">
      <formula>0</formula>
    </cfRule>
  </conditionalFormatting>
  <conditionalFormatting sqref="D655:E657">
    <cfRule type="cellIs" dxfId="1962" priority="207" stopIfTrue="1" operator="lessThan">
      <formula>0</formula>
    </cfRule>
  </conditionalFormatting>
  <conditionalFormatting sqref="D658:E660">
    <cfRule type="cellIs" dxfId="1961" priority="206" stopIfTrue="1" operator="lessThan">
      <formula>0</formula>
    </cfRule>
  </conditionalFormatting>
  <conditionalFormatting sqref="D672:E674">
    <cfRule type="cellIs" dxfId="1960" priority="205" stopIfTrue="1" operator="lessThan">
      <formula>0</formula>
    </cfRule>
  </conditionalFormatting>
  <conditionalFormatting sqref="D675:E678">
    <cfRule type="cellIs" dxfId="1959" priority="204" stopIfTrue="1" operator="lessThan">
      <formula>0</formula>
    </cfRule>
  </conditionalFormatting>
  <conditionalFormatting sqref="D679:E681">
    <cfRule type="cellIs" dxfId="1958" priority="203" stopIfTrue="1" operator="lessThan">
      <formula>0</formula>
    </cfRule>
  </conditionalFormatting>
  <conditionalFormatting sqref="D682:E684">
    <cfRule type="cellIs" dxfId="1957" priority="202" stopIfTrue="1" operator="lessThan">
      <formula>0</formula>
    </cfRule>
  </conditionalFormatting>
  <conditionalFormatting sqref="D685:E688">
    <cfRule type="cellIs" dxfId="1956" priority="201" stopIfTrue="1" operator="lessThan">
      <formula>0</formula>
    </cfRule>
  </conditionalFormatting>
  <conditionalFormatting sqref="D689:E691">
    <cfRule type="cellIs" dxfId="1955" priority="200" stopIfTrue="1" operator="lessThan">
      <formula>0</formula>
    </cfRule>
  </conditionalFormatting>
  <conditionalFormatting sqref="D692:E694">
    <cfRule type="cellIs" dxfId="1954" priority="199" stopIfTrue="1" operator="lessThan">
      <formula>0</formula>
    </cfRule>
  </conditionalFormatting>
  <conditionalFormatting sqref="D695:E697">
    <cfRule type="cellIs" dxfId="1953" priority="198" stopIfTrue="1" operator="lessThan">
      <formula>0</formula>
    </cfRule>
  </conditionalFormatting>
  <conditionalFormatting sqref="D698:E700">
    <cfRule type="cellIs" dxfId="1952" priority="197" stopIfTrue="1" operator="lessThan">
      <formula>0</formula>
    </cfRule>
  </conditionalFormatting>
  <conditionalFormatting sqref="D701:E704">
    <cfRule type="cellIs" dxfId="1951" priority="196" stopIfTrue="1" operator="lessThan">
      <formula>0</formula>
    </cfRule>
  </conditionalFormatting>
  <conditionalFormatting sqref="D705:E707">
    <cfRule type="cellIs" dxfId="1950" priority="195" stopIfTrue="1" operator="lessThan">
      <formula>0</formula>
    </cfRule>
  </conditionalFormatting>
  <conditionalFormatting sqref="D708:E710">
    <cfRule type="cellIs" dxfId="1949" priority="194" stopIfTrue="1" operator="lessThan">
      <formula>0</formula>
    </cfRule>
  </conditionalFormatting>
  <conditionalFormatting sqref="D711:E714">
    <cfRule type="cellIs" dxfId="1948" priority="193" stopIfTrue="1" operator="lessThan">
      <formula>0</formula>
    </cfRule>
  </conditionalFormatting>
  <conditionalFormatting sqref="D715:E717">
    <cfRule type="cellIs" dxfId="1947" priority="192" stopIfTrue="1" operator="lessThan">
      <formula>0</formula>
    </cfRule>
  </conditionalFormatting>
  <conditionalFormatting sqref="D718:E720">
    <cfRule type="cellIs" dxfId="1946" priority="191" stopIfTrue="1" operator="lessThan">
      <formula>0</formula>
    </cfRule>
  </conditionalFormatting>
  <conditionalFormatting sqref="D721:E723">
    <cfRule type="cellIs" dxfId="1945" priority="190" stopIfTrue="1" operator="lessThan">
      <formula>0</formula>
    </cfRule>
  </conditionalFormatting>
  <conditionalFormatting sqref="D724:E726">
    <cfRule type="cellIs" dxfId="1944" priority="189" stopIfTrue="1" operator="lessThan">
      <formula>0</formula>
    </cfRule>
  </conditionalFormatting>
  <conditionalFormatting sqref="D727:E730">
    <cfRule type="cellIs" dxfId="1943" priority="188" stopIfTrue="1" operator="lessThan">
      <formula>0</formula>
    </cfRule>
  </conditionalFormatting>
  <conditionalFormatting sqref="D731:E732 D733">
    <cfRule type="cellIs" dxfId="1942" priority="187" stopIfTrue="1" operator="lessThan">
      <formula>0</formula>
    </cfRule>
  </conditionalFormatting>
  <conditionalFormatting sqref="D736:E736 D734:D735">
    <cfRule type="cellIs" dxfId="1941" priority="186" stopIfTrue="1" operator="lessThan">
      <formula>0</formula>
    </cfRule>
  </conditionalFormatting>
  <conditionalFormatting sqref="D737:E740">
    <cfRule type="cellIs" dxfId="1940" priority="185" stopIfTrue="1" operator="lessThan">
      <formula>0</formula>
    </cfRule>
  </conditionalFormatting>
  <conditionalFormatting sqref="D741:E743">
    <cfRule type="cellIs" dxfId="1939" priority="184" stopIfTrue="1" operator="lessThan">
      <formula>0</formula>
    </cfRule>
  </conditionalFormatting>
  <conditionalFormatting sqref="D744:E746">
    <cfRule type="cellIs" dxfId="1938" priority="183" stopIfTrue="1" operator="lessThan">
      <formula>0</formula>
    </cfRule>
  </conditionalFormatting>
  <conditionalFormatting sqref="D747:E749">
    <cfRule type="cellIs" dxfId="1937" priority="182" stopIfTrue="1" operator="lessThan">
      <formula>0</formula>
    </cfRule>
  </conditionalFormatting>
  <conditionalFormatting sqref="D758:E760">
    <cfRule type="cellIs" dxfId="1936" priority="181" stopIfTrue="1" operator="lessThan">
      <formula>0</formula>
    </cfRule>
  </conditionalFormatting>
  <conditionalFormatting sqref="D761:E764">
    <cfRule type="cellIs" dxfId="1935" priority="180" stopIfTrue="1" operator="lessThan">
      <formula>0</formula>
    </cfRule>
  </conditionalFormatting>
  <conditionalFormatting sqref="D765:E767">
    <cfRule type="cellIs" dxfId="1934" priority="179" stopIfTrue="1" operator="lessThan">
      <formula>0</formula>
    </cfRule>
  </conditionalFormatting>
  <conditionalFormatting sqref="D768:E770">
    <cfRule type="cellIs" dxfId="1933" priority="178" stopIfTrue="1" operator="lessThan">
      <formula>0</formula>
    </cfRule>
  </conditionalFormatting>
  <conditionalFormatting sqref="D771:E774">
    <cfRule type="cellIs" dxfId="1932" priority="177" stopIfTrue="1" operator="lessThan">
      <formula>0</formula>
    </cfRule>
  </conditionalFormatting>
  <conditionalFormatting sqref="D775:E777">
    <cfRule type="cellIs" dxfId="1931" priority="176" stopIfTrue="1" operator="lessThan">
      <formula>0</formula>
    </cfRule>
  </conditionalFormatting>
  <conditionalFormatting sqref="D778:E780">
    <cfRule type="cellIs" dxfId="1930" priority="175" stopIfTrue="1" operator="lessThan">
      <formula>0</formula>
    </cfRule>
  </conditionalFormatting>
  <conditionalFormatting sqref="D781:E783">
    <cfRule type="cellIs" dxfId="1929" priority="174" stopIfTrue="1" operator="lessThan">
      <formula>0</formula>
    </cfRule>
  </conditionalFormatting>
  <conditionalFormatting sqref="D784:E786">
    <cfRule type="cellIs" dxfId="1928" priority="173" stopIfTrue="1" operator="lessThan">
      <formula>0</formula>
    </cfRule>
  </conditionalFormatting>
  <conditionalFormatting sqref="D787:E790">
    <cfRule type="cellIs" dxfId="1927" priority="172" stopIfTrue="1" operator="lessThan">
      <formula>0</formula>
    </cfRule>
  </conditionalFormatting>
  <conditionalFormatting sqref="D791:E793">
    <cfRule type="cellIs" dxfId="1926" priority="171" stopIfTrue="1" operator="lessThan">
      <formula>0</formula>
    </cfRule>
  </conditionalFormatting>
  <conditionalFormatting sqref="D794:E796">
    <cfRule type="cellIs" dxfId="1925" priority="170" stopIfTrue="1" operator="lessThan">
      <formula>0</formula>
    </cfRule>
  </conditionalFormatting>
  <conditionalFormatting sqref="D797:E800">
    <cfRule type="cellIs" dxfId="1924" priority="169" stopIfTrue="1" operator="lessThan">
      <formula>0</formula>
    </cfRule>
  </conditionalFormatting>
  <conditionalFormatting sqref="D801:E803">
    <cfRule type="cellIs" dxfId="1923" priority="168" stopIfTrue="1" operator="lessThan">
      <formula>0</formula>
    </cfRule>
  </conditionalFormatting>
  <conditionalFormatting sqref="D804:E806">
    <cfRule type="cellIs" dxfId="1922" priority="167" stopIfTrue="1" operator="lessThan">
      <formula>0</formula>
    </cfRule>
  </conditionalFormatting>
  <conditionalFormatting sqref="D807:E809">
    <cfRule type="cellIs" dxfId="1921" priority="166" stopIfTrue="1" operator="lessThan">
      <formula>0</formula>
    </cfRule>
  </conditionalFormatting>
  <conditionalFormatting sqref="D750:E752">
    <cfRule type="cellIs" dxfId="1920" priority="165" stopIfTrue="1" operator="lessThan">
      <formula>0</formula>
    </cfRule>
  </conditionalFormatting>
  <conditionalFormatting sqref="D753:E755">
    <cfRule type="cellIs" dxfId="1919" priority="164" stopIfTrue="1" operator="lessThan">
      <formula>0</formula>
    </cfRule>
  </conditionalFormatting>
  <conditionalFormatting sqref="D138:D139">
    <cfRule type="cellIs" dxfId="1918" priority="163" stopIfTrue="1" operator="lessThan">
      <formula>0</formula>
    </cfRule>
  </conditionalFormatting>
  <conditionalFormatting sqref="D262:D264">
    <cfRule type="cellIs" dxfId="1917" priority="162" stopIfTrue="1" operator="lessThan">
      <formula>0</formula>
    </cfRule>
  </conditionalFormatting>
  <conditionalFormatting sqref="B330:C331">
    <cfRule type="cellIs" dxfId="1916" priority="161" stopIfTrue="1" operator="lessThan">
      <formula>0</formula>
    </cfRule>
  </conditionalFormatting>
  <conditionalFormatting sqref="D330:D331">
    <cfRule type="cellIs" dxfId="1915" priority="160" stopIfTrue="1" operator="lessThan">
      <formula>0</formula>
    </cfRule>
  </conditionalFormatting>
  <conditionalFormatting sqref="E733">
    <cfRule type="cellIs" dxfId="1914" priority="159" stopIfTrue="1" operator="lessThan">
      <formula>0</formula>
    </cfRule>
  </conditionalFormatting>
  <conditionalFormatting sqref="E734">
    <cfRule type="cellIs" dxfId="1913" priority="158" stopIfTrue="1" operator="lessThan">
      <formula>0</formula>
    </cfRule>
  </conditionalFormatting>
  <conditionalFormatting sqref="E735">
    <cfRule type="cellIs" dxfId="1912" priority="157" stopIfTrue="1" operator="lessThan">
      <formula>0</formula>
    </cfRule>
  </conditionalFormatting>
  <conditionalFormatting sqref="E21:E47">
    <cfRule type="cellIs" dxfId="1911" priority="156" stopIfTrue="1" operator="lessThan">
      <formula>0</formula>
    </cfRule>
  </conditionalFormatting>
  <conditionalFormatting sqref="G111">
    <cfRule type="cellIs" dxfId="1910" priority="155" stopIfTrue="1" operator="lessThan">
      <formula>0</formula>
    </cfRule>
  </conditionalFormatting>
  <conditionalFormatting sqref="G111">
    <cfRule type="expression" dxfId="1909" priority="152">
      <formula>#REF!&lt;0</formula>
    </cfRule>
    <cfRule type="expression" dxfId="1908" priority="153">
      <formula>AND(#REF!="12",ABS(#REF!+#REF!)&gt;ABS(#REF!+#REF!),#REF!+#REF!&lt;0)</formula>
    </cfRule>
    <cfRule type="expression" dxfId="1907" priority="154">
      <formula>AND(ABS(#REF!+#REF!)&gt;ABS(#REF!+#REF!),#REF!+#REF!&gt;0)</formula>
    </cfRule>
  </conditionalFormatting>
  <conditionalFormatting sqref="G109">
    <cfRule type="cellIs" dxfId="1906" priority="151" stopIfTrue="1" operator="lessThan">
      <formula>0</formula>
    </cfRule>
  </conditionalFormatting>
  <conditionalFormatting sqref="G109">
    <cfRule type="expression" dxfId="1905" priority="148">
      <formula>#REF!&lt;0</formula>
    </cfRule>
    <cfRule type="expression" dxfId="1904" priority="149">
      <formula>AND(#REF!="12",ABS(#REF!+#REF!)&gt;ABS(#REF!+#REF!),#REF!+#REF!&lt;0)</formula>
    </cfRule>
    <cfRule type="expression" dxfId="1903" priority="150">
      <formula>AND(ABS(#REF!+#REF!)&gt;ABS(#REF!+#REF!),#REF!+#REF!&gt;0)</formula>
    </cfRule>
  </conditionalFormatting>
  <conditionalFormatting sqref="E50">
    <cfRule type="cellIs" dxfId="1902" priority="147" stopIfTrue="1" operator="lessThan">
      <formula>0</formula>
    </cfRule>
  </conditionalFormatting>
  <conditionalFormatting sqref="E51:E53">
    <cfRule type="cellIs" dxfId="1901" priority="146" stopIfTrue="1" operator="lessThan">
      <formula>0</formula>
    </cfRule>
  </conditionalFormatting>
  <conditionalFormatting sqref="E56:E63">
    <cfRule type="cellIs" dxfId="1900" priority="145" stopIfTrue="1" operator="lessThan">
      <formula>0</formula>
    </cfRule>
  </conditionalFormatting>
  <conditionalFormatting sqref="E108">
    <cfRule type="cellIs" dxfId="1899" priority="144" stopIfTrue="1" operator="lessThan">
      <formula>0</formula>
    </cfRule>
  </conditionalFormatting>
  <conditionalFormatting sqref="E110">
    <cfRule type="cellIs" dxfId="1898" priority="143" stopIfTrue="1" operator="lessThan">
      <formula>0</formula>
    </cfRule>
  </conditionalFormatting>
  <conditionalFormatting sqref="E126:E127">
    <cfRule type="cellIs" dxfId="1897" priority="137" stopIfTrue="1" operator="lessThan">
      <formula>0</formula>
    </cfRule>
  </conditionalFormatting>
  <conditionalFormatting sqref="E112">
    <cfRule type="cellIs" dxfId="1896" priority="142" stopIfTrue="1" operator="lessThan">
      <formula>0</formula>
    </cfRule>
  </conditionalFormatting>
  <conditionalFormatting sqref="E116">
    <cfRule type="cellIs" dxfId="1895" priority="141" stopIfTrue="1" operator="lessThan">
      <formula>0</formula>
    </cfRule>
  </conditionalFormatting>
  <conditionalFormatting sqref="E119">
    <cfRule type="cellIs" dxfId="1894" priority="140" stopIfTrue="1" operator="lessThan">
      <formula>0</formula>
    </cfRule>
  </conditionalFormatting>
  <conditionalFormatting sqref="E121:E122">
    <cfRule type="cellIs" dxfId="1893" priority="139" stopIfTrue="1" operator="lessThan">
      <formula>0</formula>
    </cfRule>
  </conditionalFormatting>
  <conditionalFormatting sqref="E124">
    <cfRule type="cellIs" dxfId="1892" priority="138" stopIfTrue="1" operator="lessThan">
      <formula>0</formula>
    </cfRule>
  </conditionalFormatting>
  <conditionalFormatting sqref="E129">
    <cfRule type="cellIs" dxfId="1891" priority="136" stopIfTrue="1" operator="lessThan">
      <formula>0</formula>
    </cfRule>
  </conditionalFormatting>
  <conditionalFormatting sqref="E133:E134">
    <cfRule type="cellIs" dxfId="1890" priority="135" stopIfTrue="1" operator="lessThan">
      <formula>0</formula>
    </cfRule>
  </conditionalFormatting>
  <conditionalFormatting sqref="E136:E137">
    <cfRule type="cellIs" dxfId="1889" priority="134" stopIfTrue="1" operator="lessThan">
      <formula>0</formula>
    </cfRule>
  </conditionalFormatting>
  <conditionalFormatting sqref="E140">
    <cfRule type="cellIs" dxfId="1888" priority="133" stopIfTrue="1" operator="lessThan">
      <formula>0</formula>
    </cfRule>
  </conditionalFormatting>
  <conditionalFormatting sqref="E144:E145">
    <cfRule type="cellIs" dxfId="1887" priority="132" stopIfTrue="1" operator="lessThan">
      <formula>0</formula>
    </cfRule>
  </conditionalFormatting>
  <conditionalFormatting sqref="E167:E169">
    <cfRule type="cellIs" dxfId="1886" priority="131" stopIfTrue="1" operator="lessThan">
      <formula>0</formula>
    </cfRule>
  </conditionalFormatting>
  <conditionalFormatting sqref="E178">
    <cfRule type="cellIs" dxfId="1885" priority="130" stopIfTrue="1" operator="lessThan">
      <formula>0</formula>
    </cfRule>
  </conditionalFormatting>
  <conditionalFormatting sqref="E180:E181">
    <cfRule type="cellIs" dxfId="1884" priority="129" stopIfTrue="1" operator="lessThan">
      <formula>0</formula>
    </cfRule>
  </conditionalFormatting>
  <conditionalFormatting sqref="E184">
    <cfRule type="cellIs" dxfId="1883" priority="128" stopIfTrue="1" operator="lessThan">
      <formula>0</formula>
    </cfRule>
  </conditionalFormatting>
  <conditionalFormatting sqref="E189">
    <cfRule type="cellIs" dxfId="1882" priority="127" stopIfTrue="1" operator="lessThan">
      <formula>0</formula>
    </cfRule>
  </conditionalFormatting>
  <conditionalFormatting sqref="E191:E192">
    <cfRule type="cellIs" dxfId="1881" priority="126" stopIfTrue="1" operator="lessThan">
      <formula>0</formula>
    </cfRule>
  </conditionalFormatting>
  <conditionalFormatting sqref="E214">
    <cfRule type="cellIs" dxfId="1880" priority="125" stopIfTrue="1" operator="lessThan">
      <formula>0</formula>
    </cfRule>
  </conditionalFormatting>
  <conditionalFormatting sqref="E216">
    <cfRule type="cellIs" dxfId="1879" priority="124" stopIfTrue="1" operator="lessThan">
      <formula>0</formula>
    </cfRule>
  </conditionalFormatting>
  <conditionalFormatting sqref="E218:E222">
    <cfRule type="cellIs" dxfId="1878" priority="123" stopIfTrue="1" operator="lessThan">
      <formula>0</formula>
    </cfRule>
  </conditionalFormatting>
  <conditionalFormatting sqref="E226:E229">
    <cfRule type="cellIs" dxfId="1877" priority="122" stopIfTrue="1" operator="lessThan">
      <formula>0</formula>
    </cfRule>
  </conditionalFormatting>
  <conditionalFormatting sqref="E231:E232">
    <cfRule type="cellIs" dxfId="1876" priority="121" stopIfTrue="1" operator="lessThan">
      <formula>0</formula>
    </cfRule>
  </conditionalFormatting>
  <conditionalFormatting sqref="E235:E238">
    <cfRule type="cellIs" dxfId="1875" priority="120" stopIfTrue="1" operator="lessThan">
      <formula>0</formula>
    </cfRule>
  </conditionalFormatting>
  <conditionalFormatting sqref="E245:E246">
    <cfRule type="cellIs" dxfId="1874" priority="119" stopIfTrue="1" operator="lessThan">
      <formula>0</formula>
    </cfRule>
  </conditionalFormatting>
  <conditionalFormatting sqref="E251:E264">
    <cfRule type="cellIs" dxfId="1873" priority="118" stopIfTrue="1" operator="lessThan">
      <formula>0</formula>
    </cfRule>
  </conditionalFormatting>
  <conditionalFormatting sqref="E278">
    <cfRule type="cellIs" dxfId="1872" priority="117" stopIfTrue="1" operator="lessThan">
      <formula>0</formula>
    </cfRule>
  </conditionalFormatting>
  <conditionalFormatting sqref="E331">
    <cfRule type="cellIs" dxfId="1871" priority="116" stopIfTrue="1" operator="lessThan">
      <formula>0</formula>
    </cfRule>
  </conditionalFormatting>
  <conditionalFormatting sqref="E358:E361">
    <cfRule type="cellIs" dxfId="1870" priority="115" stopIfTrue="1" operator="lessThan">
      <formula>0</formula>
    </cfRule>
  </conditionalFormatting>
  <conditionalFormatting sqref="E374:E376">
    <cfRule type="cellIs" dxfId="1869" priority="114" stopIfTrue="1" operator="lessThan">
      <formula>0</formula>
    </cfRule>
  </conditionalFormatting>
  <conditionalFormatting sqref="E410">
    <cfRule type="cellIs" dxfId="1868" priority="113" stopIfTrue="1" operator="lessThan">
      <formula>0</formula>
    </cfRule>
  </conditionalFormatting>
  <conditionalFormatting sqref="E829:E830">
    <cfRule type="cellIs" dxfId="1867" priority="108" stopIfTrue="1" operator="lessThan">
      <formula>0</formula>
    </cfRule>
  </conditionalFormatting>
  <conditionalFormatting sqref="E560:E563">
    <cfRule type="cellIs" dxfId="1866" priority="112" stopIfTrue="1" operator="lessThan">
      <formula>0</formula>
    </cfRule>
  </conditionalFormatting>
  <conditionalFormatting sqref="E836:E839">
    <cfRule type="cellIs" dxfId="1865" priority="107" stopIfTrue="1" operator="lessThan">
      <formula>0</formula>
    </cfRule>
  </conditionalFormatting>
  <conditionalFormatting sqref="E565:E566">
    <cfRule type="cellIs" dxfId="1864" priority="111" stopIfTrue="1" operator="lessThan">
      <formula>0</formula>
    </cfRule>
  </conditionalFormatting>
  <conditionalFormatting sqref="E570:E572">
    <cfRule type="cellIs" dxfId="1863" priority="110" stopIfTrue="1" operator="lessThan">
      <formula>0</formula>
    </cfRule>
  </conditionalFormatting>
  <conditionalFormatting sqref="E574">
    <cfRule type="cellIs" dxfId="1862" priority="109" stopIfTrue="1" operator="lessThan">
      <formula>0</formula>
    </cfRule>
  </conditionalFormatting>
  <conditionalFormatting sqref="E879:E880">
    <cfRule type="cellIs" dxfId="1861" priority="104" stopIfTrue="1" operator="lessThan">
      <formula>0</formula>
    </cfRule>
  </conditionalFormatting>
  <conditionalFormatting sqref="E841:E842">
    <cfRule type="cellIs" dxfId="1860" priority="106" stopIfTrue="1" operator="lessThan">
      <formula>0</formula>
    </cfRule>
  </conditionalFormatting>
  <conditionalFormatting sqref="E862:E869">
    <cfRule type="cellIs" dxfId="1859" priority="105" stopIfTrue="1" operator="lessThan">
      <formula>0</formula>
    </cfRule>
  </conditionalFormatting>
  <conditionalFormatting sqref="E11">
    <cfRule type="cellIs" dxfId="1858" priority="103" stopIfTrue="1" operator="lessThan">
      <formula>0</formula>
    </cfRule>
  </conditionalFormatting>
  <conditionalFormatting sqref="E13:E14">
    <cfRule type="cellIs" dxfId="1857" priority="102" stopIfTrue="1" operator="lessThan">
      <formula>0</formula>
    </cfRule>
  </conditionalFormatting>
  <conditionalFormatting sqref="E16">
    <cfRule type="cellIs" dxfId="1856" priority="101" stopIfTrue="1" operator="lessThan">
      <formula>0</formula>
    </cfRule>
  </conditionalFormatting>
  <conditionalFormatting sqref="E48">
    <cfRule type="cellIs" dxfId="1855" priority="100" stopIfTrue="1" operator="lessThan">
      <formula>0</formula>
    </cfRule>
  </conditionalFormatting>
  <conditionalFormatting sqref="E49">
    <cfRule type="cellIs" dxfId="1854" priority="99" stopIfTrue="1" operator="lessThan">
      <formula>0</formula>
    </cfRule>
  </conditionalFormatting>
  <conditionalFormatting sqref="E65:E83">
    <cfRule type="cellIs" dxfId="1853" priority="98" stopIfTrue="1" operator="lessThan">
      <formula>0</formula>
    </cfRule>
  </conditionalFormatting>
  <conditionalFormatting sqref="E97:E106">
    <cfRule type="cellIs" dxfId="1852" priority="97" stopIfTrue="1" operator="lessThan">
      <formula>0</formula>
    </cfRule>
  </conditionalFormatting>
  <conditionalFormatting sqref="E113">
    <cfRule type="cellIs" dxfId="1851" priority="96" stopIfTrue="1" operator="lessThan">
      <formula>0</formula>
    </cfRule>
  </conditionalFormatting>
  <conditionalFormatting sqref="E128">
    <cfRule type="cellIs" dxfId="1850" priority="91" stopIfTrue="1" operator="lessThan">
      <formula>0</formula>
    </cfRule>
  </conditionalFormatting>
  <conditionalFormatting sqref="E117:E118">
    <cfRule type="cellIs" dxfId="1849" priority="95" stopIfTrue="1" operator="lessThan">
      <formula>0</formula>
    </cfRule>
  </conditionalFormatting>
  <conditionalFormatting sqref="E130">
    <cfRule type="cellIs" dxfId="1848" priority="90" stopIfTrue="1" operator="lessThan">
      <formula>0</formula>
    </cfRule>
  </conditionalFormatting>
  <conditionalFormatting sqref="E120">
    <cfRule type="cellIs" dxfId="1847" priority="94" stopIfTrue="1" operator="lessThan">
      <formula>0</formula>
    </cfRule>
  </conditionalFormatting>
  <conditionalFormatting sqref="E131:E132">
    <cfRule type="cellIs" dxfId="1846" priority="89" stopIfTrue="1" operator="lessThan">
      <formula>0</formula>
    </cfRule>
  </conditionalFormatting>
  <conditionalFormatting sqref="E123">
    <cfRule type="cellIs" dxfId="1845" priority="93" stopIfTrue="1" operator="lessThan">
      <formula>0</formula>
    </cfRule>
  </conditionalFormatting>
  <conditionalFormatting sqref="E135">
    <cfRule type="cellIs" dxfId="1844" priority="88" stopIfTrue="1" operator="lessThan">
      <formula>0</formula>
    </cfRule>
  </conditionalFormatting>
  <conditionalFormatting sqref="E125">
    <cfRule type="cellIs" dxfId="1843" priority="92" stopIfTrue="1" operator="lessThan">
      <formula>0</formula>
    </cfRule>
  </conditionalFormatting>
  <conditionalFormatting sqref="E138:E139">
    <cfRule type="cellIs" dxfId="1842" priority="87" stopIfTrue="1" operator="lessThan">
      <formula>0</formula>
    </cfRule>
  </conditionalFormatting>
  <conditionalFormatting sqref="E141:E142">
    <cfRule type="cellIs" dxfId="1841" priority="86" stopIfTrue="1" operator="lessThan">
      <formula>0</formula>
    </cfRule>
  </conditionalFormatting>
  <conditionalFormatting sqref="E143">
    <cfRule type="cellIs" dxfId="1840" priority="85" stopIfTrue="1" operator="lessThan">
      <formula>0</formula>
    </cfRule>
  </conditionalFormatting>
  <conditionalFormatting sqref="E146:E153">
    <cfRule type="cellIs" dxfId="1839" priority="84" stopIfTrue="1" operator="lessThan">
      <formula>0</formula>
    </cfRule>
  </conditionalFormatting>
  <conditionalFormatting sqref="E155:E166">
    <cfRule type="cellIs" dxfId="1838" priority="83" stopIfTrue="1" operator="lessThan">
      <formula>0</formula>
    </cfRule>
  </conditionalFormatting>
  <conditionalFormatting sqref="E179">
    <cfRule type="cellIs" dxfId="1837" priority="82" stopIfTrue="1" operator="lessThan">
      <formula>0</formula>
    </cfRule>
  </conditionalFormatting>
  <conditionalFormatting sqref="E182:E183">
    <cfRule type="cellIs" dxfId="1836" priority="81" stopIfTrue="1" operator="lessThan">
      <formula>0</formula>
    </cfRule>
  </conditionalFormatting>
  <conditionalFormatting sqref="E190">
    <cfRule type="cellIs" dxfId="1835" priority="80" stopIfTrue="1" operator="lessThan">
      <formula>0</formula>
    </cfRule>
  </conditionalFormatting>
  <conditionalFormatting sqref="E213">
    <cfRule type="cellIs" dxfId="1834" priority="79" stopIfTrue="1" operator="lessThan">
      <formula>0</formula>
    </cfRule>
  </conditionalFormatting>
  <conditionalFormatting sqref="E215">
    <cfRule type="cellIs" dxfId="1833" priority="78" stopIfTrue="1" operator="lessThan">
      <formula>0</formula>
    </cfRule>
  </conditionalFormatting>
  <conditionalFormatting sqref="E217">
    <cfRule type="cellIs" dxfId="1832" priority="77" stopIfTrue="1" operator="lessThan">
      <formula>0</formula>
    </cfRule>
  </conditionalFormatting>
  <conditionalFormatting sqref="E223:E225">
    <cfRule type="cellIs" dxfId="1831" priority="76" stopIfTrue="1" operator="lessThan">
      <formula>0</formula>
    </cfRule>
  </conditionalFormatting>
  <conditionalFormatting sqref="E230">
    <cfRule type="cellIs" dxfId="1830" priority="75" stopIfTrue="1" operator="lessThan">
      <formula>0</formula>
    </cfRule>
  </conditionalFormatting>
  <conditionalFormatting sqref="E233">
    <cfRule type="cellIs" dxfId="1829" priority="74" stopIfTrue="1" operator="lessThan">
      <formula>0</formula>
    </cfRule>
  </conditionalFormatting>
  <conditionalFormatting sqref="E234">
    <cfRule type="cellIs" dxfId="1828" priority="73" stopIfTrue="1" operator="lessThan">
      <formula>0</formula>
    </cfRule>
  </conditionalFormatting>
  <conditionalFormatting sqref="E239:E244">
    <cfRule type="cellIs" dxfId="1827" priority="72" stopIfTrue="1" operator="lessThan">
      <formula>0</formula>
    </cfRule>
  </conditionalFormatting>
  <conditionalFormatting sqref="E247:E250">
    <cfRule type="cellIs" dxfId="1826" priority="71" stopIfTrue="1" operator="lessThan">
      <formula>0</formula>
    </cfRule>
  </conditionalFormatting>
  <conditionalFormatting sqref="E277">
    <cfRule type="cellIs" dxfId="1825" priority="70" stopIfTrue="1" operator="lessThan">
      <formula>0</formula>
    </cfRule>
  </conditionalFormatting>
  <conditionalFormatting sqref="E281:E282">
    <cfRule type="cellIs" dxfId="1824" priority="69" stopIfTrue="1" operator="lessThan">
      <formula>0</formula>
    </cfRule>
  </conditionalFormatting>
  <conditionalFormatting sqref="E285:E286">
    <cfRule type="cellIs" dxfId="1823" priority="68" stopIfTrue="1" operator="lessThan">
      <formula>0</formula>
    </cfRule>
  </conditionalFormatting>
  <conditionalFormatting sqref="E288:E315">
    <cfRule type="cellIs" dxfId="1822" priority="67" stopIfTrue="1" operator="lessThan">
      <formula>0</formula>
    </cfRule>
  </conditionalFormatting>
  <conditionalFormatting sqref="E317:E320">
    <cfRule type="cellIs" dxfId="1821" priority="66" stopIfTrue="1" operator="lessThan">
      <formula>0</formula>
    </cfRule>
  </conditionalFormatting>
  <conditionalFormatting sqref="E325:E330">
    <cfRule type="cellIs" dxfId="1820" priority="65" stopIfTrue="1" operator="lessThan">
      <formula>0</formula>
    </cfRule>
  </conditionalFormatting>
  <conditionalFormatting sqref="E332:E337">
    <cfRule type="cellIs" dxfId="1819" priority="64" stopIfTrue="1" operator="lessThan">
      <formula>0</formula>
    </cfRule>
  </conditionalFormatting>
  <conditionalFormatting sqref="E340:E357">
    <cfRule type="cellIs" dxfId="1818" priority="63" stopIfTrue="1" operator="lessThan">
      <formula>0</formula>
    </cfRule>
  </conditionalFormatting>
  <conditionalFormatting sqref="E362:E373">
    <cfRule type="cellIs" dxfId="1817" priority="62" stopIfTrue="1" operator="lessThan">
      <formula>0</formula>
    </cfRule>
  </conditionalFormatting>
  <conditionalFormatting sqref="E409">
    <cfRule type="cellIs" dxfId="1816" priority="61" stopIfTrue="1" operator="lessThan">
      <formula>0</formula>
    </cfRule>
  </conditionalFormatting>
  <conditionalFormatting sqref="E567:E569">
    <cfRule type="cellIs" dxfId="1815" priority="60" stopIfTrue="1" operator="lessThan">
      <formula>0</formula>
    </cfRule>
  </conditionalFormatting>
  <conditionalFormatting sqref="E826:E828">
    <cfRule type="cellIs" dxfId="1814" priority="56" stopIfTrue="1" operator="lessThan">
      <formula>0</formula>
    </cfRule>
  </conditionalFormatting>
  <conditionalFormatting sqref="E573">
    <cfRule type="cellIs" dxfId="1813" priority="59" stopIfTrue="1" operator="lessThan">
      <formula>0</formula>
    </cfRule>
  </conditionalFormatting>
  <conditionalFormatting sqref="E831:E835">
    <cfRule type="cellIs" dxfId="1812" priority="55" stopIfTrue="1" operator="lessThan">
      <formula>0</formula>
    </cfRule>
  </conditionalFormatting>
  <conditionalFormatting sqref="E598">
    <cfRule type="cellIs" dxfId="1811" priority="58" stopIfTrue="1" operator="lessThan">
      <formula>0</formula>
    </cfRule>
  </conditionalFormatting>
  <conditionalFormatting sqref="E602">
    <cfRule type="cellIs" dxfId="1810" priority="57" stopIfTrue="1" operator="lessThan">
      <formula>0</formula>
    </cfRule>
  </conditionalFormatting>
  <conditionalFormatting sqref="E840">
    <cfRule type="cellIs" dxfId="1809" priority="54" stopIfTrue="1" operator="lessThan">
      <formula>0</formula>
    </cfRule>
  </conditionalFormatting>
  <conditionalFormatting sqref="E852:E861">
    <cfRule type="cellIs" dxfId="1808" priority="53" stopIfTrue="1" operator="lessThan">
      <formula>0</formula>
    </cfRule>
  </conditionalFormatting>
  <conditionalFormatting sqref="E878">
    <cfRule type="cellIs" dxfId="1807" priority="52" stopIfTrue="1" operator="lessThan">
      <formula>0</formula>
    </cfRule>
  </conditionalFormatting>
  <conditionalFormatting sqref="E881">
    <cfRule type="cellIs" dxfId="1806" priority="51" stopIfTrue="1" operator="lessThan">
      <formula>0</formula>
    </cfRule>
  </conditionalFormatting>
  <conditionalFormatting sqref="E12">
    <cfRule type="cellIs" dxfId="1805" priority="50" stopIfTrue="1" operator="lessThan">
      <formula>0</formula>
    </cfRule>
  </conditionalFormatting>
  <conditionalFormatting sqref="E15">
    <cfRule type="cellIs" dxfId="1804" priority="49" stopIfTrue="1" operator="lessThan">
      <formula>0</formula>
    </cfRule>
  </conditionalFormatting>
  <conditionalFormatting sqref="E17">
    <cfRule type="cellIs" dxfId="1803" priority="48" stopIfTrue="1" operator="lessThan">
      <formula>0</formula>
    </cfRule>
  </conditionalFormatting>
  <conditionalFormatting sqref="B88:D92">
    <cfRule type="cellIs" dxfId="1802" priority="47" stopIfTrue="1" operator="lessThan">
      <formula>0</formula>
    </cfRule>
  </conditionalFormatting>
  <conditionalFormatting sqref="E88:E92">
    <cfRule type="cellIs" dxfId="1801" priority="46" stopIfTrue="1" operator="lessThan">
      <formula>0</formula>
    </cfRule>
  </conditionalFormatting>
  <conditionalFormatting sqref="B94:D95">
    <cfRule type="cellIs" dxfId="1800" priority="45" stopIfTrue="1" operator="lessThan">
      <formula>0</formula>
    </cfRule>
  </conditionalFormatting>
  <conditionalFormatting sqref="E94:E95">
    <cfRule type="cellIs" dxfId="1799" priority="44" stopIfTrue="1" operator="lessThan">
      <formula>0</formula>
    </cfRule>
  </conditionalFormatting>
  <conditionalFormatting sqref="B396:C401 F396:G401">
    <cfRule type="cellIs" dxfId="1798" priority="43" stopIfTrue="1" operator="lessThan">
      <formula>0</formula>
    </cfRule>
  </conditionalFormatting>
  <conditionalFormatting sqref="D396:E401">
    <cfRule type="cellIs" dxfId="1797" priority="42" stopIfTrue="1" operator="lessThan">
      <formula>0</formula>
    </cfRule>
  </conditionalFormatting>
  <conditionalFormatting sqref="B403:C403 F403:G403">
    <cfRule type="cellIs" dxfId="1796" priority="41" stopIfTrue="1" operator="lessThan">
      <formula>0</formula>
    </cfRule>
  </conditionalFormatting>
  <conditionalFormatting sqref="D403:E403">
    <cfRule type="cellIs" dxfId="1795" priority="40" stopIfTrue="1" operator="lessThan">
      <formula>0</formula>
    </cfRule>
  </conditionalFormatting>
  <conditionalFormatting sqref="F564">
    <cfRule type="cellIs" dxfId="1794" priority="39" stopIfTrue="1" operator="lessThan">
      <formula>0</formula>
    </cfRule>
  </conditionalFormatting>
  <conditionalFormatting sqref="F564">
    <cfRule type="expression" dxfId="1793" priority="38">
      <formula>(#REF!+#REF!)&lt;&gt;(#REF!+#REF!)</formula>
    </cfRule>
  </conditionalFormatting>
  <conditionalFormatting sqref="G564">
    <cfRule type="cellIs" dxfId="1792" priority="37" stopIfTrue="1" operator="lessThan">
      <formula>0</formula>
    </cfRule>
  </conditionalFormatting>
  <conditionalFormatting sqref="G564">
    <cfRule type="expression" dxfId="1791" priority="36">
      <formula>(#REF!+#REF!)&lt;&gt;(#REF!+#REF!)</formula>
    </cfRule>
  </conditionalFormatting>
  <conditionalFormatting sqref="F70:G81 F83:G87 F8:G64 F66:G68">
    <cfRule type="cellIs" dxfId="1790" priority="35" stopIfTrue="1" operator="lessThan">
      <formula>0</formula>
    </cfRule>
  </conditionalFormatting>
  <conditionalFormatting sqref="F88:G95">
    <cfRule type="cellIs" dxfId="1789" priority="34" stopIfTrue="1" operator="lessThan">
      <formula>0</formula>
    </cfRule>
  </conditionalFormatting>
  <conditionalFormatting sqref="F97:G108">
    <cfRule type="cellIs" dxfId="1788" priority="33" stopIfTrue="1" operator="lessThan">
      <formula>0</formula>
    </cfRule>
  </conditionalFormatting>
  <conditionalFormatting sqref="F110:G110">
    <cfRule type="cellIs" dxfId="1787" priority="32" stopIfTrue="1" operator="lessThan">
      <formula>0</formula>
    </cfRule>
  </conditionalFormatting>
  <conditionalFormatting sqref="F150:G160 F146:G147 F144:G144 F118:G142 F114:G115 F112:G112 F170:G278">
    <cfRule type="cellIs" dxfId="1786" priority="31" stopIfTrue="1" operator="lessThan">
      <formula>0</formula>
    </cfRule>
  </conditionalFormatting>
  <conditionalFormatting sqref="G280 F332:G376 F285:G286 G283:G284 F288:G329 G287">
    <cfRule type="cellIs" dxfId="1785" priority="30" stopIfTrue="1" operator="lessThan">
      <formula>0</formula>
    </cfRule>
  </conditionalFormatting>
  <conditionalFormatting sqref="F330:G331">
    <cfRule type="cellIs" dxfId="1784" priority="29" stopIfTrue="1" operator="lessThan">
      <formula>0</formula>
    </cfRule>
  </conditionalFormatting>
  <conditionalFormatting sqref="F378:G395">
    <cfRule type="cellIs" dxfId="1783" priority="28" stopIfTrue="1" operator="lessThan">
      <formula>0</formula>
    </cfRule>
  </conditionalFormatting>
  <conditionalFormatting sqref="F404:G413 F560:G563 F444:G454 F442:G442 F438:G440 F415:G435 F555:G558 F550:G553 F544:G547 F528:G533 F519:G526 F503:G515 F497:G501 F489:G490 F478:G487 F461:G476">
    <cfRule type="cellIs" dxfId="1782" priority="27" stopIfTrue="1" operator="lessThan">
      <formula>0</formula>
    </cfRule>
  </conditionalFormatting>
  <conditionalFormatting sqref="F565:G573 F586:G587 F582:G583">
    <cfRule type="cellIs" dxfId="1781" priority="26" stopIfTrue="1" operator="lessThan">
      <formula>0</formula>
    </cfRule>
  </conditionalFormatting>
  <conditionalFormatting sqref="F575:G581 G574">
    <cfRule type="cellIs" dxfId="1780" priority="25" stopIfTrue="1" operator="lessThan">
      <formula>0</formula>
    </cfRule>
  </conditionalFormatting>
  <conditionalFormatting sqref="F574">
    <cfRule type="cellIs" dxfId="1779" priority="24" stopIfTrue="1" operator="lessThan">
      <formula>0</formula>
    </cfRule>
  </conditionalFormatting>
  <conditionalFormatting sqref="F622:G643 F645:G645 F747:G752 F733:G738 F728:G731 F716:G723 F710:G713 F689:G691 F687:G687 F680:G685 F677:G677 F673:G675 F809:G814 F805:G806 F797:G798 F790:G794 F786:G786 F782:G783 F762:G764 F758:G758 F596:G620 F647:G671">
    <cfRule type="cellIs" dxfId="1778" priority="23" stopIfTrue="1" operator="lessThan">
      <formula>0</formula>
    </cfRule>
  </conditionalFormatting>
  <conditionalFormatting sqref="F826:G881">
    <cfRule type="cellIs" dxfId="1777" priority="22" stopIfTrue="1" operator="lessThan">
      <formula>0</formula>
    </cfRule>
  </conditionalFormatting>
  <conditionalFormatting sqref="F281:G281">
    <cfRule type="cellIs" dxfId="1776" priority="21" stopIfTrue="1" operator="lessThan">
      <formula>0</formula>
    </cfRule>
  </conditionalFormatting>
  <conditionalFormatting sqref="F282:G282">
    <cfRule type="cellIs" dxfId="1775" priority="20" stopIfTrue="1" operator="lessThan">
      <formula>0</formula>
    </cfRule>
  </conditionalFormatting>
  <conditionalFormatting sqref="D280">
    <cfRule type="cellIs" dxfId="1774" priority="19" stopIfTrue="1" operator="lessThan">
      <formula>0</formula>
    </cfRule>
  </conditionalFormatting>
  <conditionalFormatting sqref="E280">
    <cfRule type="cellIs" dxfId="1773" priority="18" stopIfTrue="1" operator="lessThan">
      <formula>0</formula>
    </cfRule>
  </conditionalFormatting>
  <conditionalFormatting sqref="B283:C284">
    <cfRule type="cellIs" dxfId="1772" priority="17" stopIfTrue="1" operator="lessThan">
      <formula>0</formula>
    </cfRule>
  </conditionalFormatting>
  <conditionalFormatting sqref="D283:D284">
    <cfRule type="cellIs" dxfId="1771" priority="16" stopIfTrue="1" operator="lessThan">
      <formula>0</formula>
    </cfRule>
  </conditionalFormatting>
  <conditionalFormatting sqref="E283:E284">
    <cfRule type="cellIs" dxfId="1770" priority="15" stopIfTrue="1" operator="lessThan">
      <formula>0</formula>
    </cfRule>
  </conditionalFormatting>
  <conditionalFormatting sqref="B287:C287">
    <cfRule type="cellIs" dxfId="1769" priority="14" stopIfTrue="1" operator="lessThan">
      <formula>0</formula>
    </cfRule>
  </conditionalFormatting>
  <conditionalFormatting sqref="D287">
    <cfRule type="cellIs" dxfId="1768" priority="13" stopIfTrue="1" operator="lessThan">
      <formula>0</formula>
    </cfRule>
  </conditionalFormatting>
  <conditionalFormatting sqref="E287">
    <cfRule type="cellIs" dxfId="1767" priority="12" stopIfTrue="1" operator="lessThan">
      <formula>0</formula>
    </cfRule>
  </conditionalFormatting>
  <conditionalFormatting sqref="C634">
    <cfRule type="cellIs" dxfId="1766" priority="11" stopIfTrue="1" operator="lessThan">
      <formula>0</formula>
    </cfRule>
  </conditionalFormatting>
  <conditionalFormatting sqref="D634">
    <cfRule type="cellIs" dxfId="1765" priority="10" stopIfTrue="1" operator="lessThan">
      <formula>0</formula>
    </cfRule>
  </conditionalFormatting>
  <conditionalFormatting sqref="E634">
    <cfRule type="cellIs" dxfId="1764" priority="9" stopIfTrue="1" operator="lessThan">
      <formula>0</formula>
    </cfRule>
  </conditionalFormatting>
  <conditionalFormatting sqref="B634">
    <cfRule type="cellIs" dxfId="1763" priority="8" stopIfTrue="1" operator="lessThan">
      <formula>0</formula>
    </cfRule>
  </conditionalFormatting>
  <conditionalFormatting sqref="C661">
    <cfRule type="cellIs" dxfId="1762" priority="7" stopIfTrue="1" operator="lessThan">
      <formula>0</formula>
    </cfRule>
  </conditionalFormatting>
  <conditionalFormatting sqref="D661">
    <cfRule type="cellIs" dxfId="1761" priority="6" stopIfTrue="1" operator="lessThan">
      <formula>0</formula>
    </cfRule>
  </conditionalFormatting>
  <conditionalFormatting sqref="E661">
    <cfRule type="cellIs" dxfId="1760" priority="5" stopIfTrue="1" operator="lessThan">
      <formula>0</formula>
    </cfRule>
  </conditionalFormatting>
  <conditionalFormatting sqref="B661">
    <cfRule type="cellIs" dxfId="1759" priority="4" stopIfTrue="1" operator="lessThan">
      <formula>0</formula>
    </cfRule>
  </conditionalFormatting>
  <conditionalFormatting sqref="F280">
    <cfRule type="cellIs" dxfId="1758" priority="3" stopIfTrue="1" operator="lessThan">
      <formula>0</formula>
    </cfRule>
  </conditionalFormatting>
  <conditionalFormatting sqref="F283:F284">
    <cfRule type="cellIs" dxfId="1757" priority="2" stopIfTrue="1" operator="lessThan">
      <formula>0</formula>
    </cfRule>
  </conditionalFormatting>
  <conditionalFormatting sqref="F287">
    <cfRule type="cellIs" dxfId="1756" priority="1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71"/>
  <sheetViews>
    <sheetView topLeftCell="A1360" workbookViewId="0">
      <selection activeCell="I1376" sqref="I1376"/>
    </sheetView>
  </sheetViews>
  <sheetFormatPr defaultRowHeight="15" x14ac:dyDescent="0.25"/>
  <cols>
    <col min="2" max="2" width="15.7109375" style="29" customWidth="1"/>
    <col min="3" max="3" width="18.28515625" style="29" customWidth="1"/>
    <col min="4" max="4" width="18" style="29" customWidth="1"/>
    <col min="5" max="5" width="18.85546875" style="29" customWidth="1"/>
    <col min="6" max="7" width="15.7109375" style="29" customWidth="1"/>
    <col min="8" max="8" width="9.28515625" bestFit="1" customWidth="1"/>
    <col min="9" max="9" width="37.140625" customWidth="1"/>
  </cols>
  <sheetData>
    <row r="1" spans="1:9" x14ac:dyDescent="0.25">
      <c r="A1" s="29" t="s">
        <v>703</v>
      </c>
    </row>
    <row r="2" spans="1:9" ht="15.75" thickBot="1" x14ac:dyDescent="0.3">
      <c r="C2" s="617" t="s">
        <v>705</v>
      </c>
      <c r="G2" s="29" t="s">
        <v>708</v>
      </c>
      <c r="I2" s="441"/>
    </row>
    <row r="3" spans="1:9" ht="16.5" thickTop="1" x14ac:dyDescent="0.25">
      <c r="A3" s="1" t="s">
        <v>0</v>
      </c>
      <c r="B3" s="30" t="s">
        <v>700</v>
      </c>
      <c r="C3" s="31"/>
      <c r="D3" s="32" t="str">
        <f>+B3</f>
        <v>СЕС - КСФ</v>
      </c>
      <c r="E3" s="31"/>
      <c r="F3" s="33" t="str">
        <f>+B3</f>
        <v>СЕС - КСФ</v>
      </c>
      <c r="G3" s="34"/>
      <c r="I3" s="441"/>
    </row>
    <row r="4" spans="1:9" ht="15.75" x14ac:dyDescent="0.25">
      <c r="A4" s="2"/>
      <c r="B4" s="35"/>
      <c r="C4" s="36"/>
      <c r="D4" s="37"/>
      <c r="E4" s="36"/>
      <c r="F4" s="38"/>
      <c r="G4" s="39"/>
      <c r="I4" s="441"/>
    </row>
    <row r="5" spans="1:9" ht="15.75" x14ac:dyDescent="0.25">
      <c r="A5" s="3">
        <f>+$C3</f>
        <v>0</v>
      </c>
      <c r="B5" s="40" t="s">
        <v>2</v>
      </c>
      <c r="C5" s="41"/>
      <c r="D5" s="42" t="s">
        <v>3</v>
      </c>
      <c r="E5" s="43"/>
      <c r="F5" s="44" t="s">
        <v>4</v>
      </c>
      <c r="G5" s="45"/>
      <c r="I5" s="441"/>
    </row>
    <row r="6" spans="1:9" ht="15.75" x14ac:dyDescent="0.25">
      <c r="A6" s="4"/>
      <c r="B6" s="46"/>
      <c r="C6" s="47"/>
      <c r="D6" s="48"/>
      <c r="E6" s="49"/>
      <c r="F6" s="48"/>
      <c r="G6" s="50"/>
      <c r="I6" s="441"/>
    </row>
    <row r="7" spans="1:9" ht="15.75" x14ac:dyDescent="0.25">
      <c r="A7" s="5" t="s">
        <v>5</v>
      </c>
      <c r="B7" s="51" t="s">
        <v>6</v>
      </c>
      <c r="C7" s="52" t="s">
        <v>7</v>
      </c>
      <c r="D7" s="53" t="s">
        <v>8</v>
      </c>
      <c r="E7" s="54" t="s">
        <v>9</v>
      </c>
      <c r="F7" s="55" t="s">
        <v>6</v>
      </c>
      <c r="G7" s="56" t="s">
        <v>7</v>
      </c>
      <c r="I7" s="441"/>
    </row>
    <row r="8" spans="1:9" ht="15.75" x14ac:dyDescent="0.25">
      <c r="A8" s="6" t="s">
        <v>10</v>
      </c>
      <c r="B8" s="57">
        <f t="shared" ref="B8:G8" si="0">+B885</f>
        <v>27612.86</v>
      </c>
      <c r="C8" s="58">
        <f t="shared" si="0"/>
        <v>27612.86</v>
      </c>
      <c r="D8" s="59">
        <f t="shared" si="0"/>
        <v>25913.439999999999</v>
      </c>
      <c r="E8" s="58">
        <f t="shared" si="0"/>
        <v>25913.439999999999</v>
      </c>
      <c r="F8" s="59">
        <f>+F885</f>
        <v>34412.68</v>
      </c>
      <c r="G8" s="60">
        <f t="shared" si="0"/>
        <v>34412.68</v>
      </c>
      <c r="I8" s="441"/>
    </row>
    <row r="9" spans="1:9" ht="15.75" x14ac:dyDescent="0.25">
      <c r="A9" s="10">
        <v>1001</v>
      </c>
      <c r="B9" s="61"/>
      <c r="C9" s="62"/>
      <c r="D9" s="63"/>
      <c r="E9" s="62"/>
      <c r="F9" s="64">
        <f>+IF(ABS(+B9+D9)&gt;=ABS(C9+E9),+B9-C9+D9-E9,0)</f>
        <v>0</v>
      </c>
      <c r="G9" s="65">
        <f>+IF(ABS(+B9+D9)&lt;=ABS(C9+E9),-B9+C9-D9+E9,0)</f>
        <v>0</v>
      </c>
      <c r="I9" s="441"/>
    </row>
    <row r="10" spans="1:9" ht="15.75" x14ac:dyDescent="0.25">
      <c r="A10" s="11">
        <v>1101</v>
      </c>
      <c r="B10" s="66"/>
      <c r="C10" s="67">
        <v>13095.86</v>
      </c>
      <c r="D10" s="63"/>
      <c r="E10" s="62"/>
      <c r="F10" s="64">
        <f>+IF(ABS(+B10+D10)&gt;=ABS(C10+E10),+B10-C10+D10-E10,0)</f>
        <v>0</v>
      </c>
      <c r="G10" s="65">
        <f>+IF(ABS(+B10+D10)&lt;=ABS(C10+E10),-B10+C10-D10+E10,0)</f>
        <v>13095.86</v>
      </c>
      <c r="I10" s="441"/>
    </row>
    <row r="11" spans="1:9" ht="15.75" x14ac:dyDescent="0.25">
      <c r="A11" s="11">
        <v>1201</v>
      </c>
      <c r="B11" s="68">
        <v>0</v>
      </c>
      <c r="C11" s="69">
        <v>0</v>
      </c>
      <c r="D11" s="70">
        <v>0</v>
      </c>
      <c r="E11" s="69">
        <v>0</v>
      </c>
      <c r="F11" s="70">
        <v>0</v>
      </c>
      <c r="G11" s="71">
        <v>0</v>
      </c>
      <c r="I11" s="441"/>
    </row>
    <row r="12" spans="1:9" ht="15.75" x14ac:dyDescent="0.25">
      <c r="A12" s="11">
        <v>1511</v>
      </c>
      <c r="B12" s="68">
        <v>0</v>
      </c>
      <c r="C12" s="67"/>
      <c r="D12" s="63"/>
      <c r="E12" s="62"/>
      <c r="F12" s="70">
        <v>0</v>
      </c>
      <c r="G12" s="72">
        <f>+IF(ABS(+B12+D12)&lt;=ABS(C12+E12),-B12+C12-D12+E12,0)</f>
        <v>0</v>
      </c>
    </row>
    <row r="13" spans="1:9" ht="15.75" x14ac:dyDescent="0.25">
      <c r="A13" s="11">
        <v>1517</v>
      </c>
      <c r="B13" s="66"/>
      <c r="C13" s="69">
        <v>0</v>
      </c>
      <c r="D13" s="63"/>
      <c r="E13" s="67"/>
      <c r="F13" s="73">
        <f>+IF(ABS(+B13+D13)&gt;=ABS(C13+E13),+B13-C13+D13-E13,0)</f>
        <v>0</v>
      </c>
      <c r="G13" s="71">
        <v>0</v>
      </c>
    </row>
    <row r="14" spans="1:9" ht="15.75" x14ac:dyDescent="0.25">
      <c r="A14" s="11">
        <v>1521</v>
      </c>
      <c r="B14" s="68">
        <v>0</v>
      </c>
      <c r="C14" s="67"/>
      <c r="D14" s="63"/>
      <c r="E14" s="62"/>
      <c r="F14" s="70">
        <v>0</v>
      </c>
      <c r="G14" s="72">
        <f>+IF(ABS(+B14+D14)&lt;=ABS(C14+E14),-B14+C14-D14+E14,0)</f>
        <v>0</v>
      </c>
    </row>
    <row r="15" spans="1:9" ht="15.75" x14ac:dyDescent="0.25">
      <c r="A15" s="11">
        <v>1523</v>
      </c>
      <c r="B15" s="68">
        <v>0</v>
      </c>
      <c r="C15" s="67"/>
      <c r="D15" s="63"/>
      <c r="E15" s="62"/>
      <c r="F15" s="70">
        <v>0</v>
      </c>
      <c r="G15" s="72">
        <f>+IF(ABS(+B15+D15)&lt;=ABS(C15+E15),-B15+C15-D15+E15,0)</f>
        <v>0</v>
      </c>
    </row>
    <row r="16" spans="1:9" ht="15.75" x14ac:dyDescent="0.25">
      <c r="A16" s="11">
        <v>1527</v>
      </c>
      <c r="B16" s="66"/>
      <c r="C16" s="69">
        <v>0</v>
      </c>
      <c r="D16" s="63"/>
      <c r="E16" s="67"/>
      <c r="F16" s="73">
        <f>+IF(ABS(+B16+D16)&gt;=ABS(C16+E16),+B16-C16+D16-E16,0)</f>
        <v>0</v>
      </c>
      <c r="G16" s="71">
        <v>0</v>
      </c>
    </row>
    <row r="17" spans="1:12" ht="15.75" x14ac:dyDescent="0.25">
      <c r="A17" s="11">
        <v>1581</v>
      </c>
      <c r="B17" s="74">
        <v>0</v>
      </c>
      <c r="C17" s="75"/>
      <c r="D17" s="63"/>
      <c r="E17" s="62"/>
      <c r="F17" s="76">
        <v>0</v>
      </c>
      <c r="G17" s="77">
        <f>+IF(ABS(+B17+D17)&lt;=ABS(C17+E17),-B17+C17-D17+E17,0)</f>
        <v>0</v>
      </c>
      <c r="L17" t="s">
        <v>20</v>
      </c>
    </row>
    <row r="18" spans="1:12" ht="15.75" x14ac:dyDescent="0.25">
      <c r="A18" s="11">
        <v>1587</v>
      </c>
      <c r="B18" s="78"/>
      <c r="C18" s="79">
        <v>0</v>
      </c>
      <c r="D18" s="63"/>
      <c r="E18" s="67"/>
      <c r="F18" s="80">
        <f>+IF(ABS(+B18+D18)&gt;=ABS(C18+E18),+B18-C18+D18-E18,0)</f>
        <v>0</v>
      </c>
      <c r="G18" s="81">
        <v>0</v>
      </c>
    </row>
    <row r="19" spans="1:12" ht="15.75" x14ac:dyDescent="0.25">
      <c r="A19" s="11">
        <v>1591</v>
      </c>
      <c r="B19" s="66"/>
      <c r="C19" s="67"/>
      <c r="D19" s="63"/>
      <c r="E19" s="62"/>
      <c r="F19" s="73">
        <f>+IF(ABS(+B19+D19)&gt;=ABS(C19+E19),+B19-C19+D19-E19,0)</f>
        <v>0</v>
      </c>
      <c r="G19" s="72">
        <f>+IF(ABS(+B19+D19)&lt;=ABS(C19+E19),-B19+C19-D19+E19,0)</f>
        <v>0</v>
      </c>
    </row>
    <row r="20" spans="1:12" ht="15.75" x14ac:dyDescent="0.25">
      <c r="A20" s="11">
        <v>1593</v>
      </c>
      <c r="B20" s="66"/>
      <c r="C20" s="67"/>
      <c r="D20" s="63"/>
      <c r="E20" s="62"/>
      <c r="F20" s="73">
        <f>+IF(ABS(+B20+D20)&gt;=ABS(C20+E20),+B20-C20+D20-E20,0)</f>
        <v>0</v>
      </c>
      <c r="G20" s="72">
        <f>+IF(ABS(+B20+D20)&lt;=ABS(C20+E20),-B20+C20-D20+E20,0)</f>
        <v>0</v>
      </c>
    </row>
    <row r="21" spans="1:12" ht="15.75" x14ac:dyDescent="0.25">
      <c r="A21" s="11">
        <v>1621</v>
      </c>
      <c r="B21" s="68">
        <v>0</v>
      </c>
      <c r="C21" s="67"/>
      <c r="D21" s="63"/>
      <c r="E21" s="62"/>
      <c r="F21" s="70">
        <v>0</v>
      </c>
      <c r="G21" s="72">
        <f>+IF(ABS(+B21+D21)&lt;=ABS(C21+E21),-B21+C21-D21+E21,0)</f>
        <v>0</v>
      </c>
    </row>
    <row r="22" spans="1:12" ht="15.75" x14ac:dyDescent="0.25">
      <c r="A22" s="11">
        <v>1623</v>
      </c>
      <c r="B22" s="68">
        <v>0</v>
      </c>
      <c r="C22" s="67"/>
      <c r="D22" s="63"/>
      <c r="E22" s="62"/>
      <c r="F22" s="70">
        <v>0</v>
      </c>
      <c r="G22" s="72">
        <f t="shared" ref="G22:G48" si="1">+IF(ABS(+B22+D22)&lt;=ABS(C22+E22),-B22+C22-D22+E22,0)</f>
        <v>0</v>
      </c>
    </row>
    <row r="23" spans="1:12" ht="15.75" x14ac:dyDescent="0.25">
      <c r="A23" s="11">
        <v>1625</v>
      </c>
      <c r="B23" s="68">
        <v>0</v>
      </c>
      <c r="C23" s="67"/>
      <c r="D23" s="63"/>
      <c r="E23" s="62"/>
      <c r="F23" s="70">
        <v>0</v>
      </c>
      <c r="G23" s="72">
        <f t="shared" si="1"/>
        <v>0</v>
      </c>
    </row>
    <row r="24" spans="1:12" ht="15.75" x14ac:dyDescent="0.25">
      <c r="A24" s="11">
        <v>1651</v>
      </c>
      <c r="B24" s="68">
        <v>0</v>
      </c>
      <c r="C24" s="67"/>
      <c r="D24" s="63"/>
      <c r="E24" s="62"/>
      <c r="F24" s="70">
        <v>0</v>
      </c>
      <c r="G24" s="72">
        <f t="shared" si="1"/>
        <v>0</v>
      </c>
    </row>
    <row r="25" spans="1:12" ht="15.75" x14ac:dyDescent="0.25">
      <c r="A25" s="11">
        <v>1652</v>
      </c>
      <c r="B25" s="68">
        <v>0</v>
      </c>
      <c r="C25" s="67"/>
      <c r="D25" s="63"/>
      <c r="E25" s="62"/>
      <c r="F25" s="70">
        <v>0</v>
      </c>
      <c r="G25" s="72">
        <f t="shared" si="1"/>
        <v>0</v>
      </c>
    </row>
    <row r="26" spans="1:12" ht="15.75" x14ac:dyDescent="0.25">
      <c r="A26" s="11">
        <v>1654</v>
      </c>
      <c r="B26" s="68">
        <v>0</v>
      </c>
      <c r="C26" s="67"/>
      <c r="D26" s="63"/>
      <c r="E26" s="62"/>
      <c r="F26" s="70">
        <v>0</v>
      </c>
      <c r="G26" s="72">
        <f t="shared" si="1"/>
        <v>0</v>
      </c>
    </row>
    <row r="27" spans="1:12" ht="15.75" x14ac:dyDescent="0.25">
      <c r="A27" s="11">
        <v>1655</v>
      </c>
      <c r="B27" s="68">
        <v>0</v>
      </c>
      <c r="C27" s="67"/>
      <c r="D27" s="63"/>
      <c r="E27" s="62"/>
      <c r="F27" s="70">
        <v>0</v>
      </c>
      <c r="G27" s="72">
        <f t="shared" si="1"/>
        <v>0</v>
      </c>
    </row>
    <row r="28" spans="1:12" ht="15.75" x14ac:dyDescent="0.25">
      <c r="A28" s="11">
        <v>1657</v>
      </c>
      <c r="B28" s="68">
        <v>0</v>
      </c>
      <c r="C28" s="67"/>
      <c r="D28" s="63"/>
      <c r="E28" s="62"/>
      <c r="F28" s="70">
        <v>0</v>
      </c>
      <c r="G28" s="72">
        <f t="shared" si="1"/>
        <v>0</v>
      </c>
    </row>
    <row r="29" spans="1:12" ht="15.75" x14ac:dyDescent="0.25">
      <c r="A29" s="11">
        <v>1658</v>
      </c>
      <c r="B29" s="68">
        <v>0</v>
      </c>
      <c r="C29" s="67"/>
      <c r="D29" s="63"/>
      <c r="E29" s="62"/>
      <c r="F29" s="70">
        <v>0</v>
      </c>
      <c r="G29" s="72">
        <f t="shared" si="1"/>
        <v>0</v>
      </c>
    </row>
    <row r="30" spans="1:12" ht="15.75" x14ac:dyDescent="0.25">
      <c r="A30" s="11">
        <v>1661</v>
      </c>
      <c r="B30" s="68">
        <v>0</v>
      </c>
      <c r="C30" s="67"/>
      <c r="D30" s="63"/>
      <c r="E30" s="62"/>
      <c r="F30" s="70">
        <v>0</v>
      </c>
      <c r="G30" s="72">
        <f t="shared" si="1"/>
        <v>0</v>
      </c>
    </row>
    <row r="31" spans="1:12" ht="15.75" x14ac:dyDescent="0.25">
      <c r="A31" s="11">
        <v>1663</v>
      </c>
      <c r="B31" s="68">
        <v>0</v>
      </c>
      <c r="C31" s="67"/>
      <c r="D31" s="63"/>
      <c r="E31" s="62"/>
      <c r="F31" s="70">
        <v>0</v>
      </c>
      <c r="G31" s="72">
        <f t="shared" si="1"/>
        <v>0</v>
      </c>
    </row>
    <row r="32" spans="1:12" ht="15.75" x14ac:dyDescent="0.25">
      <c r="A32" s="11">
        <v>1664</v>
      </c>
      <c r="B32" s="68">
        <v>0</v>
      </c>
      <c r="C32" s="67"/>
      <c r="D32" s="63"/>
      <c r="E32" s="62"/>
      <c r="F32" s="70">
        <v>0</v>
      </c>
      <c r="G32" s="72">
        <f t="shared" si="1"/>
        <v>0</v>
      </c>
    </row>
    <row r="33" spans="1:7" ht="15.75" x14ac:dyDescent="0.25">
      <c r="A33" s="11">
        <v>1666</v>
      </c>
      <c r="B33" s="68">
        <v>0</v>
      </c>
      <c r="C33" s="67"/>
      <c r="D33" s="63"/>
      <c r="E33" s="62"/>
      <c r="F33" s="70">
        <v>0</v>
      </c>
      <c r="G33" s="72">
        <f t="shared" si="1"/>
        <v>0</v>
      </c>
    </row>
    <row r="34" spans="1:7" ht="15.75" x14ac:dyDescent="0.25">
      <c r="A34" s="11">
        <v>1667</v>
      </c>
      <c r="B34" s="68">
        <v>0</v>
      </c>
      <c r="C34" s="67"/>
      <c r="D34" s="63"/>
      <c r="E34" s="62"/>
      <c r="F34" s="70">
        <v>0</v>
      </c>
      <c r="G34" s="72">
        <f t="shared" si="1"/>
        <v>0</v>
      </c>
    </row>
    <row r="35" spans="1:7" ht="15.75" x14ac:dyDescent="0.25">
      <c r="A35" s="11">
        <v>1669</v>
      </c>
      <c r="B35" s="68">
        <v>0</v>
      </c>
      <c r="C35" s="67"/>
      <c r="D35" s="63"/>
      <c r="E35" s="62"/>
      <c r="F35" s="70">
        <v>0</v>
      </c>
      <c r="G35" s="72">
        <f t="shared" si="1"/>
        <v>0</v>
      </c>
    </row>
    <row r="36" spans="1:7" ht="15.75" x14ac:dyDescent="0.25">
      <c r="A36" s="11">
        <v>1681</v>
      </c>
      <c r="B36" s="74">
        <v>0</v>
      </c>
      <c r="C36" s="75"/>
      <c r="D36" s="63"/>
      <c r="E36" s="62"/>
      <c r="F36" s="76">
        <v>0</v>
      </c>
      <c r="G36" s="77">
        <f t="shared" si="1"/>
        <v>0</v>
      </c>
    </row>
    <row r="37" spans="1:7" ht="15.75" x14ac:dyDescent="0.25">
      <c r="A37" s="11">
        <v>1685</v>
      </c>
      <c r="B37" s="74">
        <v>0</v>
      </c>
      <c r="C37" s="75"/>
      <c r="D37" s="63"/>
      <c r="E37" s="62"/>
      <c r="F37" s="76">
        <v>0</v>
      </c>
      <c r="G37" s="77">
        <f t="shared" si="1"/>
        <v>0</v>
      </c>
    </row>
    <row r="38" spans="1:7" ht="15.75" x14ac:dyDescent="0.25">
      <c r="A38" s="11">
        <v>1686</v>
      </c>
      <c r="B38" s="74">
        <v>0</v>
      </c>
      <c r="C38" s="75"/>
      <c r="D38" s="63"/>
      <c r="E38" s="62"/>
      <c r="F38" s="76">
        <v>0</v>
      </c>
      <c r="G38" s="77">
        <f t="shared" si="1"/>
        <v>0</v>
      </c>
    </row>
    <row r="39" spans="1:7" ht="15.75" x14ac:dyDescent="0.25">
      <c r="A39" s="11">
        <v>1688</v>
      </c>
      <c r="B39" s="74">
        <v>0</v>
      </c>
      <c r="C39" s="75"/>
      <c r="D39" s="63"/>
      <c r="E39" s="62"/>
      <c r="F39" s="76">
        <v>0</v>
      </c>
      <c r="G39" s="77">
        <f t="shared" si="1"/>
        <v>0</v>
      </c>
    </row>
    <row r="40" spans="1:7" ht="15.75" x14ac:dyDescent="0.25">
      <c r="A40" s="11">
        <v>1689</v>
      </c>
      <c r="B40" s="74">
        <v>0</v>
      </c>
      <c r="C40" s="75"/>
      <c r="D40" s="63"/>
      <c r="E40" s="62"/>
      <c r="F40" s="76">
        <v>0</v>
      </c>
      <c r="G40" s="77">
        <f t="shared" si="1"/>
        <v>0</v>
      </c>
    </row>
    <row r="41" spans="1:7" ht="15.75" x14ac:dyDescent="0.25">
      <c r="A41" s="12">
        <v>1701</v>
      </c>
      <c r="B41" s="68">
        <v>0</v>
      </c>
      <c r="C41" s="67"/>
      <c r="D41" s="63"/>
      <c r="E41" s="62"/>
      <c r="F41" s="70">
        <v>0</v>
      </c>
      <c r="G41" s="72">
        <f t="shared" si="1"/>
        <v>0</v>
      </c>
    </row>
    <row r="42" spans="1:7" ht="15.75" x14ac:dyDescent="0.25">
      <c r="A42" s="11">
        <v>1702</v>
      </c>
      <c r="B42" s="68">
        <v>0</v>
      </c>
      <c r="C42" s="67"/>
      <c r="D42" s="63"/>
      <c r="E42" s="62"/>
      <c r="F42" s="70">
        <v>0</v>
      </c>
      <c r="G42" s="72">
        <f t="shared" si="1"/>
        <v>0</v>
      </c>
    </row>
    <row r="43" spans="1:7" ht="15.75" x14ac:dyDescent="0.25">
      <c r="A43" s="11">
        <v>1707</v>
      </c>
      <c r="B43" s="68">
        <v>0</v>
      </c>
      <c r="C43" s="67"/>
      <c r="D43" s="63"/>
      <c r="E43" s="62"/>
      <c r="F43" s="70">
        <v>0</v>
      </c>
      <c r="G43" s="72">
        <f t="shared" si="1"/>
        <v>0</v>
      </c>
    </row>
    <row r="44" spans="1:7" ht="15.75" x14ac:dyDescent="0.25">
      <c r="A44" s="11">
        <v>1708</v>
      </c>
      <c r="B44" s="68">
        <v>0</v>
      </c>
      <c r="C44" s="67"/>
      <c r="D44" s="63"/>
      <c r="E44" s="62"/>
      <c r="F44" s="70">
        <v>0</v>
      </c>
      <c r="G44" s="72">
        <f t="shared" si="1"/>
        <v>0</v>
      </c>
    </row>
    <row r="45" spans="1:7" ht="15.75" x14ac:dyDescent="0.25">
      <c r="A45" s="11">
        <v>1911</v>
      </c>
      <c r="B45" s="68">
        <v>0</v>
      </c>
      <c r="C45" s="67"/>
      <c r="D45" s="63"/>
      <c r="E45" s="62"/>
      <c r="F45" s="70">
        <v>0</v>
      </c>
      <c r="G45" s="72">
        <f t="shared" si="1"/>
        <v>0</v>
      </c>
    </row>
    <row r="46" spans="1:7" ht="15.75" x14ac:dyDescent="0.25">
      <c r="A46" s="11">
        <v>1912</v>
      </c>
      <c r="B46" s="68">
        <v>0</v>
      </c>
      <c r="C46" s="67"/>
      <c r="D46" s="63"/>
      <c r="E46" s="62"/>
      <c r="F46" s="70">
        <v>0</v>
      </c>
      <c r="G46" s="72">
        <f t="shared" si="1"/>
        <v>0</v>
      </c>
    </row>
    <row r="47" spans="1:7" ht="15.75" x14ac:dyDescent="0.25">
      <c r="A47" s="11">
        <v>1913</v>
      </c>
      <c r="B47" s="68">
        <v>0</v>
      </c>
      <c r="C47" s="67"/>
      <c r="D47" s="63"/>
      <c r="E47" s="62"/>
      <c r="F47" s="70">
        <v>0</v>
      </c>
      <c r="G47" s="72">
        <f t="shared" si="1"/>
        <v>0</v>
      </c>
    </row>
    <row r="48" spans="1:7" ht="15.75" x14ac:dyDescent="0.25">
      <c r="A48" s="11">
        <v>1914</v>
      </c>
      <c r="B48" s="68">
        <v>0</v>
      </c>
      <c r="C48" s="67"/>
      <c r="D48" s="63"/>
      <c r="E48" s="62"/>
      <c r="F48" s="70">
        <v>0</v>
      </c>
      <c r="G48" s="72">
        <f t="shared" si="1"/>
        <v>0</v>
      </c>
    </row>
    <row r="49" spans="1:7" ht="15.75" x14ac:dyDescent="0.25">
      <c r="A49" s="11">
        <v>1917</v>
      </c>
      <c r="B49" s="66"/>
      <c r="C49" s="69">
        <v>0</v>
      </c>
      <c r="D49" s="63"/>
      <c r="E49" s="67"/>
      <c r="F49" s="73">
        <f>+IF(ABS(+B49+D49)&gt;=ABS(C49+E49),+B49-C49+D49-E49,0)</f>
        <v>0</v>
      </c>
      <c r="G49" s="71">
        <v>0</v>
      </c>
    </row>
    <row r="50" spans="1:7" ht="15.75" x14ac:dyDescent="0.25">
      <c r="A50" s="11">
        <v>1918</v>
      </c>
      <c r="B50" s="66"/>
      <c r="C50" s="69">
        <v>0</v>
      </c>
      <c r="D50" s="63"/>
      <c r="E50" s="67"/>
      <c r="F50" s="73">
        <f>+IF(ABS(+B50+D50)&gt;=ABS(C50+E50),+B50-C50+D50-E50,0)</f>
        <v>0</v>
      </c>
      <c r="G50" s="71">
        <v>0</v>
      </c>
    </row>
    <row r="51" spans="1:7" ht="15.75" x14ac:dyDescent="0.25">
      <c r="A51" s="11">
        <v>1921</v>
      </c>
      <c r="B51" s="74">
        <v>0</v>
      </c>
      <c r="C51" s="75"/>
      <c r="D51" s="63"/>
      <c r="E51" s="62"/>
      <c r="F51" s="76">
        <v>0</v>
      </c>
      <c r="G51" s="77">
        <f t="shared" ref="G51:G62" si="2">+IF(ABS(+B51+D51)&lt;=ABS(C51+E51),-B51+C51-D51+E51,0)</f>
        <v>0</v>
      </c>
    </row>
    <row r="52" spans="1:7" ht="15.75" x14ac:dyDescent="0.25">
      <c r="A52" s="11">
        <v>1922</v>
      </c>
      <c r="B52" s="74">
        <v>0</v>
      </c>
      <c r="C52" s="75"/>
      <c r="D52" s="63"/>
      <c r="E52" s="62"/>
      <c r="F52" s="76">
        <v>0</v>
      </c>
      <c r="G52" s="77">
        <f t="shared" si="2"/>
        <v>0</v>
      </c>
    </row>
    <row r="53" spans="1:7" ht="15.75" x14ac:dyDescent="0.25">
      <c r="A53" s="11">
        <v>1923</v>
      </c>
      <c r="B53" s="74">
        <v>0</v>
      </c>
      <c r="C53" s="75"/>
      <c r="D53" s="63"/>
      <c r="E53" s="62"/>
      <c r="F53" s="76">
        <v>0</v>
      </c>
      <c r="G53" s="77">
        <f t="shared" si="2"/>
        <v>0</v>
      </c>
    </row>
    <row r="54" spans="1:7" ht="15.75" x14ac:dyDescent="0.25">
      <c r="A54" s="11">
        <v>1924</v>
      </c>
      <c r="B54" s="74">
        <v>0</v>
      </c>
      <c r="C54" s="75"/>
      <c r="D54" s="63"/>
      <c r="E54" s="62"/>
      <c r="F54" s="76">
        <v>0</v>
      </c>
      <c r="G54" s="77">
        <f t="shared" si="2"/>
        <v>0</v>
      </c>
    </row>
    <row r="55" spans="1:7" ht="15.75" x14ac:dyDescent="0.25">
      <c r="A55" s="11">
        <v>1927</v>
      </c>
      <c r="B55" s="78"/>
      <c r="C55" s="75"/>
      <c r="D55" s="63"/>
      <c r="E55" s="62"/>
      <c r="F55" s="80">
        <f>+IF(ABS(+B55+D55)&gt;=ABS(C55+E55),+B55-C55+D55-E55,0)</f>
        <v>0</v>
      </c>
      <c r="G55" s="77">
        <f t="shared" si="2"/>
        <v>0</v>
      </c>
    </row>
    <row r="56" spans="1:7" ht="15.75" x14ac:dyDescent="0.25">
      <c r="A56" s="11">
        <v>1928</v>
      </c>
      <c r="B56" s="78"/>
      <c r="C56" s="75"/>
      <c r="D56" s="63"/>
      <c r="E56" s="62"/>
      <c r="F56" s="80">
        <f>+IF(ABS(+B56+D56)&gt;=ABS(C56+E56),+B56-C56+D56-E56,0)</f>
        <v>0</v>
      </c>
      <c r="G56" s="77">
        <f t="shared" si="2"/>
        <v>0</v>
      </c>
    </row>
    <row r="57" spans="1:7" ht="15.75" x14ac:dyDescent="0.25">
      <c r="A57" s="11">
        <v>1991</v>
      </c>
      <c r="B57" s="74">
        <v>0</v>
      </c>
      <c r="C57" s="75"/>
      <c r="D57" s="63"/>
      <c r="E57" s="62"/>
      <c r="F57" s="76">
        <v>0</v>
      </c>
      <c r="G57" s="77">
        <f t="shared" si="2"/>
        <v>0</v>
      </c>
    </row>
    <row r="58" spans="1:7" ht="15.75" x14ac:dyDescent="0.25">
      <c r="A58" s="11">
        <v>1992</v>
      </c>
      <c r="B58" s="74">
        <v>0</v>
      </c>
      <c r="C58" s="75"/>
      <c r="D58" s="63"/>
      <c r="E58" s="62"/>
      <c r="F58" s="76">
        <v>0</v>
      </c>
      <c r="G58" s="77">
        <f t="shared" si="2"/>
        <v>0</v>
      </c>
    </row>
    <row r="59" spans="1:7" ht="15.75" x14ac:dyDescent="0.25">
      <c r="A59" s="11">
        <v>1993</v>
      </c>
      <c r="B59" s="74">
        <v>0</v>
      </c>
      <c r="C59" s="75"/>
      <c r="D59" s="63"/>
      <c r="E59" s="62"/>
      <c r="F59" s="76">
        <v>0</v>
      </c>
      <c r="G59" s="77">
        <f t="shared" si="2"/>
        <v>0</v>
      </c>
    </row>
    <row r="60" spans="1:7" ht="15.75" x14ac:dyDescent="0.25">
      <c r="A60" s="11">
        <v>1994</v>
      </c>
      <c r="B60" s="74">
        <v>0</v>
      </c>
      <c r="C60" s="75"/>
      <c r="D60" s="63"/>
      <c r="E60" s="62"/>
      <c r="F60" s="76">
        <v>0</v>
      </c>
      <c r="G60" s="77">
        <f t="shared" si="2"/>
        <v>0</v>
      </c>
    </row>
    <row r="61" spans="1:7" ht="15.75" x14ac:dyDescent="0.25">
      <c r="A61" s="11">
        <v>1995</v>
      </c>
      <c r="B61" s="74">
        <v>0</v>
      </c>
      <c r="C61" s="75"/>
      <c r="D61" s="63"/>
      <c r="E61" s="62"/>
      <c r="F61" s="76">
        <v>0</v>
      </c>
      <c r="G61" s="77">
        <f t="shared" si="2"/>
        <v>0</v>
      </c>
    </row>
    <row r="62" spans="1:7" ht="15.75" x14ac:dyDescent="0.25">
      <c r="A62" s="11">
        <v>1996</v>
      </c>
      <c r="B62" s="74">
        <v>0</v>
      </c>
      <c r="C62" s="75"/>
      <c r="D62" s="63"/>
      <c r="E62" s="62"/>
      <c r="F62" s="76">
        <v>0</v>
      </c>
      <c r="G62" s="77">
        <f t="shared" si="2"/>
        <v>0</v>
      </c>
    </row>
    <row r="63" spans="1:7" ht="15.75" x14ac:dyDescent="0.25">
      <c r="A63" s="11">
        <v>1997</v>
      </c>
      <c r="B63" s="68">
        <v>0</v>
      </c>
      <c r="C63" s="67"/>
      <c r="D63" s="63"/>
      <c r="E63" s="62"/>
      <c r="F63" s="70">
        <v>0</v>
      </c>
      <c r="G63" s="72">
        <f>+IF(ABS(+B63+D63)&lt;=ABS(C63+E63),-B63+C63-D63+E63,0)</f>
        <v>0</v>
      </c>
    </row>
    <row r="64" spans="1:7" ht="15.75" x14ac:dyDescent="0.25">
      <c r="A64" s="11">
        <v>1998</v>
      </c>
      <c r="B64" s="82">
        <v>0</v>
      </c>
      <c r="C64" s="83"/>
      <c r="D64" s="63"/>
      <c r="E64" s="62"/>
      <c r="F64" s="84">
        <v>0</v>
      </c>
      <c r="G64" s="85">
        <f>+IF(ABS(+B64+D64)&lt;=ABS(C64+E64),-B64+C64-D64+E64,0)</f>
        <v>0</v>
      </c>
    </row>
    <row r="65" spans="1:7" ht="15.75" x14ac:dyDescent="0.25">
      <c r="A65" s="13" t="s">
        <v>12</v>
      </c>
      <c r="B65" s="86"/>
      <c r="C65" s="87"/>
      <c r="D65" s="88"/>
      <c r="E65" s="87"/>
      <c r="F65" s="88"/>
      <c r="G65" s="89"/>
    </row>
    <row r="66" spans="1:7" ht="15.75" x14ac:dyDescent="0.25">
      <c r="A66" s="10">
        <v>2010</v>
      </c>
      <c r="B66" s="61"/>
      <c r="C66" s="90">
        <v>0</v>
      </c>
      <c r="D66" s="63"/>
      <c r="E66" s="62"/>
      <c r="F66" s="64">
        <f t="shared" ref="F66:F84" si="3">+IF(ABS(+B66+D66)&gt;=ABS(C66+E66),+B66-C66+D66-E66,0)</f>
        <v>0</v>
      </c>
      <c r="G66" s="91">
        <v>0</v>
      </c>
    </row>
    <row r="67" spans="1:7" ht="15.75" x14ac:dyDescent="0.25">
      <c r="A67" s="11">
        <v>2020</v>
      </c>
      <c r="B67" s="61"/>
      <c r="C67" s="90">
        <v>0</v>
      </c>
      <c r="D67" s="63"/>
      <c r="E67" s="62"/>
      <c r="F67" s="64">
        <f t="shared" si="3"/>
        <v>0</v>
      </c>
      <c r="G67" s="91">
        <v>0</v>
      </c>
    </row>
    <row r="68" spans="1:7" ht="15.75" x14ac:dyDescent="0.25">
      <c r="A68" s="11">
        <v>2031</v>
      </c>
      <c r="B68" s="66"/>
      <c r="C68" s="69">
        <v>0</v>
      </c>
      <c r="D68" s="63"/>
      <c r="E68" s="62"/>
      <c r="F68" s="73">
        <f t="shared" si="3"/>
        <v>0</v>
      </c>
      <c r="G68" s="71">
        <v>0</v>
      </c>
    </row>
    <row r="69" spans="1:7" ht="15.75" x14ac:dyDescent="0.25">
      <c r="A69" s="11">
        <v>2032</v>
      </c>
      <c r="B69" s="66"/>
      <c r="C69" s="69">
        <v>0</v>
      </c>
      <c r="D69" s="63"/>
      <c r="E69" s="62"/>
      <c r="F69" s="73">
        <f t="shared" si="3"/>
        <v>0</v>
      </c>
      <c r="G69" s="71">
        <v>0</v>
      </c>
    </row>
    <row r="70" spans="1:7" ht="15.75" x14ac:dyDescent="0.25">
      <c r="A70" s="11">
        <v>2038</v>
      </c>
      <c r="B70" s="66"/>
      <c r="C70" s="69">
        <v>0</v>
      </c>
      <c r="D70" s="63"/>
      <c r="E70" s="62"/>
      <c r="F70" s="73">
        <f t="shared" si="3"/>
        <v>0</v>
      </c>
      <c r="G70" s="71">
        <v>0</v>
      </c>
    </row>
    <row r="71" spans="1:7" ht="15.75" x14ac:dyDescent="0.25">
      <c r="A71" s="11">
        <v>2039</v>
      </c>
      <c r="B71" s="66"/>
      <c r="C71" s="69">
        <v>0</v>
      </c>
      <c r="D71" s="63"/>
      <c r="E71" s="62"/>
      <c r="F71" s="73">
        <f t="shared" si="3"/>
        <v>0</v>
      </c>
      <c r="G71" s="71">
        <v>0</v>
      </c>
    </row>
    <row r="72" spans="1:7" ht="15.75" x14ac:dyDescent="0.25">
      <c r="A72" s="11">
        <v>2041</v>
      </c>
      <c r="B72" s="66"/>
      <c r="C72" s="69">
        <v>0</v>
      </c>
      <c r="D72" s="63"/>
      <c r="E72" s="62"/>
      <c r="F72" s="73">
        <f t="shared" si="3"/>
        <v>0</v>
      </c>
      <c r="G72" s="71">
        <v>0</v>
      </c>
    </row>
    <row r="73" spans="1:7" ht="15.75" x14ac:dyDescent="0.25">
      <c r="A73" s="11">
        <v>2049</v>
      </c>
      <c r="B73" s="66"/>
      <c r="C73" s="69">
        <v>0</v>
      </c>
      <c r="D73" s="63"/>
      <c r="E73" s="62"/>
      <c r="F73" s="73">
        <f t="shared" si="3"/>
        <v>0</v>
      </c>
      <c r="G73" s="71">
        <v>0</v>
      </c>
    </row>
    <row r="74" spans="1:7" ht="15.75" x14ac:dyDescent="0.25">
      <c r="A74" s="11">
        <v>2051</v>
      </c>
      <c r="B74" s="66"/>
      <c r="C74" s="69">
        <v>0</v>
      </c>
      <c r="D74" s="63"/>
      <c r="E74" s="62"/>
      <c r="F74" s="73">
        <f t="shared" si="3"/>
        <v>0</v>
      </c>
      <c r="G74" s="71">
        <v>0</v>
      </c>
    </row>
    <row r="75" spans="1:7" ht="15.75" x14ac:dyDescent="0.25">
      <c r="A75" s="11">
        <v>2059</v>
      </c>
      <c r="B75" s="66"/>
      <c r="C75" s="69">
        <v>0</v>
      </c>
      <c r="D75" s="63"/>
      <c r="E75" s="62"/>
      <c r="F75" s="73">
        <f t="shared" si="3"/>
        <v>0</v>
      </c>
      <c r="G75" s="71">
        <v>0</v>
      </c>
    </row>
    <row r="76" spans="1:7" ht="15.75" x14ac:dyDescent="0.25">
      <c r="A76" s="11">
        <v>2060</v>
      </c>
      <c r="B76" s="66"/>
      <c r="C76" s="69">
        <v>0</v>
      </c>
      <c r="D76" s="63"/>
      <c r="E76" s="62"/>
      <c r="F76" s="73">
        <f t="shared" si="3"/>
        <v>0</v>
      </c>
      <c r="G76" s="71">
        <v>0</v>
      </c>
    </row>
    <row r="77" spans="1:7" ht="15.75" x14ac:dyDescent="0.25">
      <c r="A77" s="11">
        <v>2071</v>
      </c>
      <c r="B77" s="66"/>
      <c r="C77" s="69">
        <v>0</v>
      </c>
      <c r="D77" s="63"/>
      <c r="E77" s="62"/>
      <c r="F77" s="73">
        <f t="shared" si="3"/>
        <v>0</v>
      </c>
      <c r="G77" s="71">
        <v>0</v>
      </c>
    </row>
    <row r="78" spans="1:7" ht="15.75" x14ac:dyDescent="0.25">
      <c r="A78" s="11">
        <v>2079</v>
      </c>
      <c r="B78" s="66"/>
      <c r="C78" s="69">
        <v>0</v>
      </c>
      <c r="D78" s="63"/>
      <c r="E78" s="62"/>
      <c r="F78" s="73">
        <f t="shared" si="3"/>
        <v>0</v>
      </c>
      <c r="G78" s="71">
        <v>0</v>
      </c>
    </row>
    <row r="79" spans="1:7" ht="15.75" x14ac:dyDescent="0.25">
      <c r="A79" s="11">
        <v>2091</v>
      </c>
      <c r="B79" s="66"/>
      <c r="C79" s="69">
        <v>0</v>
      </c>
      <c r="D79" s="63"/>
      <c r="E79" s="62"/>
      <c r="F79" s="73">
        <f t="shared" si="3"/>
        <v>0</v>
      </c>
      <c r="G79" s="71">
        <v>0</v>
      </c>
    </row>
    <row r="80" spans="1:7" ht="15.75" x14ac:dyDescent="0.25">
      <c r="A80" s="11">
        <v>2099</v>
      </c>
      <c r="B80" s="66"/>
      <c r="C80" s="69">
        <v>0</v>
      </c>
      <c r="D80" s="63"/>
      <c r="E80" s="62"/>
      <c r="F80" s="73">
        <f t="shared" si="3"/>
        <v>0</v>
      </c>
      <c r="G80" s="71">
        <v>0</v>
      </c>
    </row>
    <row r="81" spans="1:7" ht="15.75" x14ac:dyDescent="0.25">
      <c r="A81" s="11">
        <v>2101</v>
      </c>
      <c r="B81" s="66"/>
      <c r="C81" s="69">
        <v>0</v>
      </c>
      <c r="D81" s="63"/>
      <c r="E81" s="62"/>
      <c r="F81" s="73">
        <f t="shared" si="3"/>
        <v>0</v>
      </c>
      <c r="G81" s="71">
        <v>0</v>
      </c>
    </row>
    <row r="82" spans="1:7" ht="15.75" x14ac:dyDescent="0.25">
      <c r="A82" s="11">
        <v>2102</v>
      </c>
      <c r="B82" s="66"/>
      <c r="C82" s="69">
        <v>0</v>
      </c>
      <c r="D82" s="63"/>
      <c r="E82" s="62"/>
      <c r="F82" s="73">
        <f t="shared" si="3"/>
        <v>0</v>
      </c>
      <c r="G82" s="71">
        <v>0</v>
      </c>
    </row>
    <row r="83" spans="1:7" ht="15.75" x14ac:dyDescent="0.25">
      <c r="A83" s="11">
        <v>2107</v>
      </c>
      <c r="B83" s="66"/>
      <c r="C83" s="69">
        <v>0</v>
      </c>
      <c r="D83" s="63"/>
      <c r="E83" s="62"/>
      <c r="F83" s="73">
        <f t="shared" si="3"/>
        <v>0</v>
      </c>
      <c r="G83" s="71">
        <v>0</v>
      </c>
    </row>
    <row r="84" spans="1:7" ht="15.75" x14ac:dyDescent="0.25">
      <c r="A84" s="11">
        <v>2109</v>
      </c>
      <c r="B84" s="66"/>
      <c r="C84" s="69">
        <v>0</v>
      </c>
      <c r="D84" s="63"/>
      <c r="E84" s="62"/>
      <c r="F84" s="73">
        <f t="shared" si="3"/>
        <v>0</v>
      </c>
      <c r="G84" s="71">
        <v>0</v>
      </c>
    </row>
    <row r="85" spans="1:7" ht="15.75" x14ac:dyDescent="0.25">
      <c r="A85" s="11">
        <v>2201</v>
      </c>
      <c r="B85" s="74">
        <v>0</v>
      </c>
      <c r="C85" s="79">
        <v>0</v>
      </c>
      <c r="D85" s="76">
        <v>0</v>
      </c>
      <c r="E85" s="79">
        <v>0</v>
      </c>
      <c r="F85" s="76">
        <v>0</v>
      </c>
      <c r="G85" s="81">
        <v>0</v>
      </c>
    </row>
    <row r="86" spans="1:7" ht="15.75" x14ac:dyDescent="0.25">
      <c r="A86" s="11">
        <v>2202</v>
      </c>
      <c r="B86" s="74">
        <v>0</v>
      </c>
      <c r="C86" s="79">
        <v>0</v>
      </c>
      <c r="D86" s="76">
        <v>0</v>
      </c>
      <c r="E86" s="79">
        <v>0</v>
      </c>
      <c r="F86" s="76">
        <v>0</v>
      </c>
      <c r="G86" s="81">
        <v>0</v>
      </c>
    </row>
    <row r="87" spans="1:7" ht="15.75" x14ac:dyDescent="0.25">
      <c r="A87" s="11">
        <v>2203</v>
      </c>
      <c r="B87" s="74">
        <v>0</v>
      </c>
      <c r="C87" s="79">
        <v>0</v>
      </c>
      <c r="D87" s="76">
        <v>0</v>
      </c>
      <c r="E87" s="79">
        <v>0</v>
      </c>
      <c r="F87" s="76">
        <v>0</v>
      </c>
      <c r="G87" s="81">
        <v>0</v>
      </c>
    </row>
    <row r="88" spans="1:7" ht="15.75" x14ac:dyDescent="0.25">
      <c r="A88" s="11">
        <v>2204</v>
      </c>
      <c r="B88" s="74">
        <v>0</v>
      </c>
      <c r="C88" s="79">
        <v>0</v>
      </c>
      <c r="D88" s="76">
        <v>0</v>
      </c>
      <c r="E88" s="79">
        <v>0</v>
      </c>
      <c r="F88" s="76">
        <v>0</v>
      </c>
      <c r="G88" s="81">
        <v>0</v>
      </c>
    </row>
    <row r="89" spans="1:7" ht="15.75" x14ac:dyDescent="0.25">
      <c r="A89" s="14">
        <v>2412</v>
      </c>
      <c r="B89" s="74">
        <v>0</v>
      </c>
      <c r="C89" s="75"/>
      <c r="D89" s="63"/>
      <c r="E89" s="62"/>
      <c r="F89" s="70">
        <v>0</v>
      </c>
      <c r="G89" s="72">
        <f t="shared" ref="G89:G96" si="4">+IF(ABS(+B89+D89)&lt;=ABS(C89+E89),-B89+C89-D89+E89,0)</f>
        <v>0</v>
      </c>
    </row>
    <row r="90" spans="1:7" ht="15.75" x14ac:dyDescent="0.25">
      <c r="A90" s="14">
        <v>2413</v>
      </c>
      <c r="B90" s="74">
        <v>0</v>
      </c>
      <c r="C90" s="75"/>
      <c r="D90" s="63"/>
      <c r="E90" s="62"/>
      <c r="F90" s="70">
        <v>0</v>
      </c>
      <c r="G90" s="72">
        <f t="shared" si="4"/>
        <v>0</v>
      </c>
    </row>
    <row r="91" spans="1:7" ht="15.75" x14ac:dyDescent="0.25">
      <c r="A91" s="14">
        <v>2414</v>
      </c>
      <c r="B91" s="74">
        <v>0</v>
      </c>
      <c r="C91" s="75"/>
      <c r="D91" s="63"/>
      <c r="E91" s="62"/>
      <c r="F91" s="70">
        <v>0</v>
      </c>
      <c r="G91" s="72">
        <f t="shared" si="4"/>
        <v>0</v>
      </c>
    </row>
    <row r="92" spans="1:7" ht="15.75" x14ac:dyDescent="0.25">
      <c r="A92" s="14">
        <v>2415</v>
      </c>
      <c r="B92" s="74">
        <v>0</v>
      </c>
      <c r="C92" s="75"/>
      <c r="D92" s="63"/>
      <c r="E92" s="62"/>
      <c r="F92" s="70">
        <v>0</v>
      </c>
      <c r="G92" s="72">
        <f t="shared" si="4"/>
        <v>0</v>
      </c>
    </row>
    <row r="93" spans="1:7" ht="15.75" x14ac:dyDescent="0.25">
      <c r="A93" s="14">
        <v>2416</v>
      </c>
      <c r="B93" s="74">
        <v>0</v>
      </c>
      <c r="C93" s="75"/>
      <c r="D93" s="63"/>
      <c r="E93" s="62"/>
      <c r="F93" s="70">
        <v>0</v>
      </c>
      <c r="G93" s="72">
        <f t="shared" si="4"/>
        <v>0</v>
      </c>
    </row>
    <row r="94" spans="1:7" ht="15.75" x14ac:dyDescent="0.25">
      <c r="A94" s="14">
        <v>2417</v>
      </c>
      <c r="B94" s="74">
        <v>0</v>
      </c>
      <c r="C94" s="79">
        <v>0</v>
      </c>
      <c r="D94" s="76">
        <v>0</v>
      </c>
      <c r="E94" s="79">
        <v>0</v>
      </c>
      <c r="F94" s="70">
        <v>0</v>
      </c>
      <c r="G94" s="72">
        <f t="shared" si="4"/>
        <v>0</v>
      </c>
    </row>
    <row r="95" spans="1:7" ht="15.75" x14ac:dyDescent="0.25">
      <c r="A95" s="14">
        <v>2419</v>
      </c>
      <c r="B95" s="74">
        <v>0</v>
      </c>
      <c r="C95" s="75"/>
      <c r="D95" s="92"/>
      <c r="E95" s="67"/>
      <c r="F95" s="70">
        <v>0</v>
      </c>
      <c r="G95" s="72">
        <f t="shared" si="4"/>
        <v>0</v>
      </c>
    </row>
    <row r="96" spans="1:7" ht="15.75" x14ac:dyDescent="0.25">
      <c r="A96" s="15">
        <v>2420</v>
      </c>
      <c r="B96" s="93">
        <v>0</v>
      </c>
      <c r="C96" s="94"/>
      <c r="D96" s="95"/>
      <c r="E96" s="83"/>
      <c r="F96" s="84">
        <v>0</v>
      </c>
      <c r="G96" s="85">
        <f t="shared" si="4"/>
        <v>0</v>
      </c>
    </row>
    <row r="97" spans="1:7" ht="15.75" x14ac:dyDescent="0.25">
      <c r="A97" s="13" t="s">
        <v>13</v>
      </c>
      <c r="B97" s="86"/>
      <c r="C97" s="87"/>
      <c r="D97" s="88"/>
      <c r="E97" s="87"/>
      <c r="F97" s="88"/>
      <c r="G97" s="89"/>
    </row>
    <row r="98" spans="1:7" ht="15.75" x14ac:dyDescent="0.25">
      <c r="A98" s="10">
        <v>3010</v>
      </c>
      <c r="B98" s="61"/>
      <c r="C98" s="90">
        <v>0</v>
      </c>
      <c r="D98" s="63"/>
      <c r="E98" s="62"/>
      <c r="F98" s="64">
        <f t="shared" ref="F98:F107" si="5">+IF(ABS(+B98+D98)&gt;=ABS(C98+E98),+B98-C98+D98-E98,0)</f>
        <v>0</v>
      </c>
      <c r="G98" s="91">
        <v>0</v>
      </c>
    </row>
    <row r="99" spans="1:7" ht="15.75" x14ac:dyDescent="0.25">
      <c r="A99" s="11">
        <v>3020</v>
      </c>
      <c r="B99" s="66"/>
      <c r="C99" s="69">
        <v>0</v>
      </c>
      <c r="D99" s="63"/>
      <c r="E99" s="62"/>
      <c r="F99" s="73">
        <f t="shared" si="5"/>
        <v>0</v>
      </c>
      <c r="G99" s="71">
        <v>0</v>
      </c>
    </row>
    <row r="100" spans="1:7" ht="15.75" x14ac:dyDescent="0.25">
      <c r="A100" s="11">
        <v>3030</v>
      </c>
      <c r="B100" s="66"/>
      <c r="C100" s="69">
        <v>0</v>
      </c>
      <c r="D100" s="63"/>
      <c r="E100" s="62"/>
      <c r="F100" s="73">
        <f t="shared" si="5"/>
        <v>0</v>
      </c>
      <c r="G100" s="71">
        <v>0</v>
      </c>
    </row>
    <row r="101" spans="1:7" ht="15.75" x14ac:dyDescent="0.25">
      <c r="A101" s="11">
        <v>3040</v>
      </c>
      <c r="B101" s="66"/>
      <c r="C101" s="69">
        <v>0</v>
      </c>
      <c r="D101" s="63"/>
      <c r="E101" s="62"/>
      <c r="F101" s="73">
        <f t="shared" si="5"/>
        <v>0</v>
      </c>
      <c r="G101" s="71">
        <v>0</v>
      </c>
    </row>
    <row r="102" spans="1:7" ht="15.75" x14ac:dyDescent="0.25">
      <c r="A102" s="11">
        <v>3100</v>
      </c>
      <c r="B102" s="66"/>
      <c r="C102" s="69">
        <v>0</v>
      </c>
      <c r="D102" s="63"/>
      <c r="E102" s="62"/>
      <c r="F102" s="73">
        <f t="shared" si="5"/>
        <v>0</v>
      </c>
      <c r="G102" s="71">
        <v>0</v>
      </c>
    </row>
    <row r="103" spans="1:7" ht="15.75" x14ac:dyDescent="0.25">
      <c r="A103" s="11">
        <v>3210</v>
      </c>
      <c r="B103" s="66"/>
      <c r="C103" s="69">
        <v>0</v>
      </c>
      <c r="D103" s="63"/>
      <c r="E103" s="62"/>
      <c r="F103" s="73">
        <f t="shared" si="5"/>
        <v>0</v>
      </c>
      <c r="G103" s="71">
        <v>0</v>
      </c>
    </row>
    <row r="104" spans="1:7" ht="15.75" x14ac:dyDescent="0.25">
      <c r="A104" s="11">
        <v>3220</v>
      </c>
      <c r="B104" s="66"/>
      <c r="C104" s="69">
        <v>0</v>
      </c>
      <c r="D104" s="63"/>
      <c r="E104" s="62"/>
      <c r="F104" s="73">
        <f t="shared" si="5"/>
        <v>0</v>
      </c>
      <c r="G104" s="71">
        <v>0</v>
      </c>
    </row>
    <row r="105" spans="1:7" ht="15.75" x14ac:dyDescent="0.25">
      <c r="A105" s="11">
        <v>3310</v>
      </c>
      <c r="B105" s="66"/>
      <c r="C105" s="69">
        <v>0</v>
      </c>
      <c r="D105" s="63"/>
      <c r="E105" s="62"/>
      <c r="F105" s="73">
        <f t="shared" si="5"/>
        <v>0</v>
      </c>
      <c r="G105" s="71">
        <v>0</v>
      </c>
    </row>
    <row r="106" spans="1:7" ht="15.75" x14ac:dyDescent="0.25">
      <c r="A106" s="11">
        <v>3320</v>
      </c>
      <c r="B106" s="66"/>
      <c r="C106" s="69">
        <v>0</v>
      </c>
      <c r="D106" s="63"/>
      <c r="E106" s="62"/>
      <c r="F106" s="73">
        <f t="shared" si="5"/>
        <v>0</v>
      </c>
      <c r="G106" s="71">
        <v>0</v>
      </c>
    </row>
    <row r="107" spans="1:7" ht="15.75" x14ac:dyDescent="0.25">
      <c r="A107" s="16">
        <v>3330</v>
      </c>
      <c r="B107" s="96"/>
      <c r="C107" s="97">
        <v>0</v>
      </c>
      <c r="D107" s="63"/>
      <c r="E107" s="62"/>
      <c r="F107" s="98">
        <f t="shared" si="5"/>
        <v>0</v>
      </c>
      <c r="G107" s="99">
        <v>0</v>
      </c>
    </row>
    <row r="108" spans="1:7" ht="15.75" x14ac:dyDescent="0.25">
      <c r="A108" s="13" t="s">
        <v>14</v>
      </c>
      <c r="B108" s="86"/>
      <c r="C108" s="87"/>
      <c r="D108" s="88"/>
      <c r="E108" s="87"/>
      <c r="F108" s="88"/>
      <c r="G108" s="89"/>
    </row>
    <row r="109" spans="1:7" ht="15.75" x14ac:dyDescent="0.25">
      <c r="A109" s="10">
        <v>4010</v>
      </c>
      <c r="B109" s="100">
        <v>0</v>
      </c>
      <c r="C109" s="62"/>
      <c r="D109" s="63"/>
      <c r="E109" s="62"/>
      <c r="F109" s="101">
        <v>0</v>
      </c>
      <c r="G109" s="65">
        <f>+IF(ABS(+B109+D109)&lt;=ABS(C109+E109),-B109+C109-D109+E109,0)</f>
        <v>0</v>
      </c>
    </row>
    <row r="110" spans="1:7" ht="15.75" x14ac:dyDescent="0.25">
      <c r="A110" s="11">
        <v>4020</v>
      </c>
      <c r="B110" s="66"/>
      <c r="C110" s="69">
        <v>0</v>
      </c>
      <c r="D110" s="63"/>
      <c r="E110" s="62"/>
      <c r="F110" s="73">
        <f>+IF(ABS(+B110+D110)&gt;=ABS(C110+E110),+B110-C110+D110-E110,0)</f>
        <v>0</v>
      </c>
      <c r="G110" s="102">
        <f>+IF(OR($N$1="03",$N$1="06",$N$1="09"),+IF(AND(ABS(+B110+D110)&lt;ABS(C110+E110),C110+E110&lt;0),-B110+C110-D110+E110,0),+IF(AND(A$1="12",ABS(+B110+D110)&lt;ABS(C110+E110)),-B110+C110-D110+E110,0))</f>
        <v>0</v>
      </c>
    </row>
    <row r="111" spans="1:7" ht="15.75" x14ac:dyDescent="0.25">
      <c r="A111" s="11">
        <v>4030</v>
      </c>
      <c r="B111" s="68">
        <v>0</v>
      </c>
      <c r="C111" s="67"/>
      <c r="D111" s="63"/>
      <c r="E111" s="62"/>
      <c r="F111" s="70">
        <v>0</v>
      </c>
      <c r="G111" s="72">
        <f>+IF(ABS(+B111+D111)&lt;=ABS(C111+E111),-B111+C111-D111+E111,0)</f>
        <v>0</v>
      </c>
    </row>
    <row r="112" spans="1:7" ht="15.75" x14ac:dyDescent="0.25">
      <c r="A112" s="11">
        <v>4040</v>
      </c>
      <c r="B112" s="66"/>
      <c r="C112" s="69">
        <v>0</v>
      </c>
      <c r="D112" s="63"/>
      <c r="E112" s="62"/>
      <c r="F112" s="73">
        <f>+IF(ABS(+B112+D112)&gt;=ABS(C112+E112),+B112-C112+D112-E112,0)</f>
        <v>0</v>
      </c>
      <c r="G112" s="102">
        <f>+IF(OR($N$1="03",$N$1="06",$N$1="09"),+IF(AND(ABS(+B112+D112)&lt;ABS(C112+E112),C112+E112&lt;0),-B112+C112-D112+E112,0),+IF(AND(A$1="12",ABS(+B112+D112)&lt;ABS(C112+E112)),-B112+C112-D112+E112,0))</f>
        <v>0</v>
      </c>
    </row>
    <row r="113" spans="1:7" ht="15.75" x14ac:dyDescent="0.25">
      <c r="A113" s="11">
        <v>4050</v>
      </c>
      <c r="B113" s="68">
        <v>0</v>
      </c>
      <c r="C113" s="67"/>
      <c r="D113" s="63"/>
      <c r="E113" s="62"/>
      <c r="F113" s="70">
        <v>0</v>
      </c>
      <c r="G113" s="72">
        <f>+IF(ABS(+B113+D113)&lt;=ABS(C113+E113),-B113+C113-D113+E113,0)</f>
        <v>0</v>
      </c>
    </row>
    <row r="114" spans="1:7" ht="15.75" x14ac:dyDescent="0.25">
      <c r="A114" s="11">
        <v>4052</v>
      </c>
      <c r="B114" s="66"/>
      <c r="C114" s="69">
        <v>0</v>
      </c>
      <c r="D114" s="63"/>
      <c r="E114" s="62"/>
      <c r="F114" s="73">
        <f>+IF(ABS(+B114+D114)&gt;=ABS(C114+E114),+B114-C114+D114-E114,0)</f>
        <v>0</v>
      </c>
      <c r="G114" s="71">
        <v>0</v>
      </c>
    </row>
    <row r="115" spans="1:7" ht="15.75" x14ac:dyDescent="0.25">
      <c r="A115" s="11">
        <v>4057</v>
      </c>
      <c r="B115" s="78"/>
      <c r="C115" s="75"/>
      <c r="D115" s="63"/>
      <c r="E115" s="62"/>
      <c r="F115" s="80">
        <f>+IF(ABS(+B115+D115)&gt;=ABS(C115+E115),+B115-C115+D115-E115,0)</f>
        <v>0</v>
      </c>
      <c r="G115" s="77">
        <f>+IF(ABS(+B115+D115)&lt;=ABS(C115+E115),-B115+C115-D115+E115,0)</f>
        <v>0</v>
      </c>
    </row>
    <row r="116" spans="1:7" ht="15.75" x14ac:dyDescent="0.25">
      <c r="A116" s="11">
        <v>4058</v>
      </c>
      <c r="B116" s="78"/>
      <c r="C116" s="75"/>
      <c r="D116" s="63"/>
      <c r="E116" s="62"/>
      <c r="F116" s="80">
        <f>+IF(ABS(+B116+D116)&gt;=ABS(C116+E116),+B116-C116+D116-E116,0)</f>
        <v>0</v>
      </c>
      <c r="G116" s="77">
        <f>+IF(ABS(+B116+D116)&lt;=ABS(C116+E116),-B116+C116-D116+E116,0)</f>
        <v>0</v>
      </c>
    </row>
    <row r="117" spans="1:7" ht="15.75" x14ac:dyDescent="0.25">
      <c r="A117" s="11">
        <v>4071</v>
      </c>
      <c r="B117" s="68">
        <v>0</v>
      </c>
      <c r="C117" s="67"/>
      <c r="D117" s="63"/>
      <c r="E117" s="62"/>
      <c r="F117" s="70">
        <v>0</v>
      </c>
      <c r="G117" s="72">
        <f>+IF(ABS(+B117+D117)&lt;=ABS(C117+E117),-B117+C117-D117+E117,0)</f>
        <v>0</v>
      </c>
    </row>
    <row r="118" spans="1:7" ht="15.75" x14ac:dyDescent="0.25">
      <c r="A118" s="11">
        <v>4072</v>
      </c>
      <c r="B118" s="66"/>
      <c r="C118" s="69">
        <v>0</v>
      </c>
      <c r="D118" s="63"/>
      <c r="E118" s="62"/>
      <c r="F118" s="73">
        <f>+IF(ABS(+B118+D118)&gt;=ABS(C118+E118),+B118-C118+D118-E118,0)</f>
        <v>0</v>
      </c>
      <c r="G118" s="71">
        <v>0</v>
      </c>
    </row>
    <row r="119" spans="1:7" ht="15.75" x14ac:dyDescent="0.25">
      <c r="A119" s="11">
        <v>4110</v>
      </c>
      <c r="B119" s="66"/>
      <c r="C119" s="69">
        <v>0</v>
      </c>
      <c r="D119" s="63"/>
      <c r="E119" s="62"/>
      <c r="F119" s="73">
        <f>+IF(ABS(+B119+D119)&gt;=ABS(C119+E119),+B119-C119+D119-E119,0)</f>
        <v>0</v>
      </c>
      <c r="G119" s="71">
        <v>0</v>
      </c>
    </row>
    <row r="120" spans="1:7" ht="15.75" x14ac:dyDescent="0.25">
      <c r="A120" s="11">
        <v>4120</v>
      </c>
      <c r="B120" s="68">
        <v>0</v>
      </c>
      <c r="C120" s="67"/>
      <c r="D120" s="63"/>
      <c r="E120" s="62"/>
      <c r="F120" s="70">
        <v>0</v>
      </c>
      <c r="G120" s="72">
        <f>+IF(ABS(+B120+D120)&lt;=ABS(C120+E120),-B120+C120-D120+E120,0)</f>
        <v>0</v>
      </c>
    </row>
    <row r="121" spans="1:7" ht="15.75" x14ac:dyDescent="0.25">
      <c r="A121" s="11">
        <v>4130</v>
      </c>
      <c r="B121" s="66"/>
      <c r="C121" s="69">
        <v>0</v>
      </c>
      <c r="D121" s="63"/>
      <c r="E121" s="62"/>
      <c r="F121" s="73">
        <f>+IF(ABS(+B121+D121)&gt;=ABS(C121+E121),+B121-C121+D121-E121,0)</f>
        <v>0</v>
      </c>
      <c r="G121" s="71">
        <v>0</v>
      </c>
    </row>
    <row r="122" spans="1:7" ht="15.75" x14ac:dyDescent="0.25">
      <c r="A122" s="11">
        <v>4140</v>
      </c>
      <c r="B122" s="68">
        <v>0</v>
      </c>
      <c r="C122" s="67"/>
      <c r="D122" s="63"/>
      <c r="E122" s="62"/>
      <c r="F122" s="70">
        <v>0</v>
      </c>
      <c r="G122" s="72">
        <f>+IF(ABS(+B122+D122)&lt;=ABS(C122+E122),-B122+C122-D122+E122,0)</f>
        <v>0</v>
      </c>
    </row>
    <row r="123" spans="1:7" ht="15.75" x14ac:dyDescent="0.25">
      <c r="A123" s="11">
        <v>4211</v>
      </c>
      <c r="B123" s="68">
        <v>0</v>
      </c>
      <c r="C123" s="67"/>
      <c r="D123" s="63">
        <v>5513.98</v>
      </c>
      <c r="E123" s="62">
        <v>5513.98</v>
      </c>
      <c r="F123" s="70">
        <v>0</v>
      </c>
      <c r="G123" s="72">
        <f>+IF(ABS(+B123+D123)&lt;=ABS(C123+E123),-B123+C123-D123+E123,0)</f>
        <v>0</v>
      </c>
    </row>
    <row r="124" spans="1:7" ht="15.75" x14ac:dyDescent="0.25">
      <c r="A124" s="11">
        <v>4213</v>
      </c>
      <c r="B124" s="66"/>
      <c r="C124" s="69">
        <v>0</v>
      </c>
      <c r="D124" s="63"/>
      <c r="E124" s="62"/>
      <c r="F124" s="73">
        <f>+IF(ABS(+B124+D124)&gt;=ABS(C124+E124),+B124-C124+D124-E124,0)</f>
        <v>0</v>
      </c>
      <c r="G124" s="71">
        <v>0</v>
      </c>
    </row>
    <row r="125" spans="1:7" ht="15.75" x14ac:dyDescent="0.25">
      <c r="A125" s="11">
        <v>4222</v>
      </c>
      <c r="B125" s="68">
        <v>0</v>
      </c>
      <c r="C125" s="67"/>
      <c r="D125" s="63"/>
      <c r="E125" s="62"/>
      <c r="F125" s="70">
        <v>0</v>
      </c>
      <c r="G125" s="72">
        <f>+IF(ABS(+B125+D125)&lt;=ABS(C125+E125),-B125+C125-D125+E125,0)</f>
        <v>0</v>
      </c>
    </row>
    <row r="126" spans="1:7" ht="15.75" x14ac:dyDescent="0.25">
      <c r="A126" s="11">
        <v>4224</v>
      </c>
      <c r="B126" s="66"/>
      <c r="C126" s="69">
        <v>0</v>
      </c>
      <c r="D126" s="63"/>
      <c r="E126" s="62"/>
      <c r="F126" s="73">
        <f>+IF(ABS(+B126+D126)&gt;=ABS(C126+E126),+B126-C126+D126-E126,0)</f>
        <v>0</v>
      </c>
      <c r="G126" s="71">
        <v>0</v>
      </c>
    </row>
    <row r="127" spans="1:7" ht="15.75" x14ac:dyDescent="0.25">
      <c r="A127" s="11">
        <v>4230</v>
      </c>
      <c r="B127" s="68">
        <v>0</v>
      </c>
      <c r="C127" s="103"/>
      <c r="D127" s="63"/>
      <c r="E127" s="62"/>
      <c r="F127" s="70">
        <v>0</v>
      </c>
      <c r="G127" s="72">
        <f>+IF(ABS(+B127+D127)&lt;=ABS(C127+E127),-B127+C127-D127+E127,0)</f>
        <v>0</v>
      </c>
    </row>
    <row r="128" spans="1:7" ht="15.75" x14ac:dyDescent="0.25">
      <c r="A128" s="11">
        <v>4241</v>
      </c>
      <c r="B128" s="68">
        <v>0</v>
      </c>
      <c r="C128" s="67"/>
      <c r="D128" s="63"/>
      <c r="E128" s="62"/>
      <c r="F128" s="70">
        <v>0</v>
      </c>
      <c r="G128" s="72">
        <f>+IF(ABS(+B128+D128)&lt;=ABS(C128+E128),-B128+C128-D128+E128,0)</f>
        <v>0</v>
      </c>
    </row>
    <row r="129" spans="1:7" ht="15.75" x14ac:dyDescent="0.25">
      <c r="A129" s="11">
        <v>4243</v>
      </c>
      <c r="B129" s="66"/>
      <c r="C129" s="69">
        <v>0</v>
      </c>
      <c r="D129" s="63"/>
      <c r="E129" s="62"/>
      <c r="F129" s="73">
        <f>+IF(ABS(+B129+D129)&gt;=ABS(C129+E129),+B129-C129+D129-E129,0)</f>
        <v>0</v>
      </c>
      <c r="G129" s="71">
        <v>0</v>
      </c>
    </row>
    <row r="130" spans="1:7" ht="15.75" x14ac:dyDescent="0.25">
      <c r="A130" s="11">
        <v>4252</v>
      </c>
      <c r="B130" s="68">
        <v>0</v>
      </c>
      <c r="C130" s="67"/>
      <c r="D130" s="63"/>
      <c r="E130" s="62"/>
      <c r="F130" s="70">
        <v>0</v>
      </c>
      <c r="G130" s="72">
        <f>+IF(ABS(+B130+D130)&lt;=ABS(C130+E130),-B130+C130-D130+E130,0)</f>
        <v>0</v>
      </c>
    </row>
    <row r="131" spans="1:7" ht="15.75" x14ac:dyDescent="0.25">
      <c r="A131" s="11">
        <v>4254</v>
      </c>
      <c r="B131" s="66"/>
      <c r="C131" s="69">
        <v>0</v>
      </c>
      <c r="D131" s="63"/>
      <c r="E131" s="62"/>
      <c r="F131" s="73">
        <f>+IF(ABS(+B131+D131)&gt;=ABS(C131+E131),+B131-C131+D131-E131,0)</f>
        <v>0</v>
      </c>
      <c r="G131" s="71">
        <v>0</v>
      </c>
    </row>
    <row r="132" spans="1:7" ht="15.75" x14ac:dyDescent="0.25">
      <c r="A132" s="11">
        <v>4261</v>
      </c>
      <c r="B132" s="66"/>
      <c r="C132" s="69">
        <v>0</v>
      </c>
      <c r="D132" s="63"/>
      <c r="E132" s="62"/>
      <c r="F132" s="73">
        <f>+IF(ABS(+B132+D132)&gt;=ABS(C132+E132),+B132-C132+D132-E132,0)</f>
        <v>0</v>
      </c>
      <c r="G132" s="71">
        <v>0</v>
      </c>
    </row>
    <row r="133" spans="1:7" ht="15.75" x14ac:dyDescent="0.25">
      <c r="A133" s="11">
        <v>4262</v>
      </c>
      <c r="B133" s="66"/>
      <c r="C133" s="69">
        <v>0</v>
      </c>
      <c r="D133" s="63"/>
      <c r="E133" s="62"/>
      <c r="F133" s="73">
        <f>+IF(ABS(+B133+D133)&gt;=ABS(C133+E133),+B133-C133+D133-E133,0)</f>
        <v>0</v>
      </c>
      <c r="G133" s="71">
        <v>0</v>
      </c>
    </row>
    <row r="134" spans="1:7" ht="15.75" x14ac:dyDescent="0.25">
      <c r="A134" s="11">
        <v>4271</v>
      </c>
      <c r="B134" s="68">
        <v>0</v>
      </c>
      <c r="C134" s="67"/>
      <c r="D134" s="63"/>
      <c r="E134" s="62"/>
      <c r="F134" s="70">
        <v>0</v>
      </c>
      <c r="G134" s="72">
        <f>+IF(ABS(+B134+D134)&lt;=ABS(C134+E134),-B134+C134-D134+E134,0)</f>
        <v>0</v>
      </c>
    </row>
    <row r="135" spans="1:7" ht="15.75" x14ac:dyDescent="0.25">
      <c r="A135" s="11">
        <v>4272</v>
      </c>
      <c r="B135" s="68">
        <v>0</v>
      </c>
      <c r="C135" s="67"/>
      <c r="D135" s="63"/>
      <c r="E135" s="62"/>
      <c r="F135" s="70">
        <v>0</v>
      </c>
      <c r="G135" s="72">
        <f>+IF(ABS(+B135+D135)&lt;=ABS(C135+E135),-B135+C135-D135+E135,0)</f>
        <v>0</v>
      </c>
    </row>
    <row r="136" spans="1:7" ht="15.75" x14ac:dyDescent="0.25">
      <c r="A136" s="11">
        <v>4279</v>
      </c>
      <c r="B136" s="66"/>
      <c r="C136" s="69">
        <v>0</v>
      </c>
      <c r="D136" s="63"/>
      <c r="E136" s="62"/>
      <c r="F136" s="73">
        <f>+IF(ABS(+B136+D136)&gt;=ABS(C136+E136),+B136-C136+D136-E136,0)</f>
        <v>0</v>
      </c>
      <c r="G136" s="71">
        <v>0</v>
      </c>
    </row>
    <row r="137" spans="1:7" ht="15.75" x14ac:dyDescent="0.25">
      <c r="A137" s="11">
        <v>4281</v>
      </c>
      <c r="B137" s="68">
        <v>0</v>
      </c>
      <c r="C137" s="67"/>
      <c r="D137" s="63"/>
      <c r="E137" s="62"/>
      <c r="F137" s="70">
        <v>0</v>
      </c>
      <c r="G137" s="72">
        <f>+IF(ABS(+B137+D137)&lt;=ABS(C137+E137),-B137+C137-D137+E137,0)</f>
        <v>0</v>
      </c>
    </row>
    <row r="138" spans="1:7" ht="15.75" x14ac:dyDescent="0.25">
      <c r="A138" s="11">
        <v>4282</v>
      </c>
      <c r="B138" s="68">
        <v>0</v>
      </c>
      <c r="C138" s="67"/>
      <c r="D138" s="63"/>
      <c r="E138" s="62"/>
      <c r="F138" s="70">
        <v>0</v>
      </c>
      <c r="G138" s="72">
        <f>+IF(ABS(+B138+D138)&lt;=ABS(C138+E138),-B138+C138-D138+E138,0)</f>
        <v>0</v>
      </c>
    </row>
    <row r="139" spans="1:7" ht="15.75" x14ac:dyDescent="0.25">
      <c r="A139" s="11">
        <v>4287</v>
      </c>
      <c r="B139" s="66"/>
      <c r="C139" s="69">
        <v>0</v>
      </c>
      <c r="D139" s="63"/>
      <c r="E139" s="62"/>
      <c r="F139" s="73">
        <f>+IF(ABS(+B139+D139)&gt;=ABS(C139+E139),+B139-C139+D139-E139,0)</f>
        <v>0</v>
      </c>
      <c r="G139" s="71">
        <v>0</v>
      </c>
    </row>
    <row r="140" spans="1:7" ht="15.75" x14ac:dyDescent="0.25">
      <c r="A140" s="11">
        <v>4288</v>
      </c>
      <c r="B140" s="66"/>
      <c r="C140" s="69">
        <v>0</v>
      </c>
      <c r="D140" s="63"/>
      <c r="E140" s="62"/>
      <c r="F140" s="73">
        <f>+IF(ABS(+B140+D140)&gt;=ABS(C140+E140),+B140-C140+D140-E140,0)</f>
        <v>0</v>
      </c>
      <c r="G140" s="71">
        <v>0</v>
      </c>
    </row>
    <row r="141" spans="1:7" ht="15.75" x14ac:dyDescent="0.25">
      <c r="A141" s="11">
        <v>4291</v>
      </c>
      <c r="B141" s="68">
        <v>0</v>
      </c>
      <c r="C141" s="67"/>
      <c r="D141" s="63"/>
      <c r="E141" s="62"/>
      <c r="F141" s="70">
        <v>0</v>
      </c>
      <c r="G141" s="72">
        <f>+IF(ABS(+B141+D141)&lt;=ABS(C141+E141),-B141+C141-D141+E141,0)</f>
        <v>0</v>
      </c>
    </row>
    <row r="142" spans="1:7" ht="15.75" x14ac:dyDescent="0.25">
      <c r="A142" s="11">
        <v>4299</v>
      </c>
      <c r="B142" s="66"/>
      <c r="C142" s="69">
        <v>0</v>
      </c>
      <c r="D142" s="63"/>
      <c r="E142" s="62"/>
      <c r="F142" s="73">
        <f>+IF(ABS(+B142+D142)&gt;=ABS(C142+E142),+B142-C142+D142-E142,0)</f>
        <v>0</v>
      </c>
      <c r="G142" s="71">
        <v>0</v>
      </c>
    </row>
    <row r="143" spans="1:7" ht="15.75" x14ac:dyDescent="0.25">
      <c r="A143" s="17">
        <v>4301</v>
      </c>
      <c r="B143" s="104"/>
      <c r="C143" s="69">
        <v>0</v>
      </c>
      <c r="D143" s="63"/>
      <c r="E143" s="62"/>
      <c r="F143" s="73">
        <f>+IF(ABS(+B143+D143)&gt;=ABS(C143+E143),+B143-C143+D143-E143,0)</f>
        <v>0</v>
      </c>
      <c r="G143" s="71">
        <v>0</v>
      </c>
    </row>
    <row r="144" spans="1:7" ht="15.75" x14ac:dyDescent="0.25">
      <c r="A144" s="17">
        <v>4303</v>
      </c>
      <c r="B144" s="104"/>
      <c r="C144" s="69">
        <v>0</v>
      </c>
      <c r="D144" s="63"/>
      <c r="E144" s="62"/>
      <c r="F144" s="73">
        <f>+IF(ABS(+B144+D144)&gt;=ABS(C144+E144),+B144-C144+D144-E144,0)</f>
        <v>0</v>
      </c>
      <c r="G144" s="71">
        <v>0</v>
      </c>
    </row>
    <row r="145" spans="1:7" ht="15.75" x14ac:dyDescent="0.25">
      <c r="A145" s="11">
        <v>4311</v>
      </c>
      <c r="B145" s="68">
        <v>0</v>
      </c>
      <c r="C145" s="67"/>
      <c r="D145" s="63"/>
      <c r="E145" s="62"/>
      <c r="F145" s="70">
        <v>0</v>
      </c>
      <c r="G145" s="72">
        <f>+IF(ABS(+B145+D145)&lt;=ABS(C145+E145),-B145+C145-D145+E145,0)</f>
        <v>0</v>
      </c>
    </row>
    <row r="146" spans="1:7" ht="15.75" x14ac:dyDescent="0.25">
      <c r="A146" s="11">
        <v>4313</v>
      </c>
      <c r="B146" s="68">
        <v>0</v>
      </c>
      <c r="C146" s="67"/>
      <c r="D146" s="63"/>
      <c r="E146" s="62"/>
      <c r="F146" s="70">
        <v>0</v>
      </c>
      <c r="G146" s="72">
        <f>+IF(ABS(+B146+D146)&lt;=ABS(C146+E146),-B146+C146-D146+E146,0)</f>
        <v>0</v>
      </c>
    </row>
    <row r="147" spans="1:7" ht="15.75" x14ac:dyDescent="0.25">
      <c r="A147" s="11">
        <v>4321</v>
      </c>
      <c r="B147" s="66"/>
      <c r="C147" s="69">
        <v>0</v>
      </c>
      <c r="D147" s="63"/>
      <c r="E147" s="62"/>
      <c r="F147" s="73">
        <f t="shared" ref="F147:F167" si="6">+IF(ABS(+B147+D147)&gt;=ABS(C147+E147),+B147-C147+D147-E147,0)</f>
        <v>0</v>
      </c>
      <c r="G147" s="71">
        <v>0</v>
      </c>
    </row>
    <row r="148" spans="1:7" ht="15.75" x14ac:dyDescent="0.25">
      <c r="A148" s="11">
        <v>4322</v>
      </c>
      <c r="B148" s="66"/>
      <c r="C148" s="69">
        <v>0</v>
      </c>
      <c r="D148" s="63"/>
      <c r="E148" s="62"/>
      <c r="F148" s="73">
        <f t="shared" si="6"/>
        <v>0</v>
      </c>
      <c r="G148" s="71">
        <v>0</v>
      </c>
    </row>
    <row r="149" spans="1:7" ht="15.75" x14ac:dyDescent="0.25">
      <c r="A149" s="11">
        <v>4327</v>
      </c>
      <c r="B149" s="66"/>
      <c r="C149" s="69">
        <v>0</v>
      </c>
      <c r="D149" s="63"/>
      <c r="E149" s="62"/>
      <c r="F149" s="73">
        <f t="shared" si="6"/>
        <v>0</v>
      </c>
      <c r="G149" s="71">
        <v>0</v>
      </c>
    </row>
    <row r="150" spans="1:7" ht="15.75" x14ac:dyDescent="0.25">
      <c r="A150" s="11">
        <v>4328</v>
      </c>
      <c r="B150" s="66"/>
      <c r="C150" s="69">
        <v>0</v>
      </c>
      <c r="D150" s="63"/>
      <c r="E150" s="62"/>
      <c r="F150" s="73">
        <f t="shared" si="6"/>
        <v>0</v>
      </c>
      <c r="G150" s="71">
        <v>0</v>
      </c>
    </row>
    <row r="151" spans="1:7" ht="15.75" x14ac:dyDescent="0.25">
      <c r="A151" s="11">
        <v>4331</v>
      </c>
      <c r="B151" s="66"/>
      <c r="C151" s="69">
        <v>0</v>
      </c>
      <c r="D151" s="63"/>
      <c r="E151" s="62"/>
      <c r="F151" s="73">
        <f t="shared" si="6"/>
        <v>0</v>
      </c>
      <c r="G151" s="71">
        <v>0</v>
      </c>
    </row>
    <row r="152" spans="1:7" ht="15.75" x14ac:dyDescent="0.25">
      <c r="A152" s="11">
        <v>4332</v>
      </c>
      <c r="B152" s="66"/>
      <c r="C152" s="69">
        <v>0</v>
      </c>
      <c r="D152" s="63"/>
      <c r="E152" s="62"/>
      <c r="F152" s="73">
        <f t="shared" si="6"/>
        <v>0</v>
      </c>
      <c r="G152" s="71">
        <v>0</v>
      </c>
    </row>
    <row r="153" spans="1:7" ht="15.75" x14ac:dyDescent="0.25">
      <c r="A153" s="11">
        <v>4351</v>
      </c>
      <c r="B153" s="66"/>
      <c r="C153" s="69">
        <v>0</v>
      </c>
      <c r="D153" s="63"/>
      <c r="E153" s="62"/>
      <c r="F153" s="73">
        <f t="shared" si="6"/>
        <v>0</v>
      </c>
      <c r="G153" s="71">
        <v>0</v>
      </c>
    </row>
    <row r="154" spans="1:7" ht="15.75" x14ac:dyDescent="0.25">
      <c r="A154" s="11">
        <v>4352</v>
      </c>
      <c r="B154" s="66"/>
      <c r="C154" s="69">
        <v>0</v>
      </c>
      <c r="D154" s="63"/>
      <c r="E154" s="62"/>
      <c r="F154" s="73">
        <f t="shared" si="6"/>
        <v>0</v>
      </c>
      <c r="G154" s="71">
        <v>0</v>
      </c>
    </row>
    <row r="155" spans="1:7" ht="15.75" x14ac:dyDescent="0.25">
      <c r="A155" s="11">
        <v>4360</v>
      </c>
      <c r="B155" s="66"/>
      <c r="C155" s="67"/>
      <c r="D155" s="63"/>
      <c r="E155" s="62"/>
      <c r="F155" s="73">
        <f t="shared" si="6"/>
        <v>0</v>
      </c>
      <c r="G155" s="72">
        <f>+IF(ABS(+B155+D155)&lt;=ABS(C155+E155),-B155+C155-D155+E155,0)</f>
        <v>0</v>
      </c>
    </row>
    <row r="156" spans="1:7" ht="15.75" x14ac:dyDescent="0.25">
      <c r="A156" s="11">
        <v>4371</v>
      </c>
      <c r="B156" s="66"/>
      <c r="C156" s="69">
        <v>0</v>
      </c>
      <c r="D156" s="63"/>
      <c r="E156" s="62"/>
      <c r="F156" s="73">
        <f t="shared" si="6"/>
        <v>0</v>
      </c>
      <c r="G156" s="71">
        <v>0</v>
      </c>
    </row>
    <row r="157" spans="1:7" ht="15.75" x14ac:dyDescent="0.25">
      <c r="A157" s="11">
        <v>4372</v>
      </c>
      <c r="B157" s="66"/>
      <c r="C157" s="69">
        <v>0</v>
      </c>
      <c r="D157" s="63"/>
      <c r="E157" s="62"/>
      <c r="F157" s="73">
        <f t="shared" si="6"/>
        <v>0</v>
      </c>
      <c r="G157" s="71">
        <v>0</v>
      </c>
    </row>
    <row r="158" spans="1:7" ht="15.75" x14ac:dyDescent="0.25">
      <c r="A158" s="11">
        <v>4373</v>
      </c>
      <c r="B158" s="66"/>
      <c r="C158" s="69">
        <v>0</v>
      </c>
      <c r="D158" s="63"/>
      <c r="E158" s="62"/>
      <c r="F158" s="73">
        <f t="shared" si="6"/>
        <v>0</v>
      </c>
      <c r="G158" s="71">
        <v>0</v>
      </c>
    </row>
    <row r="159" spans="1:7" ht="15.75" x14ac:dyDescent="0.25">
      <c r="A159" s="11">
        <v>4374</v>
      </c>
      <c r="B159" s="66"/>
      <c r="C159" s="69">
        <v>0</v>
      </c>
      <c r="D159" s="63"/>
      <c r="E159" s="62"/>
      <c r="F159" s="73">
        <f t="shared" si="6"/>
        <v>0</v>
      </c>
      <c r="G159" s="71">
        <v>0</v>
      </c>
    </row>
    <row r="160" spans="1:7" ht="15.75" x14ac:dyDescent="0.25">
      <c r="A160" s="11">
        <v>4375</v>
      </c>
      <c r="B160" s="66"/>
      <c r="C160" s="69">
        <v>0</v>
      </c>
      <c r="D160" s="63"/>
      <c r="E160" s="62"/>
      <c r="F160" s="73">
        <f t="shared" si="6"/>
        <v>0</v>
      </c>
      <c r="G160" s="71">
        <v>0</v>
      </c>
    </row>
    <row r="161" spans="1:7" ht="15.75" x14ac:dyDescent="0.25">
      <c r="A161" s="11">
        <v>4376</v>
      </c>
      <c r="B161" s="66"/>
      <c r="C161" s="69">
        <v>0</v>
      </c>
      <c r="D161" s="63"/>
      <c r="E161" s="62"/>
      <c r="F161" s="73">
        <f t="shared" si="6"/>
        <v>0</v>
      </c>
      <c r="G161" s="71">
        <v>0</v>
      </c>
    </row>
    <row r="162" spans="1:7" ht="15.75" x14ac:dyDescent="0.25">
      <c r="A162" s="11">
        <v>4379</v>
      </c>
      <c r="B162" s="66"/>
      <c r="C162" s="69">
        <v>0</v>
      </c>
      <c r="D162" s="63"/>
      <c r="E162" s="62"/>
      <c r="F162" s="73">
        <f t="shared" si="6"/>
        <v>0</v>
      </c>
      <c r="G162" s="71">
        <v>0</v>
      </c>
    </row>
    <row r="163" spans="1:7" ht="15.75" x14ac:dyDescent="0.25">
      <c r="A163" s="11">
        <v>4381</v>
      </c>
      <c r="B163" s="66"/>
      <c r="C163" s="69">
        <v>0</v>
      </c>
      <c r="D163" s="63"/>
      <c r="E163" s="62"/>
      <c r="F163" s="73">
        <f t="shared" si="6"/>
        <v>0</v>
      </c>
      <c r="G163" s="71">
        <v>0</v>
      </c>
    </row>
    <row r="164" spans="1:7" ht="15.75" x14ac:dyDescent="0.25">
      <c r="A164" s="11">
        <v>4382</v>
      </c>
      <c r="B164" s="66"/>
      <c r="C164" s="69">
        <v>0</v>
      </c>
      <c r="D164" s="63"/>
      <c r="E164" s="62"/>
      <c r="F164" s="73">
        <f t="shared" si="6"/>
        <v>0</v>
      </c>
      <c r="G164" s="71">
        <v>0</v>
      </c>
    </row>
    <row r="165" spans="1:7" ht="15.75" x14ac:dyDescent="0.25">
      <c r="A165" s="11">
        <v>4383</v>
      </c>
      <c r="B165" s="66"/>
      <c r="C165" s="69">
        <v>0</v>
      </c>
      <c r="D165" s="63"/>
      <c r="E165" s="62"/>
      <c r="F165" s="73">
        <f t="shared" si="6"/>
        <v>0</v>
      </c>
      <c r="G165" s="71">
        <v>0</v>
      </c>
    </row>
    <row r="166" spans="1:7" ht="15.75" x14ac:dyDescent="0.25">
      <c r="A166" s="11">
        <v>4384</v>
      </c>
      <c r="B166" s="66"/>
      <c r="C166" s="69">
        <v>0</v>
      </c>
      <c r="D166" s="63"/>
      <c r="E166" s="62"/>
      <c r="F166" s="73">
        <f t="shared" si="6"/>
        <v>0</v>
      </c>
      <c r="G166" s="71">
        <v>0</v>
      </c>
    </row>
    <row r="167" spans="1:7" ht="15.75" x14ac:dyDescent="0.25">
      <c r="A167" s="11">
        <v>4385</v>
      </c>
      <c r="B167" s="66"/>
      <c r="C167" s="69">
        <v>0</v>
      </c>
      <c r="D167" s="63"/>
      <c r="E167" s="62"/>
      <c r="F167" s="73">
        <f t="shared" si="6"/>
        <v>0</v>
      </c>
      <c r="G167" s="71">
        <v>0</v>
      </c>
    </row>
    <row r="168" spans="1:7" ht="15.75" x14ac:dyDescent="0.25">
      <c r="A168" s="11">
        <v>4393</v>
      </c>
      <c r="B168" s="68">
        <v>0</v>
      </c>
      <c r="C168" s="67"/>
      <c r="D168" s="63"/>
      <c r="E168" s="62"/>
      <c r="F168" s="70">
        <v>0</v>
      </c>
      <c r="G168" s="72">
        <f>+IF(ABS(+B168+D168)&lt;=ABS(C168+E168),-B168+C168-D168+E168,0)</f>
        <v>0</v>
      </c>
    </row>
    <row r="169" spans="1:7" ht="15.75" x14ac:dyDescent="0.25">
      <c r="A169" s="11">
        <v>4397</v>
      </c>
      <c r="B169" s="68">
        <v>0</v>
      </c>
      <c r="C169" s="67"/>
      <c r="D169" s="63"/>
      <c r="E169" s="62"/>
      <c r="F169" s="70">
        <v>0</v>
      </c>
      <c r="G169" s="72">
        <f>+IF(ABS(+B169+D169)&lt;=ABS(C169+E169),-B169+C169-D169+E169,0)</f>
        <v>0</v>
      </c>
    </row>
    <row r="170" spans="1:7" ht="15.75" x14ac:dyDescent="0.25">
      <c r="A170" s="11">
        <v>4398</v>
      </c>
      <c r="B170" s="68">
        <v>0</v>
      </c>
      <c r="C170" s="67"/>
      <c r="D170" s="63"/>
      <c r="E170" s="62"/>
      <c r="F170" s="70">
        <v>0</v>
      </c>
      <c r="G170" s="72">
        <f>+IF(ABS(+B170+D170)&lt;=ABS(C170+E170),-B170+C170-D170+E170,0)</f>
        <v>0</v>
      </c>
    </row>
    <row r="171" spans="1:7" ht="15.75" x14ac:dyDescent="0.25">
      <c r="A171" s="11">
        <v>4500</v>
      </c>
      <c r="B171" s="66"/>
      <c r="C171" s="67"/>
      <c r="D171" s="63"/>
      <c r="E171" s="62"/>
      <c r="F171" s="73">
        <f>+IF(ABS(+B171+D171)&gt;=ABS(C171+E171),+B171-C171+D171-E171,0)</f>
        <v>0</v>
      </c>
      <c r="G171" s="72">
        <f t="shared" ref="G171:G213" si="7">+IF(ABS(+B171+D171)&lt;=ABS(C171+E171),-B171+C171-D171+E171,0)</f>
        <v>0</v>
      </c>
    </row>
    <row r="172" spans="1:7" ht="15.75" x14ac:dyDescent="0.25">
      <c r="A172" s="11">
        <v>4501</v>
      </c>
      <c r="B172" s="78"/>
      <c r="C172" s="75"/>
      <c r="D172" s="63"/>
      <c r="E172" s="62"/>
      <c r="F172" s="80">
        <f>+IF(ABS(+B172+D172)&gt;=ABS(C172+E172),+B172-C172+D172-E172,0)</f>
        <v>0</v>
      </c>
      <c r="G172" s="77">
        <f t="shared" si="7"/>
        <v>0</v>
      </c>
    </row>
    <row r="173" spans="1:7" ht="15.75" x14ac:dyDescent="0.25">
      <c r="A173" s="11">
        <v>4502</v>
      </c>
      <c r="B173" s="78"/>
      <c r="C173" s="75"/>
      <c r="D173" s="63"/>
      <c r="E173" s="62"/>
      <c r="F173" s="80">
        <f>+IF(ABS(+B173+D173)&gt;=ABS(C173+E173),+B173-C173+D173-E173,0)</f>
        <v>0</v>
      </c>
      <c r="G173" s="77">
        <f>+IF(ABS(+B173+D173)&lt;=ABS(C173+E173),-B173+C173-D173+E173,0)</f>
        <v>0</v>
      </c>
    </row>
    <row r="174" spans="1:7" ht="15.75" x14ac:dyDescent="0.25">
      <c r="A174" s="11">
        <v>4503</v>
      </c>
      <c r="B174" s="74">
        <v>0</v>
      </c>
      <c r="C174" s="79">
        <v>0</v>
      </c>
      <c r="D174" s="76"/>
      <c r="E174" s="79"/>
      <c r="F174" s="76">
        <v>0</v>
      </c>
      <c r="G174" s="81">
        <v>0</v>
      </c>
    </row>
    <row r="175" spans="1:7" ht="15.75" x14ac:dyDescent="0.25">
      <c r="A175" s="11">
        <v>4510</v>
      </c>
      <c r="B175" s="78"/>
      <c r="C175" s="75"/>
      <c r="D175" s="63">
        <v>475.43</v>
      </c>
      <c r="E175" s="62">
        <v>475.43</v>
      </c>
      <c r="F175" s="80">
        <f>+IF(ABS(+B175+D175)&gt;=ABS(C175+E175),+B175-C175+D175-E175,0)</f>
        <v>0</v>
      </c>
      <c r="G175" s="77">
        <f>+IF(ABS(+B175+D175)&lt;=ABS(C175+E175),-B175+C175-D175+E175,0)</f>
        <v>0</v>
      </c>
    </row>
    <row r="176" spans="1:7" ht="15.75" x14ac:dyDescent="0.25">
      <c r="A176" s="11">
        <v>4511</v>
      </c>
      <c r="B176" s="66"/>
      <c r="C176" s="67"/>
      <c r="D176" s="63"/>
      <c r="E176" s="62"/>
      <c r="F176" s="73">
        <f>+IF(ABS(+B176+D176)&gt;=ABS(C176+E176),+B176-C176+D176-E176,0)</f>
        <v>0</v>
      </c>
      <c r="G176" s="72">
        <f t="shared" si="7"/>
        <v>0</v>
      </c>
    </row>
    <row r="177" spans="1:7" ht="15.75" x14ac:dyDescent="0.25">
      <c r="A177" s="11">
        <v>4512</v>
      </c>
      <c r="B177" s="66"/>
      <c r="C177" s="67"/>
      <c r="D177" s="63"/>
      <c r="E177" s="62"/>
      <c r="F177" s="73">
        <f>+IF(ABS(+B177+D177)&gt;=ABS(C177+E177),+B177-C177+D177-E177,0)</f>
        <v>0</v>
      </c>
      <c r="G177" s="72">
        <f t="shared" si="7"/>
        <v>0</v>
      </c>
    </row>
    <row r="178" spans="1:7" ht="15.75" x14ac:dyDescent="0.25">
      <c r="A178" s="11">
        <v>4518</v>
      </c>
      <c r="B178" s="78"/>
      <c r="C178" s="75"/>
      <c r="D178" s="63"/>
      <c r="E178" s="62"/>
      <c r="F178" s="80">
        <f>+IF(ABS(+B178+D178)&gt;=ABS(C178+E178),+B178-C178+D178-E178,0)</f>
        <v>0</v>
      </c>
      <c r="G178" s="77">
        <f t="shared" si="7"/>
        <v>0</v>
      </c>
    </row>
    <row r="179" spans="1:7" ht="15.75" x14ac:dyDescent="0.25">
      <c r="A179" s="11">
        <v>4520</v>
      </c>
      <c r="B179" s="74">
        <v>0</v>
      </c>
      <c r="C179" s="75"/>
      <c r="D179" s="63"/>
      <c r="E179" s="62"/>
      <c r="F179" s="76">
        <v>0</v>
      </c>
      <c r="G179" s="77">
        <f>+IF(ABS(+B179+D179)&lt;=ABS(C179+E179),-B179+C179-D179+E179,0)</f>
        <v>0</v>
      </c>
    </row>
    <row r="180" spans="1:7" ht="15.75" x14ac:dyDescent="0.25">
      <c r="A180" s="11">
        <v>4522</v>
      </c>
      <c r="B180" s="66"/>
      <c r="C180" s="69">
        <v>0</v>
      </c>
      <c r="D180" s="63"/>
      <c r="E180" s="62"/>
      <c r="F180" s="73">
        <f>+IF(ABS(+B180+D180)&gt;=ABS(C180+E180),+B180-C180+D180-E180,0)</f>
        <v>0</v>
      </c>
      <c r="G180" s="71">
        <v>0</v>
      </c>
    </row>
    <row r="181" spans="1:7" ht="15.75" x14ac:dyDescent="0.25">
      <c r="A181" s="11">
        <v>4523</v>
      </c>
      <c r="B181" s="74">
        <v>0</v>
      </c>
      <c r="C181" s="75">
        <v>14517</v>
      </c>
      <c r="D181" s="63"/>
      <c r="E181" s="62"/>
      <c r="F181" s="76">
        <v>0</v>
      </c>
      <c r="G181" s="77">
        <f>+IF(ABS(+B181+D181)&lt;=ABS(C181+E181),-B181+C181-D181+E181,0)</f>
        <v>14517</v>
      </c>
    </row>
    <row r="182" spans="1:7" ht="15.75" x14ac:dyDescent="0.25">
      <c r="A182" s="11">
        <v>4544</v>
      </c>
      <c r="B182" s="74">
        <v>0</v>
      </c>
      <c r="C182" s="75"/>
      <c r="D182" s="63"/>
      <c r="E182" s="62"/>
      <c r="F182" s="76">
        <v>0</v>
      </c>
      <c r="G182" s="77">
        <f>+IF(ABS(+B182+D182)&lt;=ABS(C182+E182),-B182+C182-D182+E182,0)</f>
        <v>0</v>
      </c>
    </row>
    <row r="183" spans="1:7" ht="15.75" x14ac:dyDescent="0.25">
      <c r="A183" s="11">
        <v>4545</v>
      </c>
      <c r="B183" s="78"/>
      <c r="C183" s="79">
        <v>0</v>
      </c>
      <c r="D183" s="63"/>
      <c r="E183" s="62"/>
      <c r="F183" s="80">
        <f>+IF(ABS(+B183+D183)&gt;=ABS(C183+E183),+B183-C183+D183-E183,0)</f>
        <v>0</v>
      </c>
      <c r="G183" s="81">
        <v>0</v>
      </c>
    </row>
    <row r="184" spans="1:7" ht="15.75" x14ac:dyDescent="0.25">
      <c r="A184" s="11">
        <v>4547</v>
      </c>
      <c r="B184" s="78"/>
      <c r="C184" s="79">
        <v>0</v>
      </c>
      <c r="D184" s="63"/>
      <c r="E184" s="62"/>
      <c r="F184" s="80">
        <f>+IF(ABS(+B184+D184)&gt;=ABS(C184+E184),+B184-C184+D184-E184,0)</f>
        <v>0</v>
      </c>
      <c r="G184" s="81">
        <v>0</v>
      </c>
    </row>
    <row r="185" spans="1:7" ht="15.75" x14ac:dyDescent="0.25">
      <c r="A185" s="11">
        <v>4548</v>
      </c>
      <c r="B185" s="68">
        <v>0</v>
      </c>
      <c r="C185" s="67"/>
      <c r="D185" s="63"/>
      <c r="E185" s="62"/>
      <c r="F185" s="70">
        <v>0</v>
      </c>
      <c r="G185" s="72">
        <f>+IF(ABS(+B185+D185)&lt;=ABS(C185+E185),-B185+C185-D185+E185,0)</f>
        <v>0</v>
      </c>
    </row>
    <row r="186" spans="1:7" ht="15.75" x14ac:dyDescent="0.25">
      <c r="A186" s="11">
        <v>4555</v>
      </c>
      <c r="B186" s="66"/>
      <c r="C186" s="67"/>
      <c r="D186" s="63">
        <v>1328.85</v>
      </c>
      <c r="E186" s="62">
        <v>1328.85</v>
      </c>
      <c r="F186" s="73">
        <f>+IF(ABS(+B186+D186)&gt;=ABS(C186+E186),+B186-C186+D186-E186,0)</f>
        <v>0</v>
      </c>
      <c r="G186" s="72">
        <f t="shared" si="7"/>
        <v>0</v>
      </c>
    </row>
    <row r="187" spans="1:7" ht="15.75" x14ac:dyDescent="0.25">
      <c r="A187" s="11">
        <v>4556</v>
      </c>
      <c r="B187" s="78"/>
      <c r="C187" s="75"/>
      <c r="D187" s="63">
        <v>441.13</v>
      </c>
      <c r="E187" s="62">
        <v>441.13</v>
      </c>
      <c r="F187" s="80">
        <f>+IF(ABS(+B187+D187)&gt;=ABS(C187+E187),+B187-C187+D187-E187,0)</f>
        <v>0</v>
      </c>
      <c r="G187" s="77">
        <f t="shared" si="7"/>
        <v>0</v>
      </c>
    </row>
    <row r="188" spans="1:7" ht="15.75" x14ac:dyDescent="0.25">
      <c r="A188" s="18">
        <v>4557</v>
      </c>
      <c r="B188" s="66"/>
      <c r="C188" s="67"/>
      <c r="D188" s="63">
        <v>275.68</v>
      </c>
      <c r="E188" s="62">
        <v>275.68</v>
      </c>
      <c r="F188" s="73">
        <f>+IF(ABS(+B188+D188)&gt;=ABS(C188+E188),+B188-C188+D188-E188,0)</f>
        <v>0</v>
      </c>
      <c r="G188" s="72">
        <f t="shared" si="7"/>
        <v>0</v>
      </c>
    </row>
    <row r="189" spans="1:7" ht="15.75" x14ac:dyDescent="0.25">
      <c r="A189" s="11">
        <v>4558</v>
      </c>
      <c r="B189" s="66"/>
      <c r="C189" s="67"/>
      <c r="D189" s="63"/>
      <c r="E189" s="62"/>
      <c r="F189" s="73">
        <f>+IF(ABS(+B189+D189)&gt;=ABS(C189+E189),+B189-C189+D189-E189,0)</f>
        <v>0</v>
      </c>
      <c r="G189" s="72">
        <f t="shared" si="7"/>
        <v>0</v>
      </c>
    </row>
    <row r="190" spans="1:7" ht="15.75" x14ac:dyDescent="0.25">
      <c r="A190" s="11">
        <v>4560</v>
      </c>
      <c r="B190" s="74">
        <v>0</v>
      </c>
      <c r="C190" s="75"/>
      <c r="D190" s="63"/>
      <c r="E190" s="62"/>
      <c r="F190" s="76">
        <v>0</v>
      </c>
      <c r="G190" s="77">
        <f>+IF(ABS(+B190+D190)&lt;=ABS(C190+E190),-B190+C190-D190+E190,0)</f>
        <v>0</v>
      </c>
    </row>
    <row r="191" spans="1:7" ht="15.75" x14ac:dyDescent="0.25">
      <c r="A191" s="11">
        <v>4567</v>
      </c>
      <c r="B191" s="78"/>
      <c r="C191" s="79">
        <v>0</v>
      </c>
      <c r="D191" s="63"/>
      <c r="E191" s="62"/>
      <c r="F191" s="80">
        <f>+IF(ABS(+B191+D191)&gt;=ABS(C191+E191),+B191-C191+D191-E191,0)</f>
        <v>0</v>
      </c>
      <c r="G191" s="81">
        <v>0</v>
      </c>
    </row>
    <row r="192" spans="1:7" ht="15.75" x14ac:dyDescent="0.25">
      <c r="A192" s="11">
        <v>4568</v>
      </c>
      <c r="B192" s="74">
        <v>0</v>
      </c>
      <c r="C192" s="75"/>
      <c r="D192" s="63"/>
      <c r="E192" s="62"/>
      <c r="F192" s="76">
        <v>0</v>
      </c>
      <c r="G192" s="77">
        <f>+IF(ABS(+B192+D192)&lt;=ABS(C192+E192),-B192+C192-D192+E192,0)</f>
        <v>0</v>
      </c>
    </row>
    <row r="193" spans="1:8" ht="15.75" x14ac:dyDescent="0.25">
      <c r="A193" s="11">
        <v>4598</v>
      </c>
      <c r="B193" s="78"/>
      <c r="C193" s="75"/>
      <c r="D193" s="63"/>
      <c r="E193" s="62"/>
      <c r="F193" s="105">
        <f>+IF($C$5=9900,+IF(ABS(+B193+D193)&gt;=ABS(C193+E193),+B193-C193+D193-E193,0),0)</f>
        <v>0</v>
      </c>
      <c r="G193" s="106">
        <f>+IF($C$5=9900,0,+IF(ABS(+B193+D193)&lt;=ABS(C193+E193),-B193+C193-D193+E193,0))</f>
        <v>0</v>
      </c>
    </row>
    <row r="194" spans="1:8" ht="15.75" x14ac:dyDescent="0.25">
      <c r="A194" s="11">
        <v>4599</v>
      </c>
      <c r="B194" s="78"/>
      <c r="C194" s="75"/>
      <c r="D194" s="63"/>
      <c r="E194" s="62"/>
      <c r="F194" s="80">
        <f t="shared" ref="F194:F214" si="8">+IF(ABS(+B194+D194)&gt;=ABS(C194+E194),+B194-C194+D194-E194,0)</f>
        <v>0</v>
      </c>
      <c r="G194" s="77">
        <f>+IF(ABS(+B194+D194)&lt;=ABS(C194+E194),-B194+C194-D194+E194,0)</f>
        <v>0</v>
      </c>
    </row>
    <row r="195" spans="1:8" ht="15.75" x14ac:dyDescent="0.25">
      <c r="A195" s="11">
        <v>4611</v>
      </c>
      <c r="B195" s="66"/>
      <c r="C195" s="67"/>
      <c r="D195" s="63"/>
      <c r="E195" s="62"/>
      <c r="F195" s="73">
        <f t="shared" si="8"/>
        <v>0</v>
      </c>
      <c r="G195" s="72">
        <f t="shared" si="7"/>
        <v>0</v>
      </c>
    </row>
    <row r="196" spans="1:8" ht="15.75" x14ac:dyDescent="0.25">
      <c r="A196" s="11">
        <v>4612</v>
      </c>
      <c r="B196" s="78"/>
      <c r="C196" s="75"/>
      <c r="D196" s="63"/>
      <c r="E196" s="62"/>
      <c r="F196" s="80">
        <f t="shared" si="8"/>
        <v>0</v>
      </c>
      <c r="G196" s="77">
        <f t="shared" si="7"/>
        <v>0</v>
      </c>
    </row>
    <row r="197" spans="1:8" ht="15.75" x14ac:dyDescent="0.25">
      <c r="A197" s="448">
        <v>4614</v>
      </c>
      <c r="B197" s="449"/>
      <c r="C197" s="450"/>
      <c r="D197" s="451"/>
      <c r="E197" s="452"/>
      <c r="F197" s="453">
        <f t="shared" si="8"/>
        <v>0</v>
      </c>
      <c r="G197" s="454">
        <f t="shared" si="7"/>
        <v>0</v>
      </c>
      <c r="H197" s="441" t="s">
        <v>693</v>
      </c>
    </row>
    <row r="198" spans="1:8" ht="15.75" x14ac:dyDescent="0.25">
      <c r="A198" s="11">
        <v>4615</v>
      </c>
      <c r="B198" s="66"/>
      <c r="C198" s="67"/>
      <c r="D198" s="63"/>
      <c r="E198" s="62"/>
      <c r="F198" s="73">
        <f t="shared" si="8"/>
        <v>0</v>
      </c>
      <c r="G198" s="72">
        <f t="shared" si="7"/>
        <v>0</v>
      </c>
    </row>
    <row r="199" spans="1:8" ht="15.75" x14ac:dyDescent="0.25">
      <c r="A199" s="11">
        <v>4622</v>
      </c>
      <c r="B199" s="66"/>
      <c r="C199" s="67"/>
      <c r="D199" s="63"/>
      <c r="E199" s="62"/>
      <c r="F199" s="73">
        <f t="shared" si="8"/>
        <v>0</v>
      </c>
      <c r="G199" s="72">
        <f t="shared" si="7"/>
        <v>0</v>
      </c>
    </row>
    <row r="200" spans="1:8" ht="15.75" x14ac:dyDescent="0.25">
      <c r="A200" s="527">
        <v>4624</v>
      </c>
      <c r="B200" s="528"/>
      <c r="C200" s="529"/>
      <c r="D200" s="530"/>
      <c r="E200" s="531"/>
      <c r="F200" s="532">
        <f t="shared" si="8"/>
        <v>0</v>
      </c>
      <c r="G200" s="533">
        <f t="shared" si="7"/>
        <v>0</v>
      </c>
      <c r="H200" s="441"/>
    </row>
    <row r="201" spans="1:8" ht="15.75" x14ac:dyDescent="0.25">
      <c r="A201" s="11">
        <v>4625</v>
      </c>
      <c r="B201" s="78"/>
      <c r="C201" s="75"/>
      <c r="D201" s="63"/>
      <c r="E201" s="62"/>
      <c r="F201" s="80">
        <f t="shared" si="8"/>
        <v>0</v>
      </c>
      <c r="G201" s="77">
        <f>+IF(ABS(+B201+D201)&lt;=ABS(C201+E201),-B201+C201-D201+E201,0)</f>
        <v>0</v>
      </c>
    </row>
    <row r="202" spans="1:8" ht="15.75" x14ac:dyDescent="0.25">
      <c r="A202" s="11">
        <v>4630</v>
      </c>
      <c r="B202" s="78"/>
      <c r="C202" s="75"/>
      <c r="D202" s="63"/>
      <c r="E202" s="62"/>
      <c r="F202" s="80">
        <f t="shared" si="8"/>
        <v>0</v>
      </c>
      <c r="G202" s="77">
        <f t="shared" si="7"/>
        <v>0</v>
      </c>
    </row>
    <row r="203" spans="1:8" ht="15.75" x14ac:dyDescent="0.25">
      <c r="A203" s="11">
        <v>4651</v>
      </c>
      <c r="B203" s="78"/>
      <c r="C203" s="75"/>
      <c r="D203" s="63"/>
      <c r="E203" s="62"/>
      <c r="F203" s="80">
        <f t="shared" si="8"/>
        <v>0</v>
      </c>
      <c r="G203" s="77">
        <f>+IF(ABS(+B203+D203)&lt;=ABS(C203+E203),-B203+C203-D203+E203,0)</f>
        <v>0</v>
      </c>
    </row>
    <row r="204" spans="1:8" ht="15.75" x14ac:dyDescent="0.25">
      <c r="A204" s="11">
        <v>4655</v>
      </c>
      <c r="B204" s="78"/>
      <c r="C204" s="75"/>
      <c r="D204" s="63"/>
      <c r="E204" s="62"/>
      <c r="F204" s="80">
        <f t="shared" si="8"/>
        <v>0</v>
      </c>
      <c r="G204" s="77">
        <f>+IF(ABS(+B204+D204)&lt;=ABS(C204+E204),-B204+C204-D204+E204,0)</f>
        <v>0</v>
      </c>
    </row>
    <row r="205" spans="1:8" ht="15.75" x14ac:dyDescent="0.25">
      <c r="A205" s="11">
        <v>4659</v>
      </c>
      <c r="B205" s="78"/>
      <c r="C205" s="75"/>
      <c r="D205" s="63"/>
      <c r="E205" s="62"/>
      <c r="F205" s="80">
        <f t="shared" si="8"/>
        <v>0</v>
      </c>
      <c r="G205" s="77">
        <f>+IF(ABS(+B205+D205)&lt;=ABS(C205+E205),-B205+C205-D205+E205,0)</f>
        <v>0</v>
      </c>
    </row>
    <row r="206" spans="1:8" ht="15.75" x14ac:dyDescent="0.25">
      <c r="A206" s="11">
        <v>4671</v>
      </c>
      <c r="B206" s="78"/>
      <c r="C206" s="75"/>
      <c r="D206" s="63"/>
      <c r="E206" s="62"/>
      <c r="F206" s="80">
        <f t="shared" si="8"/>
        <v>0</v>
      </c>
      <c r="G206" s="77">
        <f t="shared" si="7"/>
        <v>0</v>
      </c>
    </row>
    <row r="207" spans="1:8" ht="15.75" x14ac:dyDescent="0.25">
      <c r="A207" s="11">
        <v>4672</v>
      </c>
      <c r="B207" s="78"/>
      <c r="C207" s="75"/>
      <c r="D207" s="63"/>
      <c r="E207" s="62"/>
      <c r="F207" s="80">
        <f t="shared" si="8"/>
        <v>0</v>
      </c>
      <c r="G207" s="77">
        <f t="shared" si="7"/>
        <v>0</v>
      </c>
    </row>
    <row r="208" spans="1:8" ht="15.75" x14ac:dyDescent="0.25">
      <c r="A208" s="11">
        <v>4674</v>
      </c>
      <c r="B208" s="78"/>
      <c r="C208" s="75"/>
      <c r="D208" s="63"/>
      <c r="E208" s="62"/>
      <c r="F208" s="80">
        <f t="shared" si="8"/>
        <v>0</v>
      </c>
      <c r="G208" s="77">
        <f t="shared" si="7"/>
        <v>0</v>
      </c>
    </row>
    <row r="209" spans="1:7" ht="15.75" x14ac:dyDescent="0.25">
      <c r="A209" s="11">
        <v>4675</v>
      </c>
      <c r="B209" s="78"/>
      <c r="C209" s="75"/>
      <c r="D209" s="63"/>
      <c r="E209" s="62"/>
      <c r="F209" s="80">
        <f t="shared" si="8"/>
        <v>0</v>
      </c>
      <c r="G209" s="77">
        <f>+IF(ABS(+B209+D209)&lt;=ABS(C209+E209),-B209+C209-D209+E209,0)</f>
        <v>0</v>
      </c>
    </row>
    <row r="210" spans="1:7" ht="15.75" x14ac:dyDescent="0.25">
      <c r="A210" s="11">
        <v>4679</v>
      </c>
      <c r="B210" s="78"/>
      <c r="C210" s="75"/>
      <c r="D210" s="63"/>
      <c r="E210" s="62"/>
      <c r="F210" s="80">
        <f t="shared" si="8"/>
        <v>0</v>
      </c>
      <c r="G210" s="77">
        <f t="shared" si="7"/>
        <v>0</v>
      </c>
    </row>
    <row r="211" spans="1:7" ht="15.75" x14ac:dyDescent="0.25">
      <c r="A211" s="11">
        <v>4682</v>
      </c>
      <c r="B211" s="78"/>
      <c r="C211" s="75"/>
      <c r="D211" s="63"/>
      <c r="E211" s="62"/>
      <c r="F211" s="80">
        <f t="shared" si="8"/>
        <v>0</v>
      </c>
      <c r="G211" s="77">
        <f t="shared" si="7"/>
        <v>0</v>
      </c>
    </row>
    <row r="212" spans="1:7" ht="15.75" x14ac:dyDescent="0.25">
      <c r="A212" s="11">
        <v>4684</v>
      </c>
      <c r="B212" s="78">
        <v>13095.86</v>
      </c>
      <c r="C212" s="75"/>
      <c r="D212" s="63"/>
      <c r="E212" s="62">
        <v>6799.82</v>
      </c>
      <c r="F212" s="80">
        <f t="shared" si="8"/>
        <v>6296.0400000000009</v>
      </c>
      <c r="G212" s="77">
        <f t="shared" si="7"/>
        <v>0</v>
      </c>
    </row>
    <row r="213" spans="1:7" ht="15.75" x14ac:dyDescent="0.25">
      <c r="A213" s="11">
        <v>4685</v>
      </c>
      <c r="B213" s="78"/>
      <c r="C213" s="75"/>
      <c r="D213" s="63"/>
      <c r="E213" s="62"/>
      <c r="F213" s="80">
        <f t="shared" si="8"/>
        <v>0</v>
      </c>
      <c r="G213" s="77">
        <f t="shared" si="7"/>
        <v>0</v>
      </c>
    </row>
    <row r="214" spans="1:7" ht="15.75" x14ac:dyDescent="0.25">
      <c r="A214" s="11">
        <v>4691</v>
      </c>
      <c r="B214" s="78"/>
      <c r="C214" s="79">
        <v>0</v>
      </c>
      <c r="D214" s="63"/>
      <c r="E214" s="62"/>
      <c r="F214" s="80">
        <f t="shared" si="8"/>
        <v>0</v>
      </c>
      <c r="G214" s="81">
        <v>0</v>
      </c>
    </row>
    <row r="215" spans="1:7" ht="15.75" x14ac:dyDescent="0.25">
      <c r="A215" s="11">
        <v>4692</v>
      </c>
      <c r="B215" s="74">
        <v>0</v>
      </c>
      <c r="C215" s="75"/>
      <c r="D215" s="63"/>
      <c r="E215" s="62"/>
      <c r="F215" s="76">
        <v>0</v>
      </c>
      <c r="G215" s="77">
        <f>+IF(ABS(+B215+D215)&lt;=ABS(C215+E215),-B215+C215-D215+E215,0)</f>
        <v>0</v>
      </c>
    </row>
    <row r="216" spans="1:7" ht="15.75" x14ac:dyDescent="0.25">
      <c r="A216" s="11">
        <v>4693</v>
      </c>
      <c r="B216" s="78"/>
      <c r="C216" s="79">
        <v>0</v>
      </c>
      <c r="D216" s="63"/>
      <c r="E216" s="62"/>
      <c r="F216" s="80">
        <f>+IF(ABS(+B216+D216)&gt;=ABS(C216+E216),+B216-C216+D216-E216,0)</f>
        <v>0</v>
      </c>
      <c r="G216" s="81">
        <v>0</v>
      </c>
    </row>
    <row r="217" spans="1:7" ht="15.75" x14ac:dyDescent="0.25">
      <c r="A217" s="11">
        <v>4694</v>
      </c>
      <c r="B217" s="74">
        <v>0</v>
      </c>
      <c r="C217" s="75"/>
      <c r="D217" s="63"/>
      <c r="E217" s="62"/>
      <c r="F217" s="76">
        <v>0</v>
      </c>
      <c r="G217" s="77">
        <f>+IF(ABS(+B217+D217)&lt;=ABS(C217+E217),-B217+C217-D217+E217,0)</f>
        <v>0</v>
      </c>
    </row>
    <row r="218" spans="1:7" ht="15.75" x14ac:dyDescent="0.25">
      <c r="A218" s="11">
        <v>4695</v>
      </c>
      <c r="B218" s="78"/>
      <c r="C218" s="79">
        <v>0</v>
      </c>
      <c r="D218" s="63"/>
      <c r="E218" s="62"/>
      <c r="F218" s="80">
        <f>+IF(ABS(+B218+D218)&gt;=ABS(C218+E218),+B218-C218+D218-E218,0)</f>
        <v>0</v>
      </c>
      <c r="G218" s="81">
        <v>0</v>
      </c>
    </row>
    <row r="219" spans="1:7" ht="15.75" x14ac:dyDescent="0.25">
      <c r="A219" s="11">
        <v>4696</v>
      </c>
      <c r="B219" s="74">
        <v>0</v>
      </c>
      <c r="C219" s="75"/>
      <c r="D219" s="63"/>
      <c r="E219" s="62"/>
      <c r="F219" s="76">
        <v>0</v>
      </c>
      <c r="G219" s="77">
        <f>+IF(ABS(+B219+D219)&lt;=ABS(C219+E219),-B219+C219-D219+E219,0)</f>
        <v>0</v>
      </c>
    </row>
    <row r="220" spans="1:7" ht="15.75" x14ac:dyDescent="0.25">
      <c r="A220" s="11">
        <v>4830</v>
      </c>
      <c r="B220" s="74">
        <v>0</v>
      </c>
      <c r="C220" s="75"/>
      <c r="D220" s="63"/>
      <c r="E220" s="62"/>
      <c r="F220" s="76">
        <v>0</v>
      </c>
      <c r="G220" s="77">
        <f>+IF(ABS(+B220+D220)&lt;=ABS(C220+E220),-B220+C220-D220+E220,0)</f>
        <v>0</v>
      </c>
    </row>
    <row r="221" spans="1:7" ht="15.75" x14ac:dyDescent="0.25">
      <c r="A221" s="11">
        <v>4831</v>
      </c>
      <c r="B221" s="74">
        <v>0</v>
      </c>
      <c r="C221" s="75"/>
      <c r="D221" s="63"/>
      <c r="E221" s="62"/>
      <c r="F221" s="76">
        <v>0</v>
      </c>
      <c r="G221" s="77">
        <f>+IF(ABS(+B221+D221)&lt;=ABS(C221+E221),-B221+C221-D221+E221,0)</f>
        <v>0</v>
      </c>
    </row>
    <row r="222" spans="1:7" ht="15.75" x14ac:dyDescent="0.25">
      <c r="A222" s="11">
        <v>4832</v>
      </c>
      <c r="B222" s="74">
        <v>0</v>
      </c>
      <c r="C222" s="75"/>
      <c r="D222" s="63"/>
      <c r="E222" s="62"/>
      <c r="F222" s="76">
        <v>0</v>
      </c>
      <c r="G222" s="77">
        <f>+IF(ABS(+B222+D222)&lt;=ABS(C222+E222),-B222+C222-D222+E222,0)</f>
        <v>0</v>
      </c>
    </row>
    <row r="223" spans="1:7" ht="15.75" x14ac:dyDescent="0.25">
      <c r="A223" s="11">
        <v>4835</v>
      </c>
      <c r="B223" s="74">
        <v>0</v>
      </c>
      <c r="C223" s="75"/>
      <c r="D223" s="63"/>
      <c r="E223" s="62"/>
      <c r="F223" s="76">
        <v>0</v>
      </c>
      <c r="G223" s="77">
        <f>+IF(ABS(+B223+D223)&lt;=ABS(C223+E223),-B223+C223-D223+E223,0)</f>
        <v>0</v>
      </c>
    </row>
    <row r="224" spans="1:7" ht="15.75" x14ac:dyDescent="0.25">
      <c r="A224" s="11">
        <v>4841</v>
      </c>
      <c r="B224" s="78"/>
      <c r="C224" s="79">
        <v>0</v>
      </c>
      <c r="D224" s="63"/>
      <c r="E224" s="62"/>
      <c r="F224" s="80">
        <f>+IF(ABS(+B224+D224)&gt;=ABS(C224+E224),+B224-C224+D224-E224,0)</f>
        <v>0</v>
      </c>
      <c r="G224" s="81">
        <v>0</v>
      </c>
    </row>
    <row r="225" spans="1:7" ht="15.75" x14ac:dyDescent="0.25">
      <c r="A225" s="11">
        <v>4843</v>
      </c>
      <c r="B225" s="78"/>
      <c r="C225" s="79">
        <v>0</v>
      </c>
      <c r="D225" s="63"/>
      <c r="E225" s="62"/>
      <c r="F225" s="80">
        <f>+IF(ABS(+B225+D225)&gt;=ABS(C225+E225),+B225-C225+D225-E225,0)</f>
        <v>0</v>
      </c>
      <c r="G225" s="81">
        <v>0</v>
      </c>
    </row>
    <row r="226" spans="1:7" ht="15.75" x14ac:dyDescent="0.25">
      <c r="A226" s="11">
        <v>4844</v>
      </c>
      <c r="B226" s="78"/>
      <c r="C226" s="79">
        <v>0</v>
      </c>
      <c r="D226" s="63"/>
      <c r="E226" s="62"/>
      <c r="F226" s="80">
        <f>+IF(ABS(+B226+D226)&gt;=ABS(C226+E226),+B226-C226+D226-E226,0)</f>
        <v>0</v>
      </c>
      <c r="G226" s="81">
        <v>0</v>
      </c>
    </row>
    <row r="227" spans="1:7" ht="15.75" x14ac:dyDescent="0.25">
      <c r="A227" s="11">
        <v>4845</v>
      </c>
      <c r="B227" s="74">
        <v>0</v>
      </c>
      <c r="C227" s="75"/>
      <c r="D227" s="63"/>
      <c r="E227" s="62"/>
      <c r="F227" s="76">
        <v>0</v>
      </c>
      <c r="G227" s="77">
        <f>+IF(ABS(+B227+D227)&lt;=ABS(C227+E227),-B227+C227-D227+E227,0)</f>
        <v>0</v>
      </c>
    </row>
    <row r="228" spans="1:7" ht="15.75" x14ac:dyDescent="0.25">
      <c r="A228" s="11">
        <v>4847</v>
      </c>
      <c r="B228" s="74">
        <v>0</v>
      </c>
      <c r="C228" s="75"/>
      <c r="D228" s="63"/>
      <c r="E228" s="62"/>
      <c r="F228" s="76">
        <v>0</v>
      </c>
      <c r="G228" s="77">
        <f>+IF(ABS(+B228+D228)&lt;=ABS(C228+E228),-B228+C228-D228+E228,0)</f>
        <v>0</v>
      </c>
    </row>
    <row r="229" spans="1:7" ht="15.75" x14ac:dyDescent="0.25">
      <c r="A229" s="11">
        <v>4848</v>
      </c>
      <c r="B229" s="74">
        <v>0</v>
      </c>
      <c r="C229" s="75"/>
      <c r="D229" s="63"/>
      <c r="E229" s="62"/>
      <c r="F229" s="76">
        <v>0</v>
      </c>
      <c r="G229" s="77">
        <f>+IF(ABS(+B229+D229)&lt;=ABS(C229+E229),-B229+C229-D229+E229,0)</f>
        <v>0</v>
      </c>
    </row>
    <row r="230" spans="1:7" ht="15.75" x14ac:dyDescent="0.25">
      <c r="A230" s="11">
        <v>4851</v>
      </c>
      <c r="B230" s="74">
        <v>0</v>
      </c>
      <c r="C230" s="75"/>
      <c r="D230" s="63"/>
      <c r="E230" s="62"/>
      <c r="F230" s="76">
        <v>0</v>
      </c>
      <c r="G230" s="77">
        <f>+IF(ABS(+B230+D230)&lt;=ABS(C230+E230),-B230+C230-D230+E230,0)</f>
        <v>0</v>
      </c>
    </row>
    <row r="231" spans="1:7" ht="15.75" x14ac:dyDescent="0.25">
      <c r="A231" s="11">
        <v>4852</v>
      </c>
      <c r="B231" s="78"/>
      <c r="C231" s="79">
        <v>0</v>
      </c>
      <c r="D231" s="63"/>
      <c r="E231" s="62"/>
      <c r="F231" s="80">
        <f>+IF(ABS(+B231+D231)&gt;=ABS(C231+E231),+B231-C231+D231-E231,0)</f>
        <v>0</v>
      </c>
      <c r="G231" s="81">
        <v>0</v>
      </c>
    </row>
    <row r="232" spans="1:7" ht="15.75" x14ac:dyDescent="0.25">
      <c r="A232" s="11">
        <v>4853</v>
      </c>
      <c r="B232" s="74">
        <v>0</v>
      </c>
      <c r="C232" s="75"/>
      <c r="D232" s="63"/>
      <c r="E232" s="62"/>
      <c r="F232" s="76">
        <v>0</v>
      </c>
      <c r="G232" s="77">
        <f>+IF(ABS(+B232+D232)&lt;=ABS(C232+E232),-B232+C232-D232+E232,0)</f>
        <v>0</v>
      </c>
    </row>
    <row r="233" spans="1:7" ht="15.75" x14ac:dyDescent="0.25">
      <c r="A233" s="11">
        <v>4854</v>
      </c>
      <c r="B233" s="74">
        <v>0</v>
      </c>
      <c r="C233" s="75"/>
      <c r="D233" s="63"/>
      <c r="E233" s="62"/>
      <c r="F233" s="76">
        <v>0</v>
      </c>
      <c r="G233" s="77">
        <f>+IF(ABS(+B233+D233)&lt;=ABS(C233+E233),-B233+C233-D233+E233,0)</f>
        <v>0</v>
      </c>
    </row>
    <row r="234" spans="1:7" ht="15.75" x14ac:dyDescent="0.25">
      <c r="A234" s="11">
        <v>4857</v>
      </c>
      <c r="B234" s="78"/>
      <c r="C234" s="79">
        <v>0</v>
      </c>
      <c r="D234" s="63"/>
      <c r="E234" s="62"/>
      <c r="F234" s="80">
        <f>+IF(ABS(+B234+D234)&gt;=ABS(C234+E234),+B234-C234+D234-E234,0)</f>
        <v>0</v>
      </c>
      <c r="G234" s="81">
        <v>0</v>
      </c>
    </row>
    <row r="235" spans="1:7" ht="15.75" x14ac:dyDescent="0.25">
      <c r="A235" s="11">
        <v>4858</v>
      </c>
      <c r="B235" s="78"/>
      <c r="C235" s="79">
        <v>0</v>
      </c>
      <c r="D235" s="63"/>
      <c r="E235" s="62"/>
      <c r="F235" s="80">
        <f>+IF(ABS(+B235+D235)&gt;=ABS(C235+E235),+B235-C235+D235-E235,0)</f>
        <v>0</v>
      </c>
      <c r="G235" s="81">
        <v>0</v>
      </c>
    </row>
    <row r="236" spans="1:7" ht="15.75" x14ac:dyDescent="0.25">
      <c r="A236" s="11">
        <v>4861</v>
      </c>
      <c r="B236" s="74">
        <v>0</v>
      </c>
      <c r="C236" s="75"/>
      <c r="D236" s="63"/>
      <c r="E236" s="62"/>
      <c r="F236" s="76">
        <v>0</v>
      </c>
      <c r="G236" s="77">
        <f>+IF(ABS(+B236+D236)&lt;=ABS(C236+E236),-B236+C236-D236+E236,0)</f>
        <v>0</v>
      </c>
    </row>
    <row r="237" spans="1:7" ht="15.75" x14ac:dyDescent="0.25">
      <c r="A237" s="11">
        <v>4862</v>
      </c>
      <c r="B237" s="74">
        <v>0</v>
      </c>
      <c r="C237" s="75"/>
      <c r="D237" s="63"/>
      <c r="E237" s="62"/>
      <c r="F237" s="76">
        <v>0</v>
      </c>
      <c r="G237" s="77">
        <f>+IF(ABS(+B237+D237)&lt;=ABS(C237+E237),-B237+C237-D237+E237,0)</f>
        <v>0</v>
      </c>
    </row>
    <row r="238" spans="1:7" ht="15.75" x14ac:dyDescent="0.25">
      <c r="A238" s="11">
        <v>4863</v>
      </c>
      <c r="B238" s="74">
        <v>0</v>
      </c>
      <c r="C238" s="75"/>
      <c r="D238" s="63"/>
      <c r="E238" s="62"/>
      <c r="F238" s="76">
        <v>0</v>
      </c>
      <c r="G238" s="77">
        <f>+IF(ABS(+B238+D238)&lt;=ABS(C238+E238),-B238+C238-D238+E238,0)</f>
        <v>0</v>
      </c>
    </row>
    <row r="239" spans="1:7" ht="15.75" x14ac:dyDescent="0.25">
      <c r="A239" s="11">
        <v>4864</v>
      </c>
      <c r="B239" s="74">
        <v>0</v>
      </c>
      <c r="C239" s="75"/>
      <c r="D239" s="63"/>
      <c r="E239" s="62"/>
      <c r="F239" s="76">
        <v>0</v>
      </c>
      <c r="G239" s="77">
        <f>+IF(ABS(+B239+D239)&lt;=ABS(C239+E239),-B239+C239-D239+E239,0)</f>
        <v>0</v>
      </c>
    </row>
    <row r="240" spans="1:7" ht="15.75" x14ac:dyDescent="0.25">
      <c r="A240" s="11">
        <v>4865</v>
      </c>
      <c r="B240" s="78"/>
      <c r="C240" s="79">
        <v>0</v>
      </c>
      <c r="D240" s="63"/>
      <c r="E240" s="62"/>
      <c r="F240" s="80">
        <f t="shared" ref="F240:F245" si="9">+IF(ABS(+B240+D240)&gt;=ABS(C240+E240),+B240-C240+D240-E240,0)</f>
        <v>0</v>
      </c>
      <c r="G240" s="81">
        <v>0</v>
      </c>
    </row>
    <row r="241" spans="1:7" ht="15.75" x14ac:dyDescent="0.25">
      <c r="A241" s="11">
        <v>4866</v>
      </c>
      <c r="B241" s="78"/>
      <c r="C241" s="79">
        <v>0</v>
      </c>
      <c r="D241" s="63"/>
      <c r="E241" s="62"/>
      <c r="F241" s="80">
        <f t="shared" si="9"/>
        <v>0</v>
      </c>
      <c r="G241" s="81">
        <v>0</v>
      </c>
    </row>
    <row r="242" spans="1:7" ht="15.75" x14ac:dyDescent="0.25">
      <c r="A242" s="11">
        <v>4867</v>
      </c>
      <c r="B242" s="78"/>
      <c r="C242" s="79">
        <v>0</v>
      </c>
      <c r="D242" s="63"/>
      <c r="E242" s="62"/>
      <c r="F242" s="80">
        <f t="shared" si="9"/>
        <v>0</v>
      </c>
      <c r="G242" s="81">
        <v>0</v>
      </c>
    </row>
    <row r="243" spans="1:7" ht="15.75" x14ac:dyDescent="0.25">
      <c r="A243" s="11">
        <v>4868</v>
      </c>
      <c r="B243" s="78"/>
      <c r="C243" s="79">
        <v>0</v>
      </c>
      <c r="D243" s="63"/>
      <c r="E243" s="62"/>
      <c r="F243" s="80">
        <f t="shared" si="9"/>
        <v>0</v>
      </c>
      <c r="G243" s="81">
        <v>0</v>
      </c>
    </row>
    <row r="244" spans="1:7" ht="15.75" x14ac:dyDescent="0.25">
      <c r="A244" s="11">
        <v>4871</v>
      </c>
      <c r="B244" s="78"/>
      <c r="C244" s="79">
        <v>0</v>
      </c>
      <c r="D244" s="63"/>
      <c r="E244" s="62"/>
      <c r="F244" s="80">
        <f t="shared" si="9"/>
        <v>0</v>
      </c>
      <c r="G244" s="81">
        <v>0</v>
      </c>
    </row>
    <row r="245" spans="1:7" ht="15.75" x14ac:dyDescent="0.25">
      <c r="A245" s="11">
        <v>4872</v>
      </c>
      <c r="B245" s="78"/>
      <c r="C245" s="79">
        <v>0</v>
      </c>
      <c r="D245" s="63"/>
      <c r="E245" s="62"/>
      <c r="F245" s="80">
        <f t="shared" si="9"/>
        <v>0</v>
      </c>
      <c r="G245" s="81">
        <v>0</v>
      </c>
    </row>
    <row r="246" spans="1:7" ht="15.75" x14ac:dyDescent="0.25">
      <c r="A246" s="11">
        <v>4877</v>
      </c>
      <c r="B246" s="74">
        <v>0</v>
      </c>
      <c r="C246" s="75"/>
      <c r="D246" s="63"/>
      <c r="E246" s="62"/>
      <c r="F246" s="76">
        <v>0</v>
      </c>
      <c r="G246" s="77">
        <f>+IF(ABS(+B246+D246)&lt;=ABS(C246+E246),-B246+C246-D246+E246,0)</f>
        <v>0</v>
      </c>
    </row>
    <row r="247" spans="1:7" ht="15.75" x14ac:dyDescent="0.25">
      <c r="A247" s="11">
        <v>4878</v>
      </c>
      <c r="B247" s="74">
        <v>0</v>
      </c>
      <c r="C247" s="75"/>
      <c r="D247" s="63"/>
      <c r="E247" s="62"/>
      <c r="F247" s="76">
        <v>0</v>
      </c>
      <c r="G247" s="77">
        <f>+IF(ABS(+B247+D247)&lt;=ABS(C247+E247),-B247+C247-D247+E247,0)</f>
        <v>0</v>
      </c>
    </row>
    <row r="248" spans="1:7" ht="15.75" x14ac:dyDescent="0.25">
      <c r="A248" s="11">
        <v>4885</v>
      </c>
      <c r="B248" s="78"/>
      <c r="C248" s="79">
        <v>0</v>
      </c>
      <c r="D248" s="63"/>
      <c r="E248" s="62"/>
      <c r="F248" s="80">
        <f>+IF(ABS(+B248+D248)&gt;=ABS(C248+E248),+B248-C248+D248-E248,0)</f>
        <v>0</v>
      </c>
      <c r="G248" s="81">
        <v>0</v>
      </c>
    </row>
    <row r="249" spans="1:7" ht="15.75" x14ac:dyDescent="0.25">
      <c r="A249" s="11">
        <v>4886</v>
      </c>
      <c r="B249" s="78"/>
      <c r="C249" s="79">
        <v>0</v>
      </c>
      <c r="D249" s="63"/>
      <c r="E249" s="62"/>
      <c r="F249" s="80">
        <f>+IF(ABS(+B249+D249)&gt;=ABS(C249+E249),+B249-C249+D249-E249,0)</f>
        <v>0</v>
      </c>
      <c r="G249" s="81">
        <v>0</v>
      </c>
    </row>
    <row r="250" spans="1:7" ht="15.75" x14ac:dyDescent="0.25">
      <c r="A250" s="11">
        <v>4887</v>
      </c>
      <c r="B250" s="107"/>
      <c r="C250" s="79">
        <v>0</v>
      </c>
      <c r="D250" s="63"/>
      <c r="E250" s="62"/>
      <c r="F250" s="80">
        <f>+IF(ABS(+B250+D250)&gt;=ABS(C250+E250),+B250-C250+D250-E250,0)</f>
        <v>0</v>
      </c>
      <c r="G250" s="81">
        <v>0</v>
      </c>
    </row>
    <row r="251" spans="1:7" ht="15.75" x14ac:dyDescent="0.25">
      <c r="A251" s="11">
        <v>4888</v>
      </c>
      <c r="B251" s="107"/>
      <c r="C251" s="79">
        <v>0</v>
      </c>
      <c r="D251" s="63"/>
      <c r="E251" s="62"/>
      <c r="F251" s="80">
        <f>+IF(ABS(+B251+D251)&gt;=ABS(C251+E251),+B251-C251+D251-E251,0)</f>
        <v>0</v>
      </c>
      <c r="G251" s="81">
        <v>0</v>
      </c>
    </row>
    <row r="252" spans="1:7" ht="15.75" x14ac:dyDescent="0.25">
      <c r="A252" s="11">
        <v>4895</v>
      </c>
      <c r="B252" s="74">
        <v>0</v>
      </c>
      <c r="C252" s="75"/>
      <c r="D252" s="63"/>
      <c r="E252" s="62"/>
      <c r="F252" s="76">
        <v>0</v>
      </c>
      <c r="G252" s="77">
        <f>+IF(ABS(+B252+D252)&lt;=ABS(C252+E252),-B252+C252-D252+E252,0)</f>
        <v>0</v>
      </c>
    </row>
    <row r="253" spans="1:7" ht="15.75" x14ac:dyDescent="0.25">
      <c r="A253" s="11">
        <v>4896</v>
      </c>
      <c r="B253" s="74">
        <v>0</v>
      </c>
      <c r="C253" s="75"/>
      <c r="D253" s="63"/>
      <c r="E253" s="62"/>
      <c r="F253" s="76">
        <v>0</v>
      </c>
      <c r="G253" s="77">
        <f>+IF(ABS(+B253+D253)&lt;=ABS(C253+E253),-B253+C253-D253+E253,0)</f>
        <v>0</v>
      </c>
    </row>
    <row r="254" spans="1:7" ht="15.75" x14ac:dyDescent="0.25">
      <c r="A254" s="11">
        <v>4897</v>
      </c>
      <c r="B254" s="74">
        <v>0</v>
      </c>
      <c r="C254" s="108"/>
      <c r="D254" s="63">
        <v>4278.7299999999996</v>
      </c>
      <c r="E254" s="62">
        <v>4278.7299999999996</v>
      </c>
      <c r="F254" s="76">
        <v>0</v>
      </c>
      <c r="G254" s="77">
        <f t="shared" ref="G254:G277" si="10">+IF(ABS(+B254+D254)&lt;=ABS(C254+E254),-B254+C254-D254+E254,0)</f>
        <v>0</v>
      </c>
    </row>
    <row r="255" spans="1:7" ht="15.75" x14ac:dyDescent="0.25">
      <c r="A255" s="11">
        <v>4898</v>
      </c>
      <c r="B255" s="74">
        <v>0</v>
      </c>
      <c r="C255" s="108"/>
      <c r="D255" s="63"/>
      <c r="E255" s="62"/>
      <c r="F255" s="76">
        <v>0</v>
      </c>
      <c r="G255" s="77">
        <f t="shared" si="10"/>
        <v>0</v>
      </c>
    </row>
    <row r="256" spans="1:7" ht="15.75" x14ac:dyDescent="0.25">
      <c r="A256" s="11">
        <v>4911</v>
      </c>
      <c r="B256" s="74">
        <v>0</v>
      </c>
      <c r="C256" s="75"/>
      <c r="D256" s="63"/>
      <c r="E256" s="62"/>
      <c r="F256" s="76">
        <v>0</v>
      </c>
      <c r="G256" s="77">
        <f t="shared" si="10"/>
        <v>0</v>
      </c>
    </row>
    <row r="257" spans="1:7" ht="15.75" x14ac:dyDescent="0.25">
      <c r="A257" s="11">
        <v>4915</v>
      </c>
      <c r="B257" s="74">
        <v>0</v>
      </c>
      <c r="C257" s="75"/>
      <c r="D257" s="63"/>
      <c r="E257" s="62"/>
      <c r="F257" s="76">
        <v>0</v>
      </c>
      <c r="G257" s="77">
        <f>+IF(ABS(+B257+D257)&lt;=ABS(C257+E257),-B257+C257-D257+E257,0)</f>
        <v>0</v>
      </c>
    </row>
    <row r="258" spans="1:7" ht="15.75" x14ac:dyDescent="0.25">
      <c r="A258" s="11">
        <v>4916</v>
      </c>
      <c r="B258" s="74">
        <v>0</v>
      </c>
      <c r="C258" s="75"/>
      <c r="D258" s="63"/>
      <c r="E258" s="62"/>
      <c r="F258" s="76">
        <v>0</v>
      </c>
      <c r="G258" s="77">
        <f>+IF(ABS(+B258+D258)&lt;=ABS(C258+E258),-B258+C258-D258+E258,0)</f>
        <v>0</v>
      </c>
    </row>
    <row r="259" spans="1:7" ht="15.75" x14ac:dyDescent="0.25">
      <c r="A259" s="11">
        <v>4917</v>
      </c>
      <c r="B259" s="74">
        <v>0</v>
      </c>
      <c r="C259" s="75"/>
      <c r="D259" s="63"/>
      <c r="E259" s="62"/>
      <c r="F259" s="76">
        <v>0</v>
      </c>
      <c r="G259" s="77">
        <f t="shared" si="10"/>
        <v>0</v>
      </c>
    </row>
    <row r="260" spans="1:7" ht="15.75" x14ac:dyDescent="0.25">
      <c r="A260" s="11">
        <v>4918</v>
      </c>
      <c r="B260" s="74">
        <v>0</v>
      </c>
      <c r="C260" s="75"/>
      <c r="D260" s="63"/>
      <c r="E260" s="62"/>
      <c r="F260" s="76">
        <v>0</v>
      </c>
      <c r="G260" s="77">
        <f t="shared" si="10"/>
        <v>0</v>
      </c>
    </row>
    <row r="261" spans="1:7" ht="15.75" x14ac:dyDescent="0.25">
      <c r="A261" s="11">
        <v>4940</v>
      </c>
      <c r="B261" s="74">
        <v>0</v>
      </c>
      <c r="C261" s="75"/>
      <c r="D261" s="63"/>
      <c r="E261" s="62"/>
      <c r="F261" s="76">
        <v>0</v>
      </c>
      <c r="G261" s="77">
        <f t="shared" si="10"/>
        <v>0</v>
      </c>
    </row>
    <row r="262" spans="1:7" ht="15.75" x14ac:dyDescent="0.25">
      <c r="A262" s="11">
        <v>4951</v>
      </c>
      <c r="B262" s="74">
        <v>0</v>
      </c>
      <c r="C262" s="75"/>
      <c r="D262" s="63"/>
      <c r="E262" s="62"/>
      <c r="F262" s="76">
        <v>0</v>
      </c>
      <c r="G262" s="77">
        <f>+IF(ABS(+B262+D262)&lt;=ABS(C262+E262),-B262+C262-D262+E262,0)</f>
        <v>0</v>
      </c>
    </row>
    <row r="263" spans="1:7" ht="15.75" x14ac:dyDescent="0.25">
      <c r="A263" s="11">
        <v>4955</v>
      </c>
      <c r="B263" s="74">
        <v>0</v>
      </c>
      <c r="C263" s="75"/>
      <c r="D263" s="63"/>
      <c r="E263" s="62"/>
      <c r="F263" s="76">
        <v>0</v>
      </c>
      <c r="G263" s="77">
        <f>+IF(ABS(+B263+D263)&lt;=ABS(C263+E263),-B263+C263-D263+E263,0)</f>
        <v>0</v>
      </c>
    </row>
    <row r="264" spans="1:7" ht="15.75" x14ac:dyDescent="0.25">
      <c r="A264" s="11">
        <v>4956</v>
      </c>
      <c r="B264" s="74">
        <v>0</v>
      </c>
      <c r="C264" s="75"/>
      <c r="D264" s="63"/>
      <c r="E264" s="62"/>
      <c r="F264" s="76">
        <v>0</v>
      </c>
      <c r="G264" s="77">
        <f>+IF(ABS(+B264+D264)&lt;=ABS(C264+E264),-B264+C264-D264+E264,0)</f>
        <v>0</v>
      </c>
    </row>
    <row r="265" spans="1:7" ht="15.75" x14ac:dyDescent="0.25">
      <c r="A265" s="11">
        <v>4957</v>
      </c>
      <c r="B265" s="74">
        <v>0</v>
      </c>
      <c r="C265" s="75"/>
      <c r="D265" s="63"/>
      <c r="E265" s="62"/>
      <c r="F265" s="76">
        <v>0</v>
      </c>
      <c r="G265" s="77">
        <f>+IF(ABS(+B265+D265)&lt;=ABS(C265+E265),-B265+C265-D265+E265,0)</f>
        <v>0</v>
      </c>
    </row>
    <row r="266" spans="1:7" ht="15.75" x14ac:dyDescent="0.25">
      <c r="A266" s="11">
        <v>4960</v>
      </c>
      <c r="B266" s="78"/>
      <c r="C266" s="75"/>
      <c r="D266" s="63"/>
      <c r="E266" s="62"/>
      <c r="F266" s="80">
        <f t="shared" ref="F266:F278" si="11">+IF(ABS(+B266+D266)&gt;=ABS(C266+E266),+B266-C266+D266-E266,0)</f>
        <v>0</v>
      </c>
      <c r="G266" s="77">
        <f>+IF(ABS(+B266+D266)&lt;=ABS(C266+E266),-B266+C266-D266+E266,0)</f>
        <v>0</v>
      </c>
    </row>
    <row r="267" spans="1:7" ht="15.75" x14ac:dyDescent="0.25">
      <c r="A267" s="11">
        <v>4961</v>
      </c>
      <c r="B267" s="78"/>
      <c r="C267" s="75"/>
      <c r="D267" s="63"/>
      <c r="E267" s="62"/>
      <c r="F267" s="80">
        <f t="shared" si="11"/>
        <v>0</v>
      </c>
      <c r="G267" s="77">
        <f t="shared" si="10"/>
        <v>0</v>
      </c>
    </row>
    <row r="268" spans="1:7" ht="15.75" x14ac:dyDescent="0.25">
      <c r="A268" s="11">
        <v>4962</v>
      </c>
      <c r="B268" s="78"/>
      <c r="C268" s="75"/>
      <c r="D268" s="63"/>
      <c r="E268" s="62"/>
      <c r="F268" s="80">
        <f t="shared" si="11"/>
        <v>0</v>
      </c>
      <c r="G268" s="77">
        <f t="shared" si="10"/>
        <v>0</v>
      </c>
    </row>
    <row r="269" spans="1:7" ht="15.75" x14ac:dyDescent="0.25">
      <c r="A269" s="11">
        <v>4970</v>
      </c>
      <c r="B269" s="78">
        <v>14517</v>
      </c>
      <c r="C269" s="75"/>
      <c r="D269" s="63"/>
      <c r="E269" s="62"/>
      <c r="F269" s="80">
        <f t="shared" si="11"/>
        <v>14517</v>
      </c>
      <c r="G269" s="77">
        <f t="shared" si="10"/>
        <v>0</v>
      </c>
    </row>
    <row r="270" spans="1:7" ht="15.75" x14ac:dyDescent="0.25">
      <c r="A270" s="11">
        <v>4971</v>
      </c>
      <c r="B270" s="78"/>
      <c r="C270" s="75"/>
      <c r="D270" s="63"/>
      <c r="E270" s="62"/>
      <c r="F270" s="80">
        <f t="shared" si="11"/>
        <v>0</v>
      </c>
      <c r="G270" s="77">
        <f t="shared" si="10"/>
        <v>0</v>
      </c>
    </row>
    <row r="271" spans="1:7" ht="15.75" x14ac:dyDescent="0.25">
      <c r="A271" s="11">
        <v>4972</v>
      </c>
      <c r="B271" s="78"/>
      <c r="C271" s="75"/>
      <c r="D271" s="63"/>
      <c r="E271" s="62"/>
      <c r="F271" s="80">
        <f t="shared" si="11"/>
        <v>0</v>
      </c>
      <c r="G271" s="77">
        <f t="shared" si="10"/>
        <v>0</v>
      </c>
    </row>
    <row r="272" spans="1:7" ht="15.75" x14ac:dyDescent="0.25">
      <c r="A272" s="11">
        <v>4973</v>
      </c>
      <c r="B272" s="78"/>
      <c r="C272" s="75"/>
      <c r="D272" s="63"/>
      <c r="E272" s="62"/>
      <c r="F272" s="80">
        <f t="shared" si="11"/>
        <v>0</v>
      </c>
      <c r="G272" s="77">
        <f t="shared" si="10"/>
        <v>0</v>
      </c>
    </row>
    <row r="273" spans="1:7" ht="15.75" x14ac:dyDescent="0.25">
      <c r="A273" s="11">
        <v>4974</v>
      </c>
      <c r="B273" s="78"/>
      <c r="C273" s="75"/>
      <c r="D273" s="63"/>
      <c r="E273" s="62"/>
      <c r="F273" s="80">
        <f t="shared" si="11"/>
        <v>0</v>
      </c>
      <c r="G273" s="77">
        <f t="shared" si="10"/>
        <v>0</v>
      </c>
    </row>
    <row r="274" spans="1:7" ht="15.75" x14ac:dyDescent="0.25">
      <c r="A274" s="11">
        <v>4975</v>
      </c>
      <c r="B274" s="78"/>
      <c r="C274" s="75"/>
      <c r="D274" s="63"/>
      <c r="E274" s="62"/>
      <c r="F274" s="80">
        <f t="shared" si="11"/>
        <v>0</v>
      </c>
      <c r="G274" s="77">
        <f t="shared" si="10"/>
        <v>0</v>
      </c>
    </row>
    <row r="275" spans="1:7" ht="15.75" x14ac:dyDescent="0.25">
      <c r="A275" s="11">
        <v>4976</v>
      </c>
      <c r="B275" s="78"/>
      <c r="C275" s="75"/>
      <c r="D275" s="63"/>
      <c r="E275" s="62"/>
      <c r="F275" s="80">
        <f t="shared" si="11"/>
        <v>0</v>
      </c>
      <c r="G275" s="77">
        <f t="shared" si="10"/>
        <v>0</v>
      </c>
    </row>
    <row r="276" spans="1:7" ht="15.75" x14ac:dyDescent="0.25">
      <c r="A276" s="11">
        <v>4978</v>
      </c>
      <c r="B276" s="78"/>
      <c r="C276" s="75"/>
      <c r="D276" s="63"/>
      <c r="E276" s="62"/>
      <c r="F276" s="80">
        <f t="shared" si="11"/>
        <v>0</v>
      </c>
      <c r="G276" s="77">
        <f t="shared" si="10"/>
        <v>0</v>
      </c>
    </row>
    <row r="277" spans="1:7" ht="15.75" x14ac:dyDescent="0.25">
      <c r="A277" s="11">
        <v>4979</v>
      </c>
      <c r="B277" s="78"/>
      <c r="C277" s="75"/>
      <c r="D277" s="63"/>
      <c r="E277" s="62"/>
      <c r="F277" s="80">
        <f t="shared" si="11"/>
        <v>0</v>
      </c>
      <c r="G277" s="77">
        <f t="shared" si="10"/>
        <v>0</v>
      </c>
    </row>
    <row r="278" spans="1:7" ht="15.75" x14ac:dyDescent="0.25">
      <c r="A278" s="11">
        <v>4980</v>
      </c>
      <c r="B278" s="78"/>
      <c r="C278" s="79">
        <v>0</v>
      </c>
      <c r="D278" s="63"/>
      <c r="E278" s="62"/>
      <c r="F278" s="80">
        <f t="shared" si="11"/>
        <v>0</v>
      </c>
      <c r="G278" s="81">
        <v>0</v>
      </c>
    </row>
    <row r="279" spans="1:7" ht="15.75" x14ac:dyDescent="0.25">
      <c r="A279" s="19">
        <v>4989</v>
      </c>
      <c r="B279" s="74">
        <v>0</v>
      </c>
      <c r="C279" s="75"/>
      <c r="D279" s="63"/>
      <c r="E279" s="62"/>
      <c r="F279" s="76">
        <v>0</v>
      </c>
      <c r="G279" s="77">
        <f>+IF(ABS(+B279+D279)&lt;=ABS(C279+E279),-B279+C279-D279+E279,0)</f>
        <v>0</v>
      </c>
    </row>
    <row r="280" spans="1:7" ht="15.75" x14ac:dyDescent="0.25">
      <c r="A280" s="20" t="s">
        <v>15</v>
      </c>
      <c r="B280" s="86"/>
      <c r="C280" s="87"/>
      <c r="D280" s="88"/>
      <c r="E280" s="87"/>
      <c r="F280" s="88"/>
      <c r="G280" s="89"/>
    </row>
    <row r="281" spans="1:7" ht="15.75" x14ac:dyDescent="0.25">
      <c r="A281" s="21">
        <v>5000</v>
      </c>
      <c r="B281" s="109"/>
      <c r="C281" s="110">
        <v>0</v>
      </c>
      <c r="D281" s="111"/>
      <c r="E281" s="112"/>
      <c r="F281" s="111">
        <f>+IF($C$5=9900,+IF(ABS(+B281+D281)&gt;=ABS(C281+E281),+B281-C281+D281-E281,0),0)</f>
        <v>0</v>
      </c>
      <c r="G281" s="113">
        <v>0</v>
      </c>
    </row>
    <row r="282" spans="1:7" ht="15.75" x14ac:dyDescent="0.25">
      <c r="A282" s="11">
        <v>5001</v>
      </c>
      <c r="B282" s="66"/>
      <c r="C282" s="75"/>
      <c r="D282" s="92"/>
      <c r="E282" s="62"/>
      <c r="F282" s="105">
        <f>+IF($C$5=9900,0,+IF(ABS(+B282+D282)&gt;=ABS(C282+E282),+B282-C282+D282-E282,0))</f>
        <v>0</v>
      </c>
      <c r="G282" s="106">
        <f>+IF($C$5=9900,+IF(ABS(+B282+D282)&lt;=ABS(C282+E282),-B282+C282-D282+E282,0),0)</f>
        <v>0</v>
      </c>
    </row>
    <row r="283" spans="1:7" ht="15.75" x14ac:dyDescent="0.25">
      <c r="A283" s="11">
        <v>5002</v>
      </c>
      <c r="B283" s="66"/>
      <c r="C283" s="75"/>
      <c r="D283" s="63"/>
      <c r="E283" s="62"/>
      <c r="F283" s="105">
        <f>+IF($C$5=9900,0,+IF(ABS(+B283+D283)&gt;=ABS(C283+E283),+B283-C283+D283-E283,0))</f>
        <v>0</v>
      </c>
      <c r="G283" s="106">
        <f>+IF($C$5=9900,+IF(ABS(+B283+D283)&lt;=ABS(C283+E283),-B283+C283-D283+E283,0),0)</f>
        <v>0</v>
      </c>
    </row>
    <row r="284" spans="1:7" ht="15.75" x14ac:dyDescent="0.25">
      <c r="A284" s="22">
        <v>5005</v>
      </c>
      <c r="B284" s="109"/>
      <c r="C284" s="110">
        <v>0</v>
      </c>
      <c r="D284" s="111"/>
      <c r="E284" s="112"/>
      <c r="F284" s="111">
        <f>+IF($C$5=9900,+IF(ABS(+B284+D284)&gt;=ABS(C284+E284),+B284-C284+D284-E284,0),0)</f>
        <v>0</v>
      </c>
      <c r="G284" s="113">
        <v>0</v>
      </c>
    </row>
    <row r="285" spans="1:7" ht="15.75" x14ac:dyDescent="0.25">
      <c r="A285" s="22">
        <v>5006</v>
      </c>
      <c r="B285" s="109"/>
      <c r="C285" s="110">
        <v>0</v>
      </c>
      <c r="D285" s="111"/>
      <c r="E285" s="112"/>
      <c r="F285" s="111">
        <f>+IF($C$5=9900,+IF(ABS(+B285+D285)&gt;=ABS(C285+E285),+B285-C285+D285-E285,0),0)</f>
        <v>0</v>
      </c>
      <c r="G285" s="113">
        <v>0</v>
      </c>
    </row>
    <row r="286" spans="1:7" ht="15.75" x14ac:dyDescent="0.25">
      <c r="A286" s="11">
        <v>5007</v>
      </c>
      <c r="B286" s="66"/>
      <c r="C286" s="69">
        <v>0</v>
      </c>
      <c r="D286" s="63"/>
      <c r="E286" s="62"/>
      <c r="F286" s="73">
        <f t="shared" ref="F286:F349" si="12">+IF(ABS(+B286+D286)&gt;=ABS(C286+E286),+B286-C286+D286-E286,0)</f>
        <v>0</v>
      </c>
      <c r="G286" s="71">
        <v>0</v>
      </c>
    </row>
    <row r="287" spans="1:7" ht="15.75" x14ac:dyDescent="0.25">
      <c r="A287" s="11">
        <v>5008</v>
      </c>
      <c r="B287" s="66"/>
      <c r="C287" s="69">
        <v>0</v>
      </c>
      <c r="D287" s="63"/>
      <c r="E287" s="62"/>
      <c r="F287" s="73">
        <f t="shared" si="12"/>
        <v>0</v>
      </c>
      <c r="G287" s="71">
        <v>0</v>
      </c>
    </row>
    <row r="288" spans="1:7" ht="15.75" x14ac:dyDescent="0.25">
      <c r="A288" s="22">
        <v>5009</v>
      </c>
      <c r="B288" s="109"/>
      <c r="C288" s="110">
        <v>0</v>
      </c>
      <c r="D288" s="111"/>
      <c r="E288" s="112"/>
      <c r="F288" s="111">
        <f>+IF($C$5=9900,+IF(ABS(+B288+D288)&gt;=ABS(C288+E288),+B288-C288+D288-E288,0),0)</f>
        <v>0</v>
      </c>
      <c r="G288" s="113">
        <v>0</v>
      </c>
    </row>
    <row r="289" spans="1:7" ht="15.75" x14ac:dyDescent="0.25">
      <c r="A289" s="11">
        <v>5011</v>
      </c>
      <c r="B289" s="66"/>
      <c r="C289" s="69">
        <v>0</v>
      </c>
      <c r="D289" s="63"/>
      <c r="E289" s="62"/>
      <c r="F289" s="73">
        <f t="shared" si="12"/>
        <v>0</v>
      </c>
      <c r="G289" s="71">
        <v>0</v>
      </c>
    </row>
    <row r="290" spans="1:7" ht="15.75" x14ac:dyDescent="0.25">
      <c r="A290" s="11">
        <v>5012</v>
      </c>
      <c r="B290" s="66"/>
      <c r="C290" s="69">
        <v>0</v>
      </c>
      <c r="D290" s="63"/>
      <c r="E290" s="62"/>
      <c r="F290" s="73">
        <f t="shared" si="12"/>
        <v>0</v>
      </c>
      <c r="G290" s="71">
        <v>0</v>
      </c>
    </row>
    <row r="291" spans="1:7" ht="15.75" x14ac:dyDescent="0.25">
      <c r="A291" s="11">
        <v>5013</v>
      </c>
      <c r="B291" s="66"/>
      <c r="C291" s="69">
        <v>0</v>
      </c>
      <c r="D291" s="63"/>
      <c r="E291" s="62"/>
      <c r="F291" s="73">
        <f t="shared" si="12"/>
        <v>0</v>
      </c>
      <c r="G291" s="71">
        <v>0</v>
      </c>
    </row>
    <row r="292" spans="1:7" ht="15.75" x14ac:dyDescent="0.25">
      <c r="A292" s="11">
        <v>5014</v>
      </c>
      <c r="B292" s="66"/>
      <c r="C292" s="69">
        <v>0</v>
      </c>
      <c r="D292" s="63"/>
      <c r="E292" s="62"/>
      <c r="F292" s="73">
        <f t="shared" si="12"/>
        <v>0</v>
      </c>
      <c r="G292" s="71">
        <v>0</v>
      </c>
    </row>
    <row r="293" spans="1:7" ht="15.75" x14ac:dyDescent="0.25">
      <c r="A293" s="11">
        <v>5015</v>
      </c>
      <c r="B293" s="66"/>
      <c r="C293" s="69">
        <v>0</v>
      </c>
      <c r="D293" s="63"/>
      <c r="E293" s="62"/>
      <c r="F293" s="73">
        <f t="shared" si="12"/>
        <v>0</v>
      </c>
      <c r="G293" s="71">
        <v>0</v>
      </c>
    </row>
    <row r="294" spans="1:7" ht="15.75" x14ac:dyDescent="0.25">
      <c r="A294" s="11">
        <v>5016</v>
      </c>
      <c r="B294" s="66"/>
      <c r="C294" s="69">
        <v>0</v>
      </c>
      <c r="D294" s="63"/>
      <c r="E294" s="62"/>
      <c r="F294" s="73">
        <f t="shared" si="12"/>
        <v>0</v>
      </c>
      <c r="G294" s="71">
        <v>0</v>
      </c>
    </row>
    <row r="295" spans="1:7" ht="15.75" x14ac:dyDescent="0.25">
      <c r="A295" s="11">
        <v>5017</v>
      </c>
      <c r="B295" s="66"/>
      <c r="C295" s="69">
        <v>0</v>
      </c>
      <c r="D295" s="63"/>
      <c r="E295" s="62"/>
      <c r="F295" s="73">
        <f t="shared" si="12"/>
        <v>0</v>
      </c>
      <c r="G295" s="71">
        <v>0</v>
      </c>
    </row>
    <row r="296" spans="1:7" ht="15.75" x14ac:dyDescent="0.25">
      <c r="A296" s="11">
        <v>5018</v>
      </c>
      <c r="B296" s="66"/>
      <c r="C296" s="69">
        <v>0</v>
      </c>
      <c r="D296" s="63"/>
      <c r="E296" s="62"/>
      <c r="F296" s="73">
        <f t="shared" si="12"/>
        <v>0</v>
      </c>
      <c r="G296" s="71">
        <v>0</v>
      </c>
    </row>
    <row r="297" spans="1:7" ht="15.75" x14ac:dyDescent="0.25">
      <c r="A297" s="11">
        <v>5022</v>
      </c>
      <c r="B297" s="66"/>
      <c r="C297" s="69">
        <v>0</v>
      </c>
      <c r="D297" s="63"/>
      <c r="E297" s="62"/>
      <c r="F297" s="73">
        <f t="shared" si="12"/>
        <v>0</v>
      </c>
      <c r="G297" s="71">
        <v>0</v>
      </c>
    </row>
    <row r="298" spans="1:7" ht="15.75" x14ac:dyDescent="0.25">
      <c r="A298" s="11">
        <v>5024</v>
      </c>
      <c r="B298" s="66"/>
      <c r="C298" s="69">
        <v>0</v>
      </c>
      <c r="D298" s="63"/>
      <c r="E298" s="62"/>
      <c r="F298" s="73">
        <f t="shared" si="12"/>
        <v>0</v>
      </c>
      <c r="G298" s="71">
        <v>0</v>
      </c>
    </row>
    <row r="299" spans="1:7" ht="15.75" x14ac:dyDescent="0.25">
      <c r="A299" s="11">
        <v>5026</v>
      </c>
      <c r="B299" s="66"/>
      <c r="C299" s="69">
        <v>0</v>
      </c>
      <c r="D299" s="63"/>
      <c r="E299" s="62"/>
      <c r="F299" s="73">
        <f t="shared" si="12"/>
        <v>0</v>
      </c>
      <c r="G299" s="71">
        <v>0</v>
      </c>
    </row>
    <row r="300" spans="1:7" ht="15.75" x14ac:dyDescent="0.25">
      <c r="A300" s="11">
        <v>5028</v>
      </c>
      <c r="B300" s="66"/>
      <c r="C300" s="69">
        <v>0</v>
      </c>
      <c r="D300" s="63"/>
      <c r="E300" s="62"/>
      <c r="F300" s="73">
        <f t="shared" si="12"/>
        <v>0</v>
      </c>
      <c r="G300" s="71">
        <v>0</v>
      </c>
    </row>
    <row r="301" spans="1:7" ht="15.75" x14ac:dyDescent="0.25">
      <c r="A301" s="11">
        <v>5071</v>
      </c>
      <c r="B301" s="78"/>
      <c r="C301" s="79">
        <v>0</v>
      </c>
      <c r="D301" s="63"/>
      <c r="E301" s="62"/>
      <c r="F301" s="80">
        <f t="shared" si="12"/>
        <v>0</v>
      </c>
      <c r="G301" s="81">
        <v>0</v>
      </c>
    </row>
    <row r="302" spans="1:7" ht="15.75" x14ac:dyDescent="0.25">
      <c r="A302" s="11">
        <v>5073</v>
      </c>
      <c r="B302" s="78"/>
      <c r="C302" s="79">
        <v>0</v>
      </c>
      <c r="D302" s="63"/>
      <c r="E302" s="62"/>
      <c r="F302" s="80">
        <f t="shared" si="12"/>
        <v>0</v>
      </c>
      <c r="G302" s="81">
        <v>0</v>
      </c>
    </row>
    <row r="303" spans="1:7" ht="15.75" x14ac:dyDescent="0.25">
      <c r="A303" s="11">
        <v>5078</v>
      </c>
      <c r="B303" s="78"/>
      <c r="C303" s="79">
        <v>0</v>
      </c>
      <c r="D303" s="63"/>
      <c r="E303" s="62"/>
      <c r="F303" s="80">
        <f t="shared" si="12"/>
        <v>0</v>
      </c>
      <c r="G303" s="81">
        <v>0</v>
      </c>
    </row>
    <row r="304" spans="1:7" ht="15.75" x14ac:dyDescent="0.25">
      <c r="A304" s="11">
        <v>5081</v>
      </c>
      <c r="B304" s="78"/>
      <c r="C304" s="79">
        <v>0</v>
      </c>
      <c r="D304" s="63"/>
      <c r="E304" s="62"/>
      <c r="F304" s="80">
        <f t="shared" si="12"/>
        <v>0</v>
      </c>
      <c r="G304" s="81">
        <v>0</v>
      </c>
    </row>
    <row r="305" spans="1:7" ht="15.75" x14ac:dyDescent="0.25">
      <c r="A305" s="11">
        <v>5082</v>
      </c>
      <c r="B305" s="78"/>
      <c r="C305" s="79">
        <v>0</v>
      </c>
      <c r="D305" s="63"/>
      <c r="E305" s="62"/>
      <c r="F305" s="80">
        <f t="shared" si="12"/>
        <v>0</v>
      </c>
      <c r="G305" s="81">
        <v>0</v>
      </c>
    </row>
    <row r="306" spans="1:7" ht="15.75" x14ac:dyDescent="0.25">
      <c r="A306" s="11">
        <v>5091</v>
      </c>
      <c r="B306" s="78"/>
      <c r="C306" s="79">
        <v>0</v>
      </c>
      <c r="D306" s="63"/>
      <c r="E306" s="62"/>
      <c r="F306" s="80">
        <f t="shared" si="12"/>
        <v>0</v>
      </c>
      <c r="G306" s="81">
        <v>0</v>
      </c>
    </row>
    <row r="307" spans="1:7" ht="15.75" x14ac:dyDescent="0.25">
      <c r="A307" s="11">
        <v>5092</v>
      </c>
      <c r="B307" s="78"/>
      <c r="C307" s="79">
        <v>0</v>
      </c>
      <c r="D307" s="63"/>
      <c r="E307" s="62"/>
      <c r="F307" s="80">
        <f t="shared" si="12"/>
        <v>0</v>
      </c>
      <c r="G307" s="81">
        <v>0</v>
      </c>
    </row>
    <row r="308" spans="1:7" ht="15.75" x14ac:dyDescent="0.25">
      <c r="A308" s="11">
        <v>5111</v>
      </c>
      <c r="B308" s="78"/>
      <c r="C308" s="79">
        <v>0</v>
      </c>
      <c r="D308" s="63"/>
      <c r="E308" s="62"/>
      <c r="F308" s="80">
        <f t="shared" si="12"/>
        <v>0</v>
      </c>
      <c r="G308" s="81">
        <v>0</v>
      </c>
    </row>
    <row r="309" spans="1:7" ht="15.75" x14ac:dyDescent="0.25">
      <c r="A309" s="11">
        <v>5112</v>
      </c>
      <c r="B309" s="78"/>
      <c r="C309" s="79">
        <v>0</v>
      </c>
      <c r="D309" s="63"/>
      <c r="E309" s="62"/>
      <c r="F309" s="80">
        <f t="shared" si="12"/>
        <v>0</v>
      </c>
      <c r="G309" s="81">
        <v>0</v>
      </c>
    </row>
    <row r="310" spans="1:7" ht="15.75" x14ac:dyDescent="0.25">
      <c r="A310" s="11">
        <v>5113</v>
      </c>
      <c r="B310" s="78"/>
      <c r="C310" s="79">
        <v>0</v>
      </c>
      <c r="D310" s="63"/>
      <c r="E310" s="62"/>
      <c r="F310" s="80">
        <f t="shared" si="12"/>
        <v>0</v>
      </c>
      <c r="G310" s="81">
        <v>0</v>
      </c>
    </row>
    <row r="311" spans="1:7" ht="15.75" x14ac:dyDescent="0.25">
      <c r="A311" s="11">
        <v>5114</v>
      </c>
      <c r="B311" s="78"/>
      <c r="C311" s="79">
        <v>0</v>
      </c>
      <c r="D311" s="63"/>
      <c r="E311" s="62"/>
      <c r="F311" s="80">
        <f t="shared" si="12"/>
        <v>0</v>
      </c>
      <c r="G311" s="81">
        <v>0</v>
      </c>
    </row>
    <row r="312" spans="1:7" ht="15.75" x14ac:dyDescent="0.25">
      <c r="A312" s="11">
        <v>5121</v>
      </c>
      <c r="B312" s="78"/>
      <c r="C312" s="79">
        <v>0</v>
      </c>
      <c r="D312" s="63"/>
      <c r="E312" s="62"/>
      <c r="F312" s="80">
        <f t="shared" si="12"/>
        <v>0</v>
      </c>
      <c r="G312" s="81">
        <v>0</v>
      </c>
    </row>
    <row r="313" spans="1:7" ht="15.75" x14ac:dyDescent="0.25">
      <c r="A313" s="11">
        <v>5122</v>
      </c>
      <c r="B313" s="78"/>
      <c r="C313" s="79">
        <v>0</v>
      </c>
      <c r="D313" s="63"/>
      <c r="E313" s="62"/>
      <c r="F313" s="80">
        <f t="shared" si="12"/>
        <v>0</v>
      </c>
      <c r="G313" s="81">
        <v>0</v>
      </c>
    </row>
    <row r="314" spans="1:7" ht="15.75" x14ac:dyDescent="0.25">
      <c r="A314" s="11">
        <v>5123</v>
      </c>
      <c r="B314" s="78"/>
      <c r="C314" s="79">
        <v>0</v>
      </c>
      <c r="D314" s="63"/>
      <c r="E314" s="62"/>
      <c r="F314" s="80">
        <f t="shared" si="12"/>
        <v>0</v>
      </c>
      <c r="G314" s="81">
        <v>0</v>
      </c>
    </row>
    <row r="315" spans="1:7" ht="15.75" x14ac:dyDescent="0.25">
      <c r="A315" s="11">
        <v>5124</v>
      </c>
      <c r="B315" s="78"/>
      <c r="C315" s="79">
        <v>0</v>
      </c>
      <c r="D315" s="63"/>
      <c r="E315" s="62"/>
      <c r="F315" s="80">
        <f t="shared" si="12"/>
        <v>0</v>
      </c>
      <c r="G315" s="81">
        <v>0</v>
      </c>
    </row>
    <row r="316" spans="1:7" ht="15.75" x14ac:dyDescent="0.25">
      <c r="A316" s="11">
        <v>5131</v>
      </c>
      <c r="B316" s="78"/>
      <c r="C316" s="79">
        <v>0</v>
      </c>
      <c r="D316" s="63"/>
      <c r="E316" s="62"/>
      <c r="F316" s="80">
        <f t="shared" si="12"/>
        <v>0</v>
      </c>
      <c r="G316" s="81">
        <v>0</v>
      </c>
    </row>
    <row r="317" spans="1:7" ht="15.75" x14ac:dyDescent="0.25">
      <c r="A317" s="11">
        <v>5139</v>
      </c>
      <c r="B317" s="78"/>
      <c r="C317" s="75"/>
      <c r="D317" s="63"/>
      <c r="E317" s="62"/>
      <c r="F317" s="80">
        <f t="shared" si="12"/>
        <v>0</v>
      </c>
      <c r="G317" s="77">
        <f>+IF(ABS(+B317+D317)&lt;=ABS(C317+E317),-B317+C317-D317+E317,0)</f>
        <v>0</v>
      </c>
    </row>
    <row r="318" spans="1:7" ht="15.75" x14ac:dyDescent="0.25">
      <c r="A318" s="11">
        <v>5141</v>
      </c>
      <c r="B318" s="78"/>
      <c r="C318" s="79">
        <v>0</v>
      </c>
      <c r="D318" s="63"/>
      <c r="E318" s="62"/>
      <c r="F318" s="80">
        <f t="shared" si="12"/>
        <v>0</v>
      </c>
      <c r="G318" s="81">
        <v>0</v>
      </c>
    </row>
    <row r="319" spans="1:7" ht="15.75" x14ac:dyDescent="0.25">
      <c r="A319" s="11">
        <v>5142</v>
      </c>
      <c r="B319" s="78"/>
      <c r="C319" s="79">
        <v>0</v>
      </c>
      <c r="D319" s="63"/>
      <c r="E319" s="62"/>
      <c r="F319" s="80">
        <f t="shared" si="12"/>
        <v>0</v>
      </c>
      <c r="G319" s="81">
        <v>0</v>
      </c>
    </row>
    <row r="320" spans="1:7" ht="15.75" x14ac:dyDescent="0.25">
      <c r="A320" s="11">
        <v>5143</v>
      </c>
      <c r="B320" s="78"/>
      <c r="C320" s="79">
        <v>0</v>
      </c>
      <c r="D320" s="63"/>
      <c r="E320" s="62"/>
      <c r="F320" s="80">
        <f t="shared" si="12"/>
        <v>0</v>
      </c>
      <c r="G320" s="81">
        <v>0</v>
      </c>
    </row>
    <row r="321" spans="1:7" ht="15.75" x14ac:dyDescent="0.25">
      <c r="A321" s="11">
        <v>5144</v>
      </c>
      <c r="B321" s="78"/>
      <c r="C321" s="79">
        <v>0</v>
      </c>
      <c r="D321" s="63"/>
      <c r="E321" s="62"/>
      <c r="F321" s="80">
        <f t="shared" si="12"/>
        <v>0</v>
      </c>
      <c r="G321" s="81">
        <v>0</v>
      </c>
    </row>
    <row r="322" spans="1:7" ht="15.75" x14ac:dyDescent="0.25">
      <c r="A322" s="11">
        <v>5145</v>
      </c>
      <c r="B322" s="78"/>
      <c r="C322" s="75"/>
      <c r="D322" s="63"/>
      <c r="E322" s="62"/>
      <c r="F322" s="80">
        <f t="shared" si="12"/>
        <v>0</v>
      </c>
      <c r="G322" s="77">
        <f>+IF(ABS(+B322+D322)&lt;=ABS(C322+E322),-B322+C322-D322+E322,0)</f>
        <v>0</v>
      </c>
    </row>
    <row r="323" spans="1:7" ht="15.75" x14ac:dyDescent="0.25">
      <c r="A323" s="11">
        <v>5146</v>
      </c>
      <c r="B323" s="78"/>
      <c r="C323" s="75"/>
      <c r="D323" s="63"/>
      <c r="E323" s="62"/>
      <c r="F323" s="80">
        <f t="shared" si="12"/>
        <v>0</v>
      </c>
      <c r="G323" s="77">
        <f>+IF(ABS(+B323+D323)&lt;=ABS(C323+E323),-B323+C323-D323+E323,0)</f>
        <v>0</v>
      </c>
    </row>
    <row r="324" spans="1:7" ht="15.75" x14ac:dyDescent="0.25">
      <c r="A324" s="11">
        <v>5147</v>
      </c>
      <c r="B324" s="78"/>
      <c r="C324" s="75"/>
      <c r="D324" s="63"/>
      <c r="E324" s="62"/>
      <c r="F324" s="80">
        <f t="shared" si="12"/>
        <v>0</v>
      </c>
      <c r="G324" s="77">
        <f>+IF(ABS(+B324+D324)&lt;=ABS(C324+E324),-B324+C324-D324+E324,0)</f>
        <v>0</v>
      </c>
    </row>
    <row r="325" spans="1:7" ht="15.75" x14ac:dyDescent="0.25">
      <c r="A325" s="11">
        <v>5148</v>
      </c>
      <c r="B325" s="78"/>
      <c r="C325" s="75"/>
      <c r="D325" s="63"/>
      <c r="E325" s="62"/>
      <c r="F325" s="80">
        <f t="shared" si="12"/>
        <v>0</v>
      </c>
      <c r="G325" s="77">
        <f>+IF(ABS(+B325+D325)&lt;=ABS(C325+E325),-B325+C325-D325+E325,0)</f>
        <v>0</v>
      </c>
    </row>
    <row r="326" spans="1:7" ht="15.75" x14ac:dyDescent="0.25">
      <c r="A326" s="11">
        <v>5181</v>
      </c>
      <c r="B326" s="78"/>
      <c r="C326" s="79">
        <v>0</v>
      </c>
      <c r="D326" s="63"/>
      <c r="E326" s="62"/>
      <c r="F326" s="80">
        <f t="shared" si="12"/>
        <v>0</v>
      </c>
      <c r="G326" s="81">
        <v>0</v>
      </c>
    </row>
    <row r="327" spans="1:7" ht="15.75" x14ac:dyDescent="0.25">
      <c r="A327" s="11">
        <v>5184</v>
      </c>
      <c r="B327" s="78"/>
      <c r="C327" s="79">
        <v>0</v>
      </c>
      <c r="D327" s="63"/>
      <c r="E327" s="62"/>
      <c r="F327" s="80">
        <f t="shared" si="12"/>
        <v>0</v>
      </c>
      <c r="G327" s="81">
        <v>0</v>
      </c>
    </row>
    <row r="328" spans="1:7" ht="15.75" x14ac:dyDescent="0.25">
      <c r="A328" s="11">
        <v>5186</v>
      </c>
      <c r="B328" s="78"/>
      <c r="C328" s="79">
        <v>0</v>
      </c>
      <c r="D328" s="63"/>
      <c r="E328" s="62"/>
      <c r="F328" s="80">
        <f t="shared" si="12"/>
        <v>0</v>
      </c>
      <c r="G328" s="81">
        <v>0</v>
      </c>
    </row>
    <row r="329" spans="1:7" ht="15.75" x14ac:dyDescent="0.25">
      <c r="A329" s="11">
        <v>5188</v>
      </c>
      <c r="B329" s="78"/>
      <c r="C329" s="79">
        <v>0</v>
      </c>
      <c r="D329" s="63"/>
      <c r="E329" s="62"/>
      <c r="F329" s="80">
        <f t="shared" si="12"/>
        <v>0</v>
      </c>
      <c r="G329" s="81">
        <v>0</v>
      </c>
    </row>
    <row r="330" spans="1:7" ht="15.75" x14ac:dyDescent="0.25">
      <c r="A330" s="11">
        <v>5189</v>
      </c>
      <c r="B330" s="78"/>
      <c r="C330" s="79">
        <v>0</v>
      </c>
      <c r="D330" s="63"/>
      <c r="E330" s="62"/>
      <c r="F330" s="80">
        <f t="shared" si="12"/>
        <v>0</v>
      </c>
      <c r="G330" s="81">
        <v>0</v>
      </c>
    </row>
    <row r="331" spans="1:7" ht="15.75" x14ac:dyDescent="0.25">
      <c r="A331" s="11">
        <v>5191</v>
      </c>
      <c r="B331" s="78"/>
      <c r="C331" s="79">
        <v>0</v>
      </c>
      <c r="D331" s="63"/>
      <c r="E331" s="62"/>
      <c r="F331" s="80">
        <f t="shared" si="12"/>
        <v>0</v>
      </c>
      <c r="G331" s="81">
        <v>0</v>
      </c>
    </row>
    <row r="332" spans="1:7" ht="15.75" x14ac:dyDescent="0.25">
      <c r="A332" s="11">
        <v>5192</v>
      </c>
      <c r="B332" s="74">
        <v>0</v>
      </c>
      <c r="C332" s="75"/>
      <c r="D332" s="63"/>
      <c r="E332" s="62"/>
      <c r="F332" s="76">
        <v>0</v>
      </c>
      <c r="G332" s="77">
        <f>+IF(ABS(+B332+D332)&lt;=ABS(C332+E332),-B332+C332-D332+E332,0)</f>
        <v>0</v>
      </c>
    </row>
    <row r="333" spans="1:7" ht="15.75" x14ac:dyDescent="0.25">
      <c r="A333" s="11">
        <v>5197</v>
      </c>
      <c r="B333" s="78"/>
      <c r="C333" s="79">
        <v>0</v>
      </c>
      <c r="D333" s="63"/>
      <c r="E333" s="62"/>
      <c r="F333" s="80">
        <f t="shared" ref="F333:F338" si="13">+IF(ABS(+B333+D333)&gt;=ABS(C333+E333),+B333-C333+D333-E333,0)</f>
        <v>0</v>
      </c>
      <c r="G333" s="81">
        <v>0</v>
      </c>
    </row>
    <row r="334" spans="1:7" ht="15.75" x14ac:dyDescent="0.25">
      <c r="A334" s="11">
        <v>5198</v>
      </c>
      <c r="B334" s="78"/>
      <c r="C334" s="79">
        <v>0</v>
      </c>
      <c r="D334" s="63"/>
      <c r="E334" s="62"/>
      <c r="F334" s="80">
        <f t="shared" si="13"/>
        <v>0</v>
      </c>
      <c r="G334" s="81">
        <v>0</v>
      </c>
    </row>
    <row r="335" spans="1:7" ht="15.75" x14ac:dyDescent="0.25">
      <c r="A335" s="11">
        <v>5211</v>
      </c>
      <c r="B335" s="78"/>
      <c r="C335" s="79">
        <v>0</v>
      </c>
      <c r="D335" s="63"/>
      <c r="E335" s="62"/>
      <c r="F335" s="80">
        <f t="shared" si="13"/>
        <v>0</v>
      </c>
      <c r="G335" s="81">
        <v>0</v>
      </c>
    </row>
    <row r="336" spans="1:7" ht="15.75" x14ac:dyDescent="0.25">
      <c r="A336" s="11">
        <v>5213</v>
      </c>
      <c r="B336" s="78"/>
      <c r="C336" s="79">
        <v>0</v>
      </c>
      <c r="D336" s="63"/>
      <c r="E336" s="62"/>
      <c r="F336" s="80">
        <f t="shared" si="13"/>
        <v>0</v>
      </c>
      <c r="G336" s="81">
        <v>0</v>
      </c>
    </row>
    <row r="337" spans="1:7" ht="15.75" x14ac:dyDescent="0.25">
      <c r="A337" s="11">
        <v>5215</v>
      </c>
      <c r="B337" s="78"/>
      <c r="C337" s="79">
        <v>0</v>
      </c>
      <c r="D337" s="63"/>
      <c r="E337" s="62"/>
      <c r="F337" s="80">
        <f t="shared" si="13"/>
        <v>0</v>
      </c>
      <c r="G337" s="81">
        <v>0</v>
      </c>
    </row>
    <row r="338" spans="1:7" ht="15.75" x14ac:dyDescent="0.25">
      <c r="A338" s="11">
        <v>5217</v>
      </c>
      <c r="B338" s="78"/>
      <c r="C338" s="79">
        <v>0</v>
      </c>
      <c r="D338" s="63"/>
      <c r="E338" s="62"/>
      <c r="F338" s="80">
        <f t="shared" si="13"/>
        <v>0</v>
      </c>
      <c r="G338" s="81">
        <v>0</v>
      </c>
    </row>
    <row r="339" spans="1:7" ht="15.75" x14ac:dyDescent="0.25">
      <c r="A339" s="11">
        <v>5221</v>
      </c>
      <c r="B339" s="78"/>
      <c r="C339" s="75"/>
      <c r="D339" s="63"/>
      <c r="E339" s="62"/>
      <c r="F339" s="80">
        <f t="shared" si="12"/>
        <v>0</v>
      </c>
      <c r="G339" s="77">
        <f>+IF(ABS(+B339+D339)&lt;=ABS(C339+E339),-B339+C339-D339+E339,0)</f>
        <v>0</v>
      </c>
    </row>
    <row r="340" spans="1:7" ht="15.75" x14ac:dyDescent="0.25">
      <c r="A340" s="11">
        <v>5223</v>
      </c>
      <c r="B340" s="78"/>
      <c r="C340" s="75"/>
      <c r="D340" s="63"/>
      <c r="E340" s="62"/>
      <c r="F340" s="80">
        <f t="shared" si="12"/>
        <v>0</v>
      </c>
      <c r="G340" s="77">
        <f>+IF(ABS(+B340+D340)&lt;=ABS(C340+E340),-B340+C340-D340+E340,0)</f>
        <v>0</v>
      </c>
    </row>
    <row r="341" spans="1:7" ht="15.75" x14ac:dyDescent="0.25">
      <c r="A341" s="11">
        <v>5231</v>
      </c>
      <c r="B341" s="78"/>
      <c r="C341" s="79">
        <v>0</v>
      </c>
      <c r="D341" s="63"/>
      <c r="E341" s="62"/>
      <c r="F341" s="80">
        <f t="shared" si="12"/>
        <v>0</v>
      </c>
      <c r="G341" s="81">
        <v>0</v>
      </c>
    </row>
    <row r="342" spans="1:7" ht="15.75" x14ac:dyDescent="0.25">
      <c r="A342" s="11">
        <v>5235</v>
      </c>
      <c r="B342" s="78"/>
      <c r="C342" s="79">
        <v>0</v>
      </c>
      <c r="D342" s="63"/>
      <c r="E342" s="62"/>
      <c r="F342" s="80">
        <f t="shared" si="12"/>
        <v>0</v>
      </c>
      <c r="G342" s="81">
        <v>0</v>
      </c>
    </row>
    <row r="343" spans="1:7" ht="15.75" x14ac:dyDescent="0.25">
      <c r="A343" s="11">
        <v>5311</v>
      </c>
      <c r="B343" s="78"/>
      <c r="C343" s="79">
        <v>0</v>
      </c>
      <c r="D343" s="63"/>
      <c r="E343" s="62"/>
      <c r="F343" s="80">
        <f t="shared" si="12"/>
        <v>0</v>
      </c>
      <c r="G343" s="81">
        <v>0</v>
      </c>
    </row>
    <row r="344" spans="1:7" ht="15.75" x14ac:dyDescent="0.25">
      <c r="A344" s="11">
        <v>5312</v>
      </c>
      <c r="B344" s="78"/>
      <c r="C344" s="79">
        <v>0</v>
      </c>
      <c r="D344" s="63"/>
      <c r="E344" s="62"/>
      <c r="F344" s="80">
        <f t="shared" si="12"/>
        <v>0</v>
      </c>
      <c r="G344" s="81">
        <v>0</v>
      </c>
    </row>
    <row r="345" spans="1:7" ht="15.75" x14ac:dyDescent="0.25">
      <c r="A345" s="11">
        <v>5313</v>
      </c>
      <c r="B345" s="78"/>
      <c r="C345" s="79">
        <v>0</v>
      </c>
      <c r="D345" s="63"/>
      <c r="E345" s="62"/>
      <c r="F345" s="80">
        <f t="shared" si="12"/>
        <v>0</v>
      </c>
      <c r="G345" s="81">
        <v>0</v>
      </c>
    </row>
    <row r="346" spans="1:7" ht="15.75" x14ac:dyDescent="0.25">
      <c r="A346" s="11">
        <v>5314</v>
      </c>
      <c r="B346" s="78"/>
      <c r="C346" s="79">
        <v>0</v>
      </c>
      <c r="D346" s="63"/>
      <c r="E346" s="62"/>
      <c r="F346" s="80">
        <f t="shared" si="12"/>
        <v>0</v>
      </c>
      <c r="G346" s="81">
        <v>0</v>
      </c>
    </row>
    <row r="347" spans="1:7" ht="15.75" x14ac:dyDescent="0.25">
      <c r="A347" s="11">
        <v>5315</v>
      </c>
      <c r="B347" s="78"/>
      <c r="C347" s="79">
        <v>0</v>
      </c>
      <c r="D347" s="63"/>
      <c r="E347" s="62"/>
      <c r="F347" s="80">
        <f t="shared" si="12"/>
        <v>0</v>
      </c>
      <c r="G347" s="81">
        <v>0</v>
      </c>
    </row>
    <row r="348" spans="1:7" ht="15.75" x14ac:dyDescent="0.25">
      <c r="A348" s="11">
        <v>5316</v>
      </c>
      <c r="B348" s="78"/>
      <c r="C348" s="79">
        <v>0</v>
      </c>
      <c r="D348" s="63"/>
      <c r="E348" s="62"/>
      <c r="F348" s="80">
        <f t="shared" si="12"/>
        <v>0</v>
      </c>
      <c r="G348" s="81">
        <v>0</v>
      </c>
    </row>
    <row r="349" spans="1:7" ht="15.75" x14ac:dyDescent="0.25">
      <c r="A349" s="11">
        <v>5317</v>
      </c>
      <c r="B349" s="78"/>
      <c r="C349" s="79">
        <v>0</v>
      </c>
      <c r="D349" s="63"/>
      <c r="E349" s="62"/>
      <c r="F349" s="80">
        <f t="shared" si="12"/>
        <v>0</v>
      </c>
      <c r="G349" s="81">
        <v>0</v>
      </c>
    </row>
    <row r="350" spans="1:7" ht="15.75" x14ac:dyDescent="0.25">
      <c r="A350" s="11">
        <v>5318</v>
      </c>
      <c r="B350" s="78"/>
      <c r="C350" s="79">
        <v>0</v>
      </c>
      <c r="D350" s="63"/>
      <c r="E350" s="62"/>
      <c r="F350" s="80">
        <f t="shared" ref="F350:F358" si="14">+IF(ABS(+B350+D350)&gt;=ABS(C350+E350),+B350-C350+D350-E350,0)</f>
        <v>0</v>
      </c>
      <c r="G350" s="81">
        <v>0</v>
      </c>
    </row>
    <row r="351" spans="1:7" ht="15.75" x14ac:dyDescent="0.25">
      <c r="A351" s="11">
        <v>5319</v>
      </c>
      <c r="B351" s="78"/>
      <c r="C351" s="79">
        <v>0</v>
      </c>
      <c r="D351" s="63"/>
      <c r="E351" s="62"/>
      <c r="F351" s="80">
        <f t="shared" si="14"/>
        <v>0</v>
      </c>
      <c r="G351" s="81">
        <v>0</v>
      </c>
    </row>
    <row r="352" spans="1:7" ht="15.75" x14ac:dyDescent="0.25">
      <c r="A352" s="11">
        <v>5321</v>
      </c>
      <c r="B352" s="78"/>
      <c r="C352" s="79">
        <v>0</v>
      </c>
      <c r="D352" s="63"/>
      <c r="E352" s="62"/>
      <c r="F352" s="80">
        <f t="shared" si="14"/>
        <v>0</v>
      </c>
      <c r="G352" s="81">
        <v>0</v>
      </c>
    </row>
    <row r="353" spans="1:7" ht="15.75" x14ac:dyDescent="0.25">
      <c r="A353" s="11">
        <v>5322</v>
      </c>
      <c r="B353" s="78"/>
      <c r="C353" s="79">
        <v>0</v>
      </c>
      <c r="D353" s="63"/>
      <c r="E353" s="62"/>
      <c r="F353" s="80">
        <f t="shared" si="14"/>
        <v>0</v>
      </c>
      <c r="G353" s="81">
        <v>0</v>
      </c>
    </row>
    <row r="354" spans="1:7" ht="15.75" x14ac:dyDescent="0.25">
      <c r="A354" s="11">
        <v>5323</v>
      </c>
      <c r="B354" s="78"/>
      <c r="C354" s="79">
        <v>0</v>
      </c>
      <c r="D354" s="63"/>
      <c r="E354" s="62"/>
      <c r="F354" s="80">
        <f t="shared" si="14"/>
        <v>0</v>
      </c>
      <c r="G354" s="81">
        <v>0</v>
      </c>
    </row>
    <row r="355" spans="1:7" ht="15.75" x14ac:dyDescent="0.25">
      <c r="A355" s="11">
        <v>5381</v>
      </c>
      <c r="B355" s="78"/>
      <c r="C355" s="79">
        <v>0</v>
      </c>
      <c r="D355" s="63"/>
      <c r="E355" s="62"/>
      <c r="F355" s="80">
        <f t="shared" si="14"/>
        <v>0</v>
      </c>
      <c r="G355" s="81">
        <v>0</v>
      </c>
    </row>
    <row r="356" spans="1:7" ht="15.75" x14ac:dyDescent="0.25">
      <c r="A356" s="11">
        <v>5382</v>
      </c>
      <c r="B356" s="78"/>
      <c r="C356" s="79">
        <v>0</v>
      </c>
      <c r="D356" s="63"/>
      <c r="E356" s="62"/>
      <c r="F356" s="80">
        <f t="shared" si="14"/>
        <v>0</v>
      </c>
      <c r="G356" s="81">
        <v>0</v>
      </c>
    </row>
    <row r="357" spans="1:7" ht="15.75" x14ac:dyDescent="0.25">
      <c r="A357" s="11">
        <v>5383</v>
      </c>
      <c r="B357" s="78"/>
      <c r="C357" s="79">
        <v>0</v>
      </c>
      <c r="D357" s="63"/>
      <c r="E357" s="62"/>
      <c r="F357" s="80">
        <f t="shared" si="14"/>
        <v>0</v>
      </c>
      <c r="G357" s="81">
        <v>0</v>
      </c>
    </row>
    <row r="358" spans="1:7" ht="15.75" x14ac:dyDescent="0.25">
      <c r="A358" s="11">
        <v>5384</v>
      </c>
      <c r="B358" s="78"/>
      <c r="C358" s="79">
        <v>0</v>
      </c>
      <c r="D358" s="63"/>
      <c r="E358" s="62"/>
      <c r="F358" s="80">
        <f t="shared" si="14"/>
        <v>0</v>
      </c>
      <c r="G358" s="81">
        <v>0</v>
      </c>
    </row>
    <row r="359" spans="1:7" ht="15.75" x14ac:dyDescent="0.25">
      <c r="A359" s="11">
        <v>5391</v>
      </c>
      <c r="B359" s="114">
        <v>0</v>
      </c>
      <c r="C359" s="75"/>
      <c r="D359" s="63"/>
      <c r="E359" s="62"/>
      <c r="F359" s="115">
        <v>0</v>
      </c>
      <c r="G359" s="77">
        <f>+IF(ABS(+B359+D359)&lt;=ABS(C359+E359),-B359+C359-D359+E359,0)</f>
        <v>0</v>
      </c>
    </row>
    <row r="360" spans="1:7" ht="15.75" x14ac:dyDescent="0.25">
      <c r="A360" s="11">
        <v>5392</v>
      </c>
      <c r="B360" s="114">
        <v>0</v>
      </c>
      <c r="C360" s="75"/>
      <c r="D360" s="63"/>
      <c r="E360" s="62"/>
      <c r="F360" s="115">
        <v>0</v>
      </c>
      <c r="G360" s="77">
        <f>+IF(ABS(+B360+D360)&lt;=ABS(C360+E360),-B360+C360-D360+E360,0)</f>
        <v>0</v>
      </c>
    </row>
    <row r="361" spans="1:7" ht="15.75" x14ac:dyDescent="0.25">
      <c r="A361" s="11">
        <v>5393</v>
      </c>
      <c r="B361" s="114">
        <v>0</v>
      </c>
      <c r="C361" s="75"/>
      <c r="D361" s="63"/>
      <c r="E361" s="62"/>
      <c r="F361" s="115">
        <v>0</v>
      </c>
      <c r="G361" s="77">
        <f>+IF(ABS(+B361+D361)&lt;=ABS(C361+E361),-B361+C361-D361+E361,0)</f>
        <v>0</v>
      </c>
    </row>
    <row r="362" spans="1:7" ht="15.75" x14ac:dyDescent="0.25">
      <c r="A362" s="11">
        <v>5398</v>
      </c>
      <c r="B362" s="74">
        <v>0</v>
      </c>
      <c r="C362" s="75"/>
      <c r="D362" s="63"/>
      <c r="E362" s="62"/>
      <c r="F362" s="76">
        <v>0</v>
      </c>
      <c r="G362" s="77">
        <f>+IF(ABS(+B362+D362)&lt;=ABS(C362+E362),-B362+C362-D362+E362,0)</f>
        <v>0</v>
      </c>
    </row>
    <row r="363" spans="1:7" ht="15.75" x14ac:dyDescent="0.25">
      <c r="A363" s="11">
        <v>5811</v>
      </c>
      <c r="B363" s="78"/>
      <c r="C363" s="79">
        <v>0</v>
      </c>
      <c r="D363" s="63"/>
      <c r="E363" s="62"/>
      <c r="F363" s="80">
        <f t="shared" ref="F363:F374" si="15">+IF(ABS(+B363+D363)&gt;=ABS(C363+E363),+B363-C363+D363-E363,0)</f>
        <v>0</v>
      </c>
      <c r="G363" s="81">
        <v>0</v>
      </c>
    </row>
    <row r="364" spans="1:7" ht="15.75" x14ac:dyDescent="0.25">
      <c r="A364" s="11">
        <v>5812</v>
      </c>
      <c r="B364" s="78"/>
      <c r="C364" s="79">
        <v>0</v>
      </c>
      <c r="D364" s="63"/>
      <c r="E364" s="62"/>
      <c r="F364" s="80">
        <f t="shared" si="15"/>
        <v>0</v>
      </c>
      <c r="G364" s="81">
        <v>0</v>
      </c>
    </row>
    <row r="365" spans="1:7" ht="15.75" x14ac:dyDescent="0.25">
      <c r="A365" s="11">
        <v>5814</v>
      </c>
      <c r="B365" s="78"/>
      <c r="C365" s="79">
        <v>0</v>
      </c>
      <c r="D365" s="63"/>
      <c r="E365" s="62"/>
      <c r="F365" s="80">
        <f t="shared" si="15"/>
        <v>0</v>
      </c>
      <c r="G365" s="81">
        <v>0</v>
      </c>
    </row>
    <row r="366" spans="1:7" ht="15.75" x14ac:dyDescent="0.25">
      <c r="A366" s="11">
        <v>5815</v>
      </c>
      <c r="B366" s="78"/>
      <c r="C366" s="79">
        <v>0</v>
      </c>
      <c r="D366" s="63"/>
      <c r="E366" s="62"/>
      <c r="F366" s="80">
        <f t="shared" si="15"/>
        <v>0</v>
      </c>
      <c r="G366" s="81">
        <v>0</v>
      </c>
    </row>
    <row r="367" spans="1:7" ht="15.75" x14ac:dyDescent="0.25">
      <c r="A367" s="11">
        <v>5817</v>
      </c>
      <c r="B367" s="78"/>
      <c r="C367" s="79">
        <v>0</v>
      </c>
      <c r="D367" s="63"/>
      <c r="E367" s="62"/>
      <c r="F367" s="80">
        <f t="shared" si="15"/>
        <v>0</v>
      </c>
      <c r="G367" s="81">
        <v>0</v>
      </c>
    </row>
    <row r="368" spans="1:7" ht="15.75" x14ac:dyDescent="0.25">
      <c r="A368" s="11">
        <v>5818</v>
      </c>
      <c r="B368" s="78"/>
      <c r="C368" s="79">
        <v>0</v>
      </c>
      <c r="D368" s="63"/>
      <c r="E368" s="62"/>
      <c r="F368" s="80">
        <f t="shared" si="15"/>
        <v>0</v>
      </c>
      <c r="G368" s="81">
        <v>0</v>
      </c>
    </row>
    <row r="369" spans="1:7" ht="15.75" x14ac:dyDescent="0.25">
      <c r="A369" s="11">
        <v>5823</v>
      </c>
      <c r="B369" s="78"/>
      <c r="C369" s="79">
        <v>0</v>
      </c>
      <c r="D369" s="63"/>
      <c r="E369" s="62"/>
      <c r="F369" s="80">
        <f t="shared" si="15"/>
        <v>0</v>
      </c>
      <c r="G369" s="81">
        <v>0</v>
      </c>
    </row>
    <row r="370" spans="1:7" ht="15.75" x14ac:dyDescent="0.25">
      <c r="A370" s="11">
        <v>5826</v>
      </c>
      <c r="B370" s="78"/>
      <c r="C370" s="79">
        <v>0</v>
      </c>
      <c r="D370" s="63"/>
      <c r="E370" s="62"/>
      <c r="F370" s="80">
        <f t="shared" si="15"/>
        <v>0</v>
      </c>
      <c r="G370" s="81">
        <v>0</v>
      </c>
    </row>
    <row r="371" spans="1:7" ht="15.75" x14ac:dyDescent="0.25">
      <c r="A371" s="11">
        <v>5829</v>
      </c>
      <c r="B371" s="78"/>
      <c r="C371" s="79">
        <v>0</v>
      </c>
      <c r="D371" s="63"/>
      <c r="E371" s="62"/>
      <c r="F371" s="80">
        <f t="shared" si="15"/>
        <v>0</v>
      </c>
      <c r="G371" s="81">
        <v>0</v>
      </c>
    </row>
    <row r="372" spans="1:7" ht="15.75" x14ac:dyDescent="0.25">
      <c r="A372" s="11">
        <v>5881</v>
      </c>
      <c r="B372" s="78"/>
      <c r="C372" s="79">
        <v>0</v>
      </c>
      <c r="D372" s="63"/>
      <c r="E372" s="62"/>
      <c r="F372" s="80">
        <f t="shared" si="15"/>
        <v>0</v>
      </c>
      <c r="G372" s="81">
        <v>0</v>
      </c>
    </row>
    <row r="373" spans="1:7" ht="15.75" x14ac:dyDescent="0.25">
      <c r="A373" s="11">
        <v>5882</v>
      </c>
      <c r="B373" s="78"/>
      <c r="C373" s="79">
        <v>0</v>
      </c>
      <c r="D373" s="63"/>
      <c r="E373" s="62"/>
      <c r="F373" s="80">
        <f t="shared" si="15"/>
        <v>0</v>
      </c>
      <c r="G373" s="81">
        <v>0</v>
      </c>
    </row>
    <row r="374" spans="1:7" ht="15.75" x14ac:dyDescent="0.25">
      <c r="A374" s="11">
        <v>5889</v>
      </c>
      <c r="B374" s="78"/>
      <c r="C374" s="79">
        <v>0</v>
      </c>
      <c r="D374" s="63"/>
      <c r="E374" s="62"/>
      <c r="F374" s="80">
        <f t="shared" si="15"/>
        <v>0</v>
      </c>
      <c r="G374" s="81">
        <v>0</v>
      </c>
    </row>
    <row r="375" spans="1:7" ht="15.75" x14ac:dyDescent="0.25">
      <c r="A375" s="11">
        <v>5891</v>
      </c>
      <c r="B375" s="74">
        <v>0</v>
      </c>
      <c r="C375" s="75"/>
      <c r="D375" s="63"/>
      <c r="E375" s="62"/>
      <c r="F375" s="76">
        <v>0</v>
      </c>
      <c r="G375" s="77">
        <f>+IF(ABS(+B375+D375)&lt;=ABS(C375+E375),-B375+C375-D375+E375,0)</f>
        <v>0</v>
      </c>
    </row>
    <row r="376" spans="1:7" ht="15.75" x14ac:dyDescent="0.25">
      <c r="A376" s="14">
        <v>5892</v>
      </c>
      <c r="B376" s="74">
        <v>0</v>
      </c>
      <c r="C376" s="75"/>
      <c r="D376" s="63"/>
      <c r="E376" s="62"/>
      <c r="F376" s="76">
        <v>0</v>
      </c>
      <c r="G376" s="77">
        <f>+IF(ABS(+B376+D376)&lt;=ABS(C376+E376),-B376+C376-D376+E376,0)</f>
        <v>0</v>
      </c>
    </row>
    <row r="377" spans="1:7" ht="15.75" x14ac:dyDescent="0.25">
      <c r="A377" s="15">
        <v>5894</v>
      </c>
      <c r="B377" s="93">
        <v>0</v>
      </c>
      <c r="C377" s="94"/>
      <c r="D377" s="63"/>
      <c r="E377" s="62"/>
      <c r="F377" s="116">
        <v>0</v>
      </c>
      <c r="G377" s="117">
        <f>+IF(ABS(+B377+D377)&lt;=ABS(C377+E377),-B377+C377-D377+E377,0)</f>
        <v>0</v>
      </c>
    </row>
    <row r="378" spans="1:7" ht="15.75" x14ac:dyDescent="0.25">
      <c r="A378" s="20" t="s">
        <v>16</v>
      </c>
      <c r="B378" s="86"/>
      <c r="C378" s="87"/>
      <c r="D378" s="88"/>
      <c r="E378" s="87"/>
      <c r="F378" s="88"/>
      <c r="G378" s="89"/>
    </row>
    <row r="379" spans="1:7" ht="15.75" x14ac:dyDescent="0.25">
      <c r="A379" s="10">
        <v>6010</v>
      </c>
      <c r="B379" s="100">
        <v>0</v>
      </c>
      <c r="C379" s="90">
        <v>0</v>
      </c>
      <c r="D379" s="63"/>
      <c r="E379" s="62"/>
      <c r="F379" s="64">
        <f t="shared" ref="F379:F402" si="16">+IF(ABS(+B379+D379)&gt;=ABS(C379+E379),+B379-C379+D379-E379,0)</f>
        <v>0</v>
      </c>
      <c r="G379" s="65">
        <f t="shared" ref="G379:G409" si="17">+IF(ABS(+B379+D379)&lt;=ABS(C379+E379),-B379+C379-D379+E379,0)</f>
        <v>0</v>
      </c>
    </row>
    <row r="380" spans="1:7" ht="15.75" x14ac:dyDescent="0.25">
      <c r="A380" s="11">
        <v>6011</v>
      </c>
      <c r="B380" s="68">
        <v>0</v>
      </c>
      <c r="C380" s="69">
        <v>0</v>
      </c>
      <c r="D380" s="63"/>
      <c r="E380" s="62"/>
      <c r="F380" s="73">
        <f t="shared" si="16"/>
        <v>0</v>
      </c>
      <c r="G380" s="72">
        <f t="shared" si="17"/>
        <v>0</v>
      </c>
    </row>
    <row r="381" spans="1:7" ht="15.75" x14ac:dyDescent="0.25">
      <c r="A381" s="11">
        <v>6012</v>
      </c>
      <c r="B381" s="68">
        <v>0</v>
      </c>
      <c r="C381" s="69">
        <v>0</v>
      </c>
      <c r="D381" s="63"/>
      <c r="E381" s="62"/>
      <c r="F381" s="73">
        <f t="shared" si="16"/>
        <v>0</v>
      </c>
      <c r="G381" s="72">
        <f t="shared" si="17"/>
        <v>0</v>
      </c>
    </row>
    <row r="382" spans="1:7" ht="15.75" x14ac:dyDescent="0.25">
      <c r="A382" s="11">
        <v>6013</v>
      </c>
      <c r="B382" s="68">
        <v>0</v>
      </c>
      <c r="C382" s="69">
        <v>0</v>
      </c>
      <c r="D382" s="63"/>
      <c r="E382" s="62"/>
      <c r="F382" s="73">
        <f t="shared" si="16"/>
        <v>0</v>
      </c>
      <c r="G382" s="72">
        <f t="shared" si="17"/>
        <v>0</v>
      </c>
    </row>
    <row r="383" spans="1:7" ht="15.75" x14ac:dyDescent="0.25">
      <c r="A383" s="11">
        <v>6014</v>
      </c>
      <c r="B383" s="68">
        <v>0</v>
      </c>
      <c r="C383" s="69">
        <v>0</v>
      </c>
      <c r="D383" s="63"/>
      <c r="E383" s="62"/>
      <c r="F383" s="73">
        <f t="shared" si="16"/>
        <v>0</v>
      </c>
      <c r="G383" s="72">
        <f t="shared" si="17"/>
        <v>0</v>
      </c>
    </row>
    <row r="384" spans="1:7" ht="15.75" x14ac:dyDescent="0.25">
      <c r="A384" s="11">
        <v>6015</v>
      </c>
      <c r="B384" s="68">
        <v>0</v>
      </c>
      <c r="C384" s="69">
        <v>0</v>
      </c>
      <c r="D384" s="63"/>
      <c r="E384" s="62"/>
      <c r="F384" s="73">
        <f t="shared" si="16"/>
        <v>0</v>
      </c>
      <c r="G384" s="72">
        <f t="shared" si="17"/>
        <v>0</v>
      </c>
    </row>
    <row r="385" spans="1:7" ht="15.75" x14ac:dyDescent="0.25">
      <c r="A385" s="11">
        <v>6016</v>
      </c>
      <c r="B385" s="68">
        <v>0</v>
      </c>
      <c r="C385" s="69">
        <v>0</v>
      </c>
      <c r="D385" s="63"/>
      <c r="E385" s="62"/>
      <c r="F385" s="73">
        <f t="shared" si="16"/>
        <v>0</v>
      </c>
      <c r="G385" s="72">
        <f t="shared" si="17"/>
        <v>0</v>
      </c>
    </row>
    <row r="386" spans="1:7" ht="15.75" x14ac:dyDescent="0.25">
      <c r="A386" s="11">
        <v>6017</v>
      </c>
      <c r="B386" s="68">
        <v>0</v>
      </c>
      <c r="C386" s="69">
        <v>0</v>
      </c>
      <c r="D386" s="63"/>
      <c r="E386" s="62"/>
      <c r="F386" s="73">
        <f t="shared" si="16"/>
        <v>0</v>
      </c>
      <c r="G386" s="72">
        <f t="shared" si="17"/>
        <v>0</v>
      </c>
    </row>
    <row r="387" spans="1:7" ht="15.75" x14ac:dyDescent="0.25">
      <c r="A387" s="11">
        <v>6018</v>
      </c>
      <c r="B387" s="68">
        <v>0</v>
      </c>
      <c r="C387" s="69">
        <v>0</v>
      </c>
      <c r="D387" s="63"/>
      <c r="E387" s="62"/>
      <c r="F387" s="73">
        <f t="shared" si="16"/>
        <v>0</v>
      </c>
      <c r="G387" s="72">
        <f t="shared" si="17"/>
        <v>0</v>
      </c>
    </row>
    <row r="388" spans="1:7" ht="15.75" x14ac:dyDescent="0.25">
      <c r="A388" s="11">
        <v>6019</v>
      </c>
      <c r="B388" s="68">
        <v>0</v>
      </c>
      <c r="C388" s="69">
        <v>0</v>
      </c>
      <c r="D388" s="63"/>
      <c r="E388" s="62"/>
      <c r="F388" s="73">
        <f t="shared" si="16"/>
        <v>0</v>
      </c>
      <c r="G388" s="72">
        <f t="shared" si="17"/>
        <v>0</v>
      </c>
    </row>
    <row r="389" spans="1:7" ht="15.75" x14ac:dyDescent="0.25">
      <c r="A389" s="11">
        <v>6021</v>
      </c>
      <c r="B389" s="68">
        <v>0</v>
      </c>
      <c r="C389" s="69">
        <v>0</v>
      </c>
      <c r="D389" s="63"/>
      <c r="E389" s="62"/>
      <c r="F389" s="73">
        <f t="shared" si="16"/>
        <v>0</v>
      </c>
      <c r="G389" s="72">
        <f t="shared" si="17"/>
        <v>0</v>
      </c>
    </row>
    <row r="390" spans="1:7" ht="15.75" x14ac:dyDescent="0.25">
      <c r="A390" s="11">
        <v>6022</v>
      </c>
      <c r="B390" s="68">
        <v>0</v>
      </c>
      <c r="C390" s="69">
        <v>0</v>
      </c>
      <c r="D390" s="63"/>
      <c r="E390" s="62"/>
      <c r="F390" s="73">
        <f t="shared" si="16"/>
        <v>0</v>
      </c>
      <c r="G390" s="72">
        <f t="shared" si="17"/>
        <v>0</v>
      </c>
    </row>
    <row r="391" spans="1:7" ht="15.75" x14ac:dyDescent="0.25">
      <c r="A391" s="11">
        <v>6023</v>
      </c>
      <c r="B391" s="68">
        <v>0</v>
      </c>
      <c r="C391" s="69">
        <v>0</v>
      </c>
      <c r="D391" s="63"/>
      <c r="E391" s="62"/>
      <c r="F391" s="73">
        <f t="shared" si="16"/>
        <v>0</v>
      </c>
      <c r="G391" s="72">
        <f t="shared" si="17"/>
        <v>0</v>
      </c>
    </row>
    <row r="392" spans="1:7" ht="15.75" x14ac:dyDescent="0.25">
      <c r="A392" s="11">
        <v>6025</v>
      </c>
      <c r="B392" s="68">
        <v>0</v>
      </c>
      <c r="C392" s="69">
        <v>0</v>
      </c>
      <c r="D392" s="63"/>
      <c r="E392" s="62"/>
      <c r="F392" s="73">
        <f t="shared" si="16"/>
        <v>0</v>
      </c>
      <c r="G392" s="72">
        <f t="shared" si="17"/>
        <v>0</v>
      </c>
    </row>
    <row r="393" spans="1:7" ht="15.75" x14ac:dyDescent="0.25">
      <c r="A393" s="11">
        <v>6026</v>
      </c>
      <c r="B393" s="68">
        <v>0</v>
      </c>
      <c r="C393" s="69">
        <v>0</v>
      </c>
      <c r="D393" s="63"/>
      <c r="E393" s="62"/>
      <c r="F393" s="73">
        <f t="shared" si="16"/>
        <v>0</v>
      </c>
      <c r="G393" s="72">
        <f t="shared" si="17"/>
        <v>0</v>
      </c>
    </row>
    <row r="394" spans="1:7" ht="15.75" x14ac:dyDescent="0.25">
      <c r="A394" s="11">
        <v>6027</v>
      </c>
      <c r="B394" s="68">
        <v>0</v>
      </c>
      <c r="C394" s="69">
        <v>0</v>
      </c>
      <c r="D394" s="63"/>
      <c r="E394" s="62"/>
      <c r="F394" s="73">
        <f t="shared" si="16"/>
        <v>0</v>
      </c>
      <c r="G394" s="72">
        <f t="shared" si="17"/>
        <v>0</v>
      </c>
    </row>
    <row r="395" spans="1:7" ht="15.75" x14ac:dyDescent="0.25">
      <c r="A395" s="11">
        <v>6028</v>
      </c>
      <c r="B395" s="68">
        <v>0</v>
      </c>
      <c r="C395" s="69">
        <v>0</v>
      </c>
      <c r="D395" s="63"/>
      <c r="E395" s="62"/>
      <c r="F395" s="73">
        <f t="shared" si="16"/>
        <v>0</v>
      </c>
      <c r="G395" s="72">
        <f t="shared" si="17"/>
        <v>0</v>
      </c>
    </row>
    <row r="396" spans="1:7" ht="15.75" x14ac:dyDescent="0.25">
      <c r="A396" s="11">
        <v>6029</v>
      </c>
      <c r="B396" s="68">
        <v>0</v>
      </c>
      <c r="C396" s="69">
        <v>0</v>
      </c>
      <c r="D396" s="63"/>
      <c r="E396" s="62"/>
      <c r="F396" s="73">
        <f t="shared" si="16"/>
        <v>0</v>
      </c>
      <c r="G396" s="72">
        <f t="shared" si="17"/>
        <v>0</v>
      </c>
    </row>
    <row r="397" spans="1:7" ht="15.75" x14ac:dyDescent="0.25">
      <c r="A397" s="14">
        <v>6030</v>
      </c>
      <c r="B397" s="68">
        <v>0</v>
      </c>
      <c r="C397" s="69">
        <v>0</v>
      </c>
      <c r="D397" s="63"/>
      <c r="E397" s="62"/>
      <c r="F397" s="73">
        <f t="shared" si="16"/>
        <v>0</v>
      </c>
      <c r="G397" s="72">
        <f t="shared" si="17"/>
        <v>0</v>
      </c>
    </row>
    <row r="398" spans="1:7" ht="15.75" x14ac:dyDescent="0.25">
      <c r="A398" s="14">
        <v>6032</v>
      </c>
      <c r="B398" s="68">
        <v>0</v>
      </c>
      <c r="C398" s="69">
        <v>0</v>
      </c>
      <c r="D398" s="63"/>
      <c r="E398" s="62"/>
      <c r="F398" s="73">
        <f t="shared" si="16"/>
        <v>0</v>
      </c>
      <c r="G398" s="72">
        <f t="shared" si="17"/>
        <v>0</v>
      </c>
    </row>
    <row r="399" spans="1:7" ht="15.75" x14ac:dyDescent="0.25">
      <c r="A399" s="14">
        <v>6033</v>
      </c>
      <c r="B399" s="68">
        <v>0</v>
      </c>
      <c r="C399" s="69">
        <v>0</v>
      </c>
      <c r="D399" s="63"/>
      <c r="E399" s="62"/>
      <c r="F399" s="73">
        <f t="shared" si="16"/>
        <v>0</v>
      </c>
      <c r="G399" s="72">
        <f t="shared" si="17"/>
        <v>0</v>
      </c>
    </row>
    <row r="400" spans="1:7" ht="15.75" x14ac:dyDescent="0.25">
      <c r="A400" s="14">
        <v>6034</v>
      </c>
      <c r="B400" s="68">
        <v>0</v>
      </c>
      <c r="C400" s="69">
        <v>0</v>
      </c>
      <c r="D400" s="63"/>
      <c r="E400" s="62"/>
      <c r="F400" s="73">
        <f t="shared" si="16"/>
        <v>0</v>
      </c>
      <c r="G400" s="72">
        <f t="shared" si="17"/>
        <v>0</v>
      </c>
    </row>
    <row r="401" spans="1:7" ht="15.75" x14ac:dyDescent="0.25">
      <c r="A401" s="14">
        <v>6035</v>
      </c>
      <c r="B401" s="68">
        <v>0</v>
      </c>
      <c r="C401" s="69">
        <v>0</v>
      </c>
      <c r="D401" s="63"/>
      <c r="E401" s="62"/>
      <c r="F401" s="73">
        <f t="shared" si="16"/>
        <v>0</v>
      </c>
      <c r="G401" s="72">
        <f t="shared" si="17"/>
        <v>0</v>
      </c>
    </row>
    <row r="402" spans="1:7" ht="15.75" x14ac:dyDescent="0.25">
      <c r="A402" s="14">
        <v>6036</v>
      </c>
      <c r="B402" s="68">
        <v>0</v>
      </c>
      <c r="C402" s="69">
        <v>0</v>
      </c>
      <c r="D402" s="63"/>
      <c r="E402" s="62"/>
      <c r="F402" s="73">
        <f t="shared" si="16"/>
        <v>0</v>
      </c>
      <c r="G402" s="72">
        <f t="shared" si="17"/>
        <v>0</v>
      </c>
    </row>
    <row r="403" spans="1:7" ht="15.75" x14ac:dyDescent="0.25">
      <c r="A403" s="14">
        <v>6037</v>
      </c>
      <c r="B403" s="74">
        <v>0</v>
      </c>
      <c r="C403" s="79">
        <v>0</v>
      </c>
      <c r="D403" s="76"/>
      <c r="E403" s="79"/>
      <c r="F403" s="80">
        <f>+IF(ABS(+B403+D403)&gt;=ABS(C403+E403),+B403-C403+D403-E403,0)</f>
        <v>0</v>
      </c>
      <c r="G403" s="77">
        <f t="shared" si="17"/>
        <v>0</v>
      </c>
    </row>
    <row r="404" spans="1:7" ht="15.75" x14ac:dyDescent="0.25">
      <c r="A404" s="14">
        <v>6039</v>
      </c>
      <c r="B404" s="68">
        <v>0</v>
      </c>
      <c r="C404" s="69">
        <v>0</v>
      </c>
      <c r="D404" s="63"/>
      <c r="E404" s="62"/>
      <c r="F404" s="73">
        <f>+IF(ABS(+B404+D404)&gt;=ABS(C404+E404),+B404-C404+D404-E404,0)</f>
        <v>0</v>
      </c>
      <c r="G404" s="72">
        <f t="shared" si="17"/>
        <v>0</v>
      </c>
    </row>
    <row r="405" spans="1:7" ht="15.75" x14ac:dyDescent="0.25">
      <c r="A405" s="11">
        <v>6041</v>
      </c>
      <c r="B405" s="68">
        <v>0</v>
      </c>
      <c r="C405" s="69">
        <v>0</v>
      </c>
      <c r="D405" s="63"/>
      <c r="E405" s="62"/>
      <c r="F405" s="73">
        <f t="shared" ref="F405:F410" si="18">+IF(ABS(+B405+D405)&gt;=ABS(C405+E405),+B405-C405+D405-E405,0)</f>
        <v>0</v>
      </c>
      <c r="G405" s="72">
        <f t="shared" si="17"/>
        <v>0</v>
      </c>
    </row>
    <row r="406" spans="1:7" ht="15.75" x14ac:dyDescent="0.25">
      <c r="A406" s="11">
        <v>6042</v>
      </c>
      <c r="B406" s="68">
        <v>0</v>
      </c>
      <c r="C406" s="69">
        <v>0</v>
      </c>
      <c r="D406" s="63">
        <v>5513.98</v>
      </c>
      <c r="E406" s="62"/>
      <c r="F406" s="73">
        <f t="shared" si="18"/>
        <v>5513.98</v>
      </c>
      <c r="G406" s="72">
        <f t="shared" si="17"/>
        <v>0</v>
      </c>
    </row>
    <row r="407" spans="1:7" ht="15.75" x14ac:dyDescent="0.25">
      <c r="A407" s="11">
        <v>6043</v>
      </c>
      <c r="B407" s="68">
        <v>0</v>
      </c>
      <c r="C407" s="69">
        <v>0</v>
      </c>
      <c r="D407" s="63"/>
      <c r="E407" s="62"/>
      <c r="F407" s="73">
        <f t="shared" si="18"/>
        <v>0</v>
      </c>
      <c r="G407" s="72">
        <f t="shared" si="17"/>
        <v>0</v>
      </c>
    </row>
    <row r="408" spans="1:7" ht="15.75" x14ac:dyDescent="0.25">
      <c r="A408" s="11">
        <v>6044</v>
      </c>
      <c r="B408" s="68">
        <v>0</v>
      </c>
      <c r="C408" s="69">
        <v>0</v>
      </c>
      <c r="D408" s="63"/>
      <c r="E408" s="62"/>
      <c r="F408" s="73">
        <f t="shared" si="18"/>
        <v>0</v>
      </c>
      <c r="G408" s="72">
        <f t="shared" si="17"/>
        <v>0</v>
      </c>
    </row>
    <row r="409" spans="1:7" ht="15.75" x14ac:dyDescent="0.25">
      <c r="A409" s="11">
        <v>6046</v>
      </c>
      <c r="B409" s="68">
        <v>0</v>
      </c>
      <c r="C409" s="69">
        <v>0</v>
      </c>
      <c r="D409" s="63"/>
      <c r="E409" s="62"/>
      <c r="F409" s="73">
        <f t="shared" si="18"/>
        <v>0</v>
      </c>
      <c r="G409" s="72">
        <f t="shared" si="17"/>
        <v>0</v>
      </c>
    </row>
    <row r="410" spans="1:7" ht="15.75" x14ac:dyDescent="0.25">
      <c r="A410" s="11">
        <v>6047</v>
      </c>
      <c r="B410" s="68">
        <v>0</v>
      </c>
      <c r="C410" s="69">
        <v>0</v>
      </c>
      <c r="D410" s="63"/>
      <c r="E410" s="62"/>
      <c r="F410" s="73">
        <f t="shared" si="18"/>
        <v>0</v>
      </c>
      <c r="G410" s="71">
        <v>0</v>
      </c>
    </row>
    <row r="411" spans="1:7" ht="15.75" x14ac:dyDescent="0.25">
      <c r="A411" s="11">
        <v>6048</v>
      </c>
      <c r="B411" s="68">
        <v>0</v>
      </c>
      <c r="C411" s="69">
        <v>0</v>
      </c>
      <c r="D411" s="63"/>
      <c r="E411" s="62"/>
      <c r="F411" s="70">
        <v>0</v>
      </c>
      <c r="G411" s="72">
        <f t="shared" ref="G411:G477" si="19">+IF(ABS(+B411+D411)&lt;=ABS(C411+E411),-B411+C411-D411+E411,0)</f>
        <v>0</v>
      </c>
    </row>
    <row r="412" spans="1:7" ht="15.75" x14ac:dyDescent="0.25">
      <c r="A412" s="11">
        <v>6049</v>
      </c>
      <c r="B412" s="68">
        <v>0</v>
      </c>
      <c r="C412" s="69">
        <v>0</v>
      </c>
      <c r="D412" s="63"/>
      <c r="E412" s="62"/>
      <c r="F412" s="73">
        <f>+IF(ABS(+B412+D412)&gt;=ABS(C412+E412),+B412-C412+D412-E412,0)</f>
        <v>0</v>
      </c>
      <c r="G412" s="72">
        <f t="shared" si="19"/>
        <v>0</v>
      </c>
    </row>
    <row r="413" spans="1:7" ht="15.75" x14ac:dyDescent="0.25">
      <c r="A413" s="11">
        <v>6051</v>
      </c>
      <c r="B413" s="68">
        <v>0</v>
      </c>
      <c r="C413" s="69">
        <v>0</v>
      </c>
      <c r="D413" s="63">
        <v>866.78</v>
      </c>
      <c r="E413" s="62"/>
      <c r="F413" s="73">
        <f t="shared" ref="F413:F477" si="20">+IF(ABS(+B413+D413)&gt;=ABS(C413+E413),+B413-C413+D413-E413,0)</f>
        <v>866.78</v>
      </c>
      <c r="G413" s="72">
        <f t="shared" si="19"/>
        <v>0</v>
      </c>
    </row>
    <row r="414" spans="1:7" ht="15.75" x14ac:dyDescent="0.25">
      <c r="A414" s="11">
        <v>6052</v>
      </c>
      <c r="B414" s="68">
        <v>0</v>
      </c>
      <c r="C414" s="69">
        <v>0</v>
      </c>
      <c r="D414" s="63">
        <v>264.68</v>
      </c>
      <c r="E414" s="62"/>
      <c r="F414" s="73">
        <f t="shared" si="20"/>
        <v>264.68</v>
      </c>
      <c r="G414" s="72">
        <f t="shared" si="19"/>
        <v>0</v>
      </c>
    </row>
    <row r="415" spans="1:7" ht="15.75" x14ac:dyDescent="0.25">
      <c r="A415" s="11">
        <v>6054</v>
      </c>
      <c r="B415" s="68">
        <v>0</v>
      </c>
      <c r="C415" s="69">
        <v>0</v>
      </c>
      <c r="D415" s="63"/>
      <c r="E415" s="62"/>
      <c r="F415" s="73">
        <f>+IF(ABS(+B415+D415)&gt;=ABS(C415+E415),+B415-C415+D415-E415,0)</f>
        <v>0</v>
      </c>
      <c r="G415" s="72">
        <f>+IF(ABS(+B415+D415)&lt;=ABS(C415+E415),-B415+C415-D415+E415,0)</f>
        <v>0</v>
      </c>
    </row>
    <row r="416" spans="1:7" ht="15.75" x14ac:dyDescent="0.25">
      <c r="A416" s="11">
        <v>6055</v>
      </c>
      <c r="B416" s="68">
        <v>0</v>
      </c>
      <c r="C416" s="69">
        <v>0</v>
      </c>
      <c r="D416" s="63">
        <v>154.38</v>
      </c>
      <c r="E416" s="62"/>
      <c r="F416" s="73">
        <f t="shared" si="20"/>
        <v>154.38</v>
      </c>
      <c r="G416" s="72">
        <f t="shared" si="19"/>
        <v>0</v>
      </c>
    </row>
    <row r="417" spans="1:7" ht="15.75" x14ac:dyDescent="0.25">
      <c r="A417" s="11">
        <v>6056</v>
      </c>
      <c r="B417" s="68">
        <v>0</v>
      </c>
      <c r="C417" s="69">
        <v>0</v>
      </c>
      <c r="D417" s="63"/>
      <c r="E417" s="62"/>
      <c r="F417" s="73">
        <f t="shared" si="20"/>
        <v>0</v>
      </c>
      <c r="G417" s="72">
        <f t="shared" si="19"/>
        <v>0</v>
      </c>
    </row>
    <row r="418" spans="1:7" ht="15.75" x14ac:dyDescent="0.25">
      <c r="A418" s="11">
        <v>6058</v>
      </c>
      <c r="B418" s="68">
        <v>0</v>
      </c>
      <c r="C418" s="69">
        <v>0</v>
      </c>
      <c r="D418" s="63"/>
      <c r="E418" s="62"/>
      <c r="F418" s="73">
        <f t="shared" si="20"/>
        <v>0</v>
      </c>
      <c r="G418" s="72">
        <f t="shared" si="19"/>
        <v>0</v>
      </c>
    </row>
    <row r="419" spans="1:7" ht="15.75" x14ac:dyDescent="0.25">
      <c r="A419" s="11">
        <v>6059</v>
      </c>
      <c r="B419" s="68">
        <v>0</v>
      </c>
      <c r="C419" s="69">
        <v>0</v>
      </c>
      <c r="D419" s="63"/>
      <c r="E419" s="62"/>
      <c r="F419" s="73">
        <f t="shared" si="20"/>
        <v>0</v>
      </c>
      <c r="G419" s="72">
        <f t="shared" si="19"/>
        <v>0</v>
      </c>
    </row>
    <row r="420" spans="1:7" ht="15.75" x14ac:dyDescent="0.25">
      <c r="A420" s="11">
        <v>6061</v>
      </c>
      <c r="B420" s="68">
        <v>0</v>
      </c>
      <c r="C420" s="69">
        <v>0</v>
      </c>
      <c r="D420" s="63"/>
      <c r="E420" s="62"/>
      <c r="F420" s="73">
        <f t="shared" si="20"/>
        <v>0</v>
      </c>
      <c r="G420" s="72">
        <f t="shared" si="19"/>
        <v>0</v>
      </c>
    </row>
    <row r="421" spans="1:7" ht="15.75" x14ac:dyDescent="0.25">
      <c r="A421" s="11">
        <v>6062</v>
      </c>
      <c r="B421" s="68">
        <v>0</v>
      </c>
      <c r="C421" s="69">
        <v>0</v>
      </c>
      <c r="D421" s="63"/>
      <c r="E421" s="62"/>
      <c r="F421" s="73">
        <f t="shared" si="20"/>
        <v>0</v>
      </c>
      <c r="G421" s="72">
        <f t="shared" si="19"/>
        <v>0</v>
      </c>
    </row>
    <row r="422" spans="1:7" ht="15.75" x14ac:dyDescent="0.25">
      <c r="A422" s="11">
        <v>6063</v>
      </c>
      <c r="B422" s="68">
        <v>0</v>
      </c>
      <c r="C422" s="69">
        <v>0</v>
      </c>
      <c r="D422" s="63"/>
      <c r="E422" s="62"/>
      <c r="F422" s="73">
        <f t="shared" si="20"/>
        <v>0</v>
      </c>
      <c r="G422" s="72">
        <f t="shared" si="19"/>
        <v>0</v>
      </c>
    </row>
    <row r="423" spans="1:7" ht="15.75" x14ac:dyDescent="0.25">
      <c r="A423" s="11">
        <v>6064</v>
      </c>
      <c r="B423" s="68">
        <v>0</v>
      </c>
      <c r="C423" s="69">
        <v>0</v>
      </c>
      <c r="D423" s="63"/>
      <c r="E423" s="62"/>
      <c r="F423" s="73">
        <f t="shared" si="20"/>
        <v>0</v>
      </c>
      <c r="G423" s="72">
        <f t="shared" si="19"/>
        <v>0</v>
      </c>
    </row>
    <row r="424" spans="1:7" ht="15.75" x14ac:dyDescent="0.25">
      <c r="A424" s="11">
        <v>6065</v>
      </c>
      <c r="B424" s="68">
        <v>0</v>
      </c>
      <c r="C424" s="69">
        <v>0</v>
      </c>
      <c r="D424" s="63"/>
      <c r="E424" s="62"/>
      <c r="F424" s="73">
        <f t="shared" si="20"/>
        <v>0</v>
      </c>
      <c r="G424" s="72">
        <f t="shared" si="19"/>
        <v>0</v>
      </c>
    </row>
    <row r="425" spans="1:7" ht="15.75" x14ac:dyDescent="0.25">
      <c r="A425" s="11">
        <v>6067</v>
      </c>
      <c r="B425" s="68">
        <v>0</v>
      </c>
      <c r="C425" s="69">
        <v>0</v>
      </c>
      <c r="D425" s="63"/>
      <c r="E425" s="62"/>
      <c r="F425" s="73">
        <f t="shared" si="20"/>
        <v>0</v>
      </c>
      <c r="G425" s="72">
        <f t="shared" si="19"/>
        <v>0</v>
      </c>
    </row>
    <row r="426" spans="1:7" ht="15.75" x14ac:dyDescent="0.25">
      <c r="A426" s="11">
        <v>6068</v>
      </c>
      <c r="B426" s="68">
        <v>0</v>
      </c>
      <c r="C426" s="69">
        <v>0</v>
      </c>
      <c r="D426" s="63"/>
      <c r="E426" s="62"/>
      <c r="F426" s="73">
        <f t="shared" si="20"/>
        <v>0</v>
      </c>
      <c r="G426" s="72">
        <f t="shared" si="19"/>
        <v>0</v>
      </c>
    </row>
    <row r="427" spans="1:7" ht="15.75" x14ac:dyDescent="0.25">
      <c r="A427" s="11">
        <v>6069</v>
      </c>
      <c r="B427" s="68">
        <v>0</v>
      </c>
      <c r="C427" s="69">
        <v>0</v>
      </c>
      <c r="D427" s="63"/>
      <c r="E427" s="62"/>
      <c r="F427" s="73">
        <f t="shared" si="20"/>
        <v>0</v>
      </c>
      <c r="G427" s="72">
        <f t="shared" si="19"/>
        <v>0</v>
      </c>
    </row>
    <row r="428" spans="1:7" ht="15.75" x14ac:dyDescent="0.25">
      <c r="A428" s="11">
        <v>6071</v>
      </c>
      <c r="B428" s="68">
        <v>0</v>
      </c>
      <c r="C428" s="69">
        <v>0</v>
      </c>
      <c r="D428" s="63"/>
      <c r="E428" s="62"/>
      <c r="F428" s="73">
        <f t="shared" si="20"/>
        <v>0</v>
      </c>
      <c r="G428" s="72">
        <f t="shared" si="19"/>
        <v>0</v>
      </c>
    </row>
    <row r="429" spans="1:7" ht="15.75" x14ac:dyDescent="0.25">
      <c r="A429" s="11">
        <v>6072</v>
      </c>
      <c r="B429" s="68">
        <v>0</v>
      </c>
      <c r="C429" s="69">
        <v>0</v>
      </c>
      <c r="D429" s="63"/>
      <c r="E429" s="62"/>
      <c r="F429" s="73">
        <f t="shared" si="20"/>
        <v>0</v>
      </c>
      <c r="G429" s="72">
        <f t="shared" si="19"/>
        <v>0</v>
      </c>
    </row>
    <row r="430" spans="1:7" ht="15.75" x14ac:dyDescent="0.25">
      <c r="A430" s="11">
        <v>6073</v>
      </c>
      <c r="B430" s="68">
        <v>0</v>
      </c>
      <c r="C430" s="69">
        <v>0</v>
      </c>
      <c r="D430" s="63"/>
      <c r="E430" s="62"/>
      <c r="F430" s="73">
        <f t="shared" si="20"/>
        <v>0</v>
      </c>
      <c r="G430" s="72">
        <f t="shared" si="19"/>
        <v>0</v>
      </c>
    </row>
    <row r="431" spans="1:7" ht="15.75" x14ac:dyDescent="0.25">
      <c r="A431" s="11">
        <v>6074</v>
      </c>
      <c r="B431" s="68">
        <v>0</v>
      </c>
      <c r="C431" s="69">
        <v>0</v>
      </c>
      <c r="D431" s="63"/>
      <c r="E431" s="62"/>
      <c r="F431" s="73">
        <f t="shared" si="20"/>
        <v>0</v>
      </c>
      <c r="G431" s="72">
        <f t="shared" si="19"/>
        <v>0</v>
      </c>
    </row>
    <row r="432" spans="1:7" ht="15.75" x14ac:dyDescent="0.25">
      <c r="A432" s="11">
        <v>6075</v>
      </c>
      <c r="B432" s="68">
        <v>0</v>
      </c>
      <c r="C432" s="69">
        <v>0</v>
      </c>
      <c r="D432" s="63"/>
      <c r="E432" s="62"/>
      <c r="F432" s="73">
        <f t="shared" si="20"/>
        <v>0</v>
      </c>
      <c r="G432" s="72">
        <f t="shared" si="19"/>
        <v>0</v>
      </c>
    </row>
    <row r="433" spans="1:7" ht="15.75" x14ac:dyDescent="0.25">
      <c r="A433" s="11">
        <v>6076</v>
      </c>
      <c r="B433" s="68">
        <v>0</v>
      </c>
      <c r="C433" s="69">
        <v>0</v>
      </c>
      <c r="D433" s="63"/>
      <c r="E433" s="62"/>
      <c r="F433" s="73">
        <f t="shared" si="20"/>
        <v>0</v>
      </c>
      <c r="G433" s="72">
        <f t="shared" si="19"/>
        <v>0</v>
      </c>
    </row>
    <row r="434" spans="1:7" ht="15.75" x14ac:dyDescent="0.25">
      <c r="A434" s="11">
        <v>6077</v>
      </c>
      <c r="B434" s="68">
        <v>0</v>
      </c>
      <c r="C434" s="69">
        <v>0</v>
      </c>
      <c r="D434" s="63"/>
      <c r="E434" s="62"/>
      <c r="F434" s="73">
        <f t="shared" si="20"/>
        <v>0</v>
      </c>
      <c r="G434" s="72">
        <f t="shared" si="19"/>
        <v>0</v>
      </c>
    </row>
    <row r="435" spans="1:7" ht="15.75" x14ac:dyDescent="0.25">
      <c r="A435" s="11">
        <v>6078</v>
      </c>
      <c r="B435" s="68">
        <v>0</v>
      </c>
      <c r="C435" s="69">
        <v>0</v>
      </c>
      <c r="D435" s="63"/>
      <c r="E435" s="62"/>
      <c r="F435" s="73">
        <f t="shared" si="20"/>
        <v>0</v>
      </c>
      <c r="G435" s="72">
        <f t="shared" si="19"/>
        <v>0</v>
      </c>
    </row>
    <row r="436" spans="1:7" ht="15.75" x14ac:dyDescent="0.25">
      <c r="A436" s="11">
        <v>6079</v>
      </c>
      <c r="B436" s="68">
        <v>0</v>
      </c>
      <c r="C436" s="69">
        <v>0</v>
      </c>
      <c r="D436" s="63"/>
      <c r="E436" s="62"/>
      <c r="F436" s="73">
        <f t="shared" si="20"/>
        <v>0</v>
      </c>
      <c r="G436" s="72">
        <f t="shared" si="19"/>
        <v>0</v>
      </c>
    </row>
    <row r="437" spans="1:7" ht="15.75" x14ac:dyDescent="0.25">
      <c r="A437" s="11">
        <v>6080</v>
      </c>
      <c r="B437" s="68">
        <v>0</v>
      </c>
      <c r="C437" s="69">
        <v>0</v>
      </c>
      <c r="D437" s="63"/>
      <c r="E437" s="62"/>
      <c r="F437" s="73">
        <f>+IF(ABS(+B437+D437)&gt;=ABS(C437+E437),+B437-C437+D437-E437,0)</f>
        <v>0</v>
      </c>
      <c r="G437" s="72">
        <f>+IF(ABS(+B437+D437)&lt;=ABS(C437+E437),-B437+C437-D437+E437,0)</f>
        <v>0</v>
      </c>
    </row>
    <row r="438" spans="1:7" ht="15.75" x14ac:dyDescent="0.25">
      <c r="A438" s="11">
        <v>6081</v>
      </c>
      <c r="B438" s="68">
        <v>0</v>
      </c>
      <c r="C438" s="69">
        <v>0</v>
      </c>
      <c r="D438" s="63"/>
      <c r="E438" s="62"/>
      <c r="F438" s="73">
        <f>+IF(ABS(+B438+D438)&gt;=ABS(C438+E438),+B438-C438+D438-E438,0)</f>
        <v>0</v>
      </c>
      <c r="G438" s="72">
        <f>+IF(ABS(+B438+D438)&lt;=ABS(C438+E438),-B438+C438-D438+E438,0)</f>
        <v>0</v>
      </c>
    </row>
    <row r="439" spans="1:7" ht="15.75" x14ac:dyDescent="0.25">
      <c r="A439" s="11">
        <v>6082</v>
      </c>
      <c r="B439" s="68">
        <v>0</v>
      </c>
      <c r="C439" s="69">
        <v>0</v>
      </c>
      <c r="D439" s="63"/>
      <c r="E439" s="62"/>
      <c r="F439" s="73">
        <f t="shared" si="20"/>
        <v>0</v>
      </c>
      <c r="G439" s="72">
        <f t="shared" si="19"/>
        <v>0</v>
      </c>
    </row>
    <row r="440" spans="1:7" ht="15.75" x14ac:dyDescent="0.25">
      <c r="A440" s="11">
        <v>6087</v>
      </c>
      <c r="B440" s="68">
        <v>0</v>
      </c>
      <c r="C440" s="69">
        <v>0</v>
      </c>
      <c r="D440" s="63"/>
      <c r="E440" s="62"/>
      <c r="F440" s="73">
        <f t="shared" si="20"/>
        <v>0</v>
      </c>
      <c r="G440" s="72">
        <f t="shared" si="19"/>
        <v>0</v>
      </c>
    </row>
    <row r="441" spans="1:7" ht="15.75" x14ac:dyDescent="0.25">
      <c r="A441" s="11">
        <v>6089</v>
      </c>
      <c r="B441" s="68">
        <v>0</v>
      </c>
      <c r="C441" s="69">
        <v>0</v>
      </c>
      <c r="D441" s="63"/>
      <c r="E441" s="62"/>
      <c r="F441" s="73">
        <f t="shared" si="20"/>
        <v>0</v>
      </c>
      <c r="G441" s="72">
        <f t="shared" si="19"/>
        <v>0</v>
      </c>
    </row>
    <row r="442" spans="1:7" ht="15.75" x14ac:dyDescent="0.25">
      <c r="A442" s="11">
        <v>6090</v>
      </c>
      <c r="B442" s="68">
        <v>0</v>
      </c>
      <c r="C442" s="69">
        <v>0</v>
      </c>
      <c r="D442" s="63"/>
      <c r="E442" s="62"/>
      <c r="F442" s="73">
        <f>+IF(ABS(+B442+D442)&gt;=ABS(C442+E442),+B442-C442+D442-E442,0)</f>
        <v>0</v>
      </c>
      <c r="G442" s="72">
        <f>+IF(ABS(+B442+D442)&lt;=ABS(C442+E442),-B442+C442-D442+E442,0)</f>
        <v>0</v>
      </c>
    </row>
    <row r="443" spans="1:7" ht="15.75" x14ac:dyDescent="0.25">
      <c r="A443" s="11">
        <v>6091</v>
      </c>
      <c r="B443" s="68">
        <v>0</v>
      </c>
      <c r="C443" s="69">
        <v>0</v>
      </c>
      <c r="D443" s="63"/>
      <c r="E443" s="62"/>
      <c r="F443" s="73">
        <f t="shared" si="20"/>
        <v>0</v>
      </c>
      <c r="G443" s="72">
        <f t="shared" si="19"/>
        <v>0</v>
      </c>
    </row>
    <row r="444" spans="1:7" ht="15.75" x14ac:dyDescent="0.25">
      <c r="A444" s="11">
        <v>6092</v>
      </c>
      <c r="B444" s="68">
        <v>0</v>
      </c>
      <c r="C444" s="69">
        <v>0</v>
      </c>
      <c r="D444" s="63"/>
      <c r="E444" s="62"/>
      <c r="F444" s="73">
        <f>+IF(ABS(+B444+D444)&gt;=ABS(C444+E444),+B444-C444+D444-E444,0)</f>
        <v>0</v>
      </c>
      <c r="G444" s="72">
        <f>+IF(ABS(+B444+D444)&lt;=ABS(C444+E444),-B444+C444-D444+E444,0)</f>
        <v>0</v>
      </c>
    </row>
    <row r="445" spans="1:7" ht="15.75" x14ac:dyDescent="0.25">
      <c r="A445" s="11">
        <v>6093</v>
      </c>
      <c r="B445" s="68">
        <v>0</v>
      </c>
      <c r="C445" s="69">
        <v>0</v>
      </c>
      <c r="D445" s="63"/>
      <c r="E445" s="62"/>
      <c r="F445" s="73">
        <f t="shared" si="20"/>
        <v>0</v>
      </c>
      <c r="G445" s="72">
        <f t="shared" si="19"/>
        <v>0</v>
      </c>
    </row>
    <row r="446" spans="1:7" ht="15.75" x14ac:dyDescent="0.25">
      <c r="A446" s="11">
        <v>6094</v>
      </c>
      <c r="B446" s="68">
        <v>0</v>
      </c>
      <c r="C446" s="69">
        <v>0</v>
      </c>
      <c r="D446" s="63"/>
      <c r="E446" s="62"/>
      <c r="F446" s="73">
        <f t="shared" si="20"/>
        <v>0</v>
      </c>
      <c r="G446" s="72">
        <f t="shared" si="19"/>
        <v>0</v>
      </c>
    </row>
    <row r="447" spans="1:7" ht="15.75" x14ac:dyDescent="0.25">
      <c r="A447" s="11">
        <v>6095</v>
      </c>
      <c r="B447" s="68">
        <v>0</v>
      </c>
      <c r="C447" s="69">
        <v>0</v>
      </c>
      <c r="D447" s="63"/>
      <c r="E447" s="62"/>
      <c r="F447" s="73">
        <f t="shared" si="20"/>
        <v>0</v>
      </c>
      <c r="G447" s="72">
        <f t="shared" si="19"/>
        <v>0</v>
      </c>
    </row>
    <row r="448" spans="1:7" ht="15.75" x14ac:dyDescent="0.25">
      <c r="A448" s="11">
        <v>6096</v>
      </c>
      <c r="B448" s="68">
        <v>0</v>
      </c>
      <c r="C448" s="69">
        <v>0</v>
      </c>
      <c r="D448" s="63"/>
      <c r="E448" s="62"/>
      <c r="F448" s="73">
        <f t="shared" si="20"/>
        <v>0</v>
      </c>
      <c r="G448" s="72">
        <f t="shared" si="19"/>
        <v>0</v>
      </c>
    </row>
    <row r="449" spans="1:7" ht="15.75" x14ac:dyDescent="0.25">
      <c r="A449" s="11">
        <v>6098</v>
      </c>
      <c r="B449" s="68">
        <v>0</v>
      </c>
      <c r="C449" s="69">
        <v>0</v>
      </c>
      <c r="D449" s="63"/>
      <c r="E449" s="62"/>
      <c r="F449" s="73">
        <f t="shared" si="20"/>
        <v>0</v>
      </c>
      <c r="G449" s="72">
        <f t="shared" si="19"/>
        <v>0</v>
      </c>
    </row>
    <row r="450" spans="1:7" ht="15.75" x14ac:dyDescent="0.25">
      <c r="A450" s="11">
        <v>6099</v>
      </c>
      <c r="B450" s="68">
        <v>0</v>
      </c>
      <c r="C450" s="69">
        <v>0</v>
      </c>
      <c r="D450" s="63"/>
      <c r="E450" s="62"/>
      <c r="F450" s="73">
        <f t="shared" si="20"/>
        <v>0</v>
      </c>
      <c r="G450" s="72">
        <f t="shared" si="19"/>
        <v>0</v>
      </c>
    </row>
    <row r="451" spans="1:7" ht="15.75" x14ac:dyDescent="0.25">
      <c r="A451" s="11">
        <v>6111</v>
      </c>
      <c r="B451" s="68">
        <v>0</v>
      </c>
      <c r="C451" s="69">
        <v>0</v>
      </c>
      <c r="D451" s="63"/>
      <c r="E451" s="62"/>
      <c r="F451" s="73">
        <f t="shared" si="20"/>
        <v>0</v>
      </c>
      <c r="G451" s="72">
        <f t="shared" si="19"/>
        <v>0</v>
      </c>
    </row>
    <row r="452" spans="1:7" ht="15.75" x14ac:dyDescent="0.25">
      <c r="A452" s="11">
        <v>6112</v>
      </c>
      <c r="B452" s="68">
        <v>0</v>
      </c>
      <c r="C452" s="69">
        <v>0</v>
      </c>
      <c r="D452" s="63"/>
      <c r="E452" s="62"/>
      <c r="F452" s="73">
        <f t="shared" si="20"/>
        <v>0</v>
      </c>
      <c r="G452" s="72">
        <f t="shared" si="19"/>
        <v>0</v>
      </c>
    </row>
    <row r="453" spans="1:7" ht="15.75" x14ac:dyDescent="0.25">
      <c r="A453" s="11">
        <v>6113</v>
      </c>
      <c r="B453" s="68">
        <v>0</v>
      </c>
      <c r="C453" s="69">
        <v>0</v>
      </c>
      <c r="D453" s="63"/>
      <c r="E453" s="62"/>
      <c r="F453" s="73">
        <f t="shared" si="20"/>
        <v>0</v>
      </c>
      <c r="G453" s="72">
        <f t="shared" si="19"/>
        <v>0</v>
      </c>
    </row>
    <row r="454" spans="1:7" ht="15.75" x14ac:dyDescent="0.25">
      <c r="A454" s="11">
        <v>6114</v>
      </c>
      <c r="B454" s="68">
        <v>0</v>
      </c>
      <c r="C454" s="69">
        <v>0</v>
      </c>
      <c r="D454" s="63"/>
      <c r="E454" s="62"/>
      <c r="F454" s="73">
        <f t="shared" si="20"/>
        <v>0</v>
      </c>
      <c r="G454" s="72">
        <f t="shared" si="19"/>
        <v>0</v>
      </c>
    </row>
    <row r="455" spans="1:7" ht="15.75" x14ac:dyDescent="0.25">
      <c r="A455" s="11">
        <v>6115</v>
      </c>
      <c r="B455" s="68">
        <v>0</v>
      </c>
      <c r="C455" s="69">
        <v>0</v>
      </c>
      <c r="D455" s="63"/>
      <c r="E455" s="62"/>
      <c r="F455" s="73">
        <f t="shared" si="20"/>
        <v>0</v>
      </c>
      <c r="G455" s="72">
        <f t="shared" si="19"/>
        <v>0</v>
      </c>
    </row>
    <row r="456" spans="1:7" ht="15.75" x14ac:dyDescent="0.25">
      <c r="A456" s="11">
        <v>6131</v>
      </c>
      <c r="B456" s="68">
        <v>0</v>
      </c>
      <c r="C456" s="69">
        <v>0</v>
      </c>
      <c r="D456" s="63"/>
      <c r="E456" s="62"/>
      <c r="F456" s="73">
        <f>+IF(ABS(+B456+D456)&gt;=ABS(C456+E456),+B456-C456+D456-E456,0)</f>
        <v>0</v>
      </c>
      <c r="G456" s="72">
        <f>+IF(ABS(+B456+D456)&lt;=ABS(C456+E456),-B456+C456-D456+E456,0)</f>
        <v>0</v>
      </c>
    </row>
    <row r="457" spans="1:7" ht="15.75" x14ac:dyDescent="0.25">
      <c r="A457" s="11">
        <v>6132</v>
      </c>
      <c r="B457" s="68">
        <v>0</v>
      </c>
      <c r="C457" s="69">
        <v>0</v>
      </c>
      <c r="D457" s="63"/>
      <c r="E457" s="62"/>
      <c r="F457" s="73">
        <f>+IF(ABS(+B457+D457)&gt;=ABS(C457+E457),+B457-C457+D457-E457,0)</f>
        <v>0</v>
      </c>
      <c r="G457" s="72">
        <f>+IF(ABS(+B457+D457)&lt;=ABS(C457+E457),-B457+C457-D457+E457,0)</f>
        <v>0</v>
      </c>
    </row>
    <row r="458" spans="1:7" ht="15.75" x14ac:dyDescent="0.25">
      <c r="A458" s="11">
        <v>6133</v>
      </c>
      <c r="B458" s="68">
        <v>0</v>
      </c>
      <c r="C458" s="69">
        <v>0</v>
      </c>
      <c r="D458" s="63"/>
      <c r="E458" s="62"/>
      <c r="F458" s="73">
        <f>+IF(ABS(+B458+D458)&gt;=ABS(C458+E458),+B458-C458+D458-E458,0)</f>
        <v>0</v>
      </c>
      <c r="G458" s="72">
        <f>+IF(ABS(+B458+D458)&lt;=ABS(C458+E458),-B458+C458-D458+E458,0)</f>
        <v>0</v>
      </c>
    </row>
    <row r="459" spans="1:7" ht="15.75" x14ac:dyDescent="0.25">
      <c r="A459" s="11">
        <v>6140</v>
      </c>
      <c r="B459" s="68">
        <v>0</v>
      </c>
      <c r="C459" s="69">
        <v>0</v>
      </c>
      <c r="D459" s="63"/>
      <c r="E459" s="62"/>
      <c r="F459" s="73">
        <f t="shared" si="20"/>
        <v>0</v>
      </c>
      <c r="G459" s="72">
        <f t="shared" si="19"/>
        <v>0</v>
      </c>
    </row>
    <row r="460" spans="1:7" ht="15.75" x14ac:dyDescent="0.25">
      <c r="A460" s="11">
        <v>6141</v>
      </c>
      <c r="B460" s="68">
        <v>0</v>
      </c>
      <c r="C460" s="69">
        <v>0</v>
      </c>
      <c r="D460" s="63"/>
      <c r="E460" s="62"/>
      <c r="F460" s="73">
        <f>+IF(ABS(+B460+D460)&gt;=ABS(C460+E460),+B460-C460+D460-E460,0)</f>
        <v>0</v>
      </c>
      <c r="G460" s="72">
        <f>+IF(ABS(+B460+D460)&lt;=ABS(C460+E460),-B460+C460-D460+E460,0)</f>
        <v>0</v>
      </c>
    </row>
    <row r="461" spans="1:7" ht="15.75" x14ac:dyDescent="0.25">
      <c r="A461" s="11">
        <v>6142</v>
      </c>
      <c r="B461" s="68">
        <v>0</v>
      </c>
      <c r="C461" s="69">
        <v>0</v>
      </c>
      <c r="D461" s="63"/>
      <c r="E461" s="62"/>
      <c r="F461" s="73">
        <f t="shared" si="20"/>
        <v>0</v>
      </c>
      <c r="G461" s="72">
        <f t="shared" si="19"/>
        <v>0</v>
      </c>
    </row>
    <row r="462" spans="1:7" ht="15.75" x14ac:dyDescent="0.25">
      <c r="A462" s="11">
        <v>6143</v>
      </c>
      <c r="B462" s="68">
        <v>0</v>
      </c>
      <c r="C462" s="69">
        <v>0</v>
      </c>
      <c r="D462" s="63"/>
      <c r="E462" s="62"/>
      <c r="F462" s="73">
        <f t="shared" si="20"/>
        <v>0</v>
      </c>
      <c r="G462" s="72">
        <f t="shared" si="19"/>
        <v>0</v>
      </c>
    </row>
    <row r="463" spans="1:7" ht="15.75" x14ac:dyDescent="0.25">
      <c r="A463" s="11">
        <v>6144</v>
      </c>
      <c r="B463" s="68">
        <v>0</v>
      </c>
      <c r="C463" s="69">
        <v>0</v>
      </c>
      <c r="D463" s="63"/>
      <c r="E463" s="62"/>
      <c r="F463" s="73">
        <f t="shared" si="20"/>
        <v>0</v>
      </c>
      <c r="G463" s="72">
        <f t="shared" si="19"/>
        <v>0</v>
      </c>
    </row>
    <row r="464" spans="1:7" ht="15.75" x14ac:dyDescent="0.25">
      <c r="A464" s="11">
        <v>6145</v>
      </c>
      <c r="B464" s="68">
        <v>0</v>
      </c>
      <c r="C464" s="69">
        <v>0</v>
      </c>
      <c r="D464" s="63"/>
      <c r="E464" s="62"/>
      <c r="F464" s="73">
        <f t="shared" si="20"/>
        <v>0</v>
      </c>
      <c r="G464" s="72">
        <f t="shared" si="19"/>
        <v>0</v>
      </c>
    </row>
    <row r="465" spans="1:7" ht="15.75" x14ac:dyDescent="0.25">
      <c r="A465" s="11">
        <v>6146</v>
      </c>
      <c r="B465" s="68">
        <v>0</v>
      </c>
      <c r="C465" s="69">
        <v>0</v>
      </c>
      <c r="D465" s="63"/>
      <c r="E465" s="62"/>
      <c r="F465" s="73">
        <f t="shared" si="20"/>
        <v>0</v>
      </c>
      <c r="G465" s="72">
        <f t="shared" si="19"/>
        <v>0</v>
      </c>
    </row>
    <row r="466" spans="1:7" ht="15.75" x14ac:dyDescent="0.25">
      <c r="A466" s="11">
        <v>6147</v>
      </c>
      <c r="B466" s="68">
        <v>0</v>
      </c>
      <c r="C466" s="69">
        <v>0</v>
      </c>
      <c r="D466" s="63"/>
      <c r="E466" s="62"/>
      <c r="F466" s="73">
        <f t="shared" si="20"/>
        <v>0</v>
      </c>
      <c r="G466" s="72">
        <f t="shared" si="19"/>
        <v>0</v>
      </c>
    </row>
    <row r="467" spans="1:7" ht="15.75" x14ac:dyDescent="0.25">
      <c r="A467" s="11">
        <v>6149</v>
      </c>
      <c r="B467" s="68">
        <v>0</v>
      </c>
      <c r="C467" s="69">
        <v>0</v>
      </c>
      <c r="D467" s="63"/>
      <c r="E467" s="62"/>
      <c r="F467" s="73">
        <f t="shared" si="20"/>
        <v>0</v>
      </c>
      <c r="G467" s="72">
        <f t="shared" si="19"/>
        <v>0</v>
      </c>
    </row>
    <row r="468" spans="1:7" ht="15.75" x14ac:dyDescent="0.25">
      <c r="A468" s="11">
        <v>6151</v>
      </c>
      <c r="B468" s="68">
        <v>0</v>
      </c>
      <c r="C468" s="69">
        <v>0</v>
      </c>
      <c r="D468" s="63"/>
      <c r="E468" s="62"/>
      <c r="F468" s="73">
        <f t="shared" si="20"/>
        <v>0</v>
      </c>
      <c r="G468" s="72">
        <f t="shared" si="19"/>
        <v>0</v>
      </c>
    </row>
    <row r="469" spans="1:7" ht="15.75" x14ac:dyDescent="0.25">
      <c r="A469" s="11">
        <v>6159</v>
      </c>
      <c r="B469" s="68">
        <v>0</v>
      </c>
      <c r="C469" s="69">
        <v>0</v>
      </c>
      <c r="D469" s="63"/>
      <c r="E469" s="62"/>
      <c r="F469" s="73">
        <f t="shared" si="20"/>
        <v>0</v>
      </c>
      <c r="G469" s="72">
        <f t="shared" si="19"/>
        <v>0</v>
      </c>
    </row>
    <row r="470" spans="1:7" ht="15.75" x14ac:dyDescent="0.25">
      <c r="A470" s="11">
        <v>6161</v>
      </c>
      <c r="B470" s="68">
        <v>0</v>
      </c>
      <c r="C470" s="69">
        <v>0</v>
      </c>
      <c r="D470" s="63"/>
      <c r="E470" s="62"/>
      <c r="F470" s="73">
        <f t="shared" si="20"/>
        <v>0</v>
      </c>
      <c r="G470" s="72">
        <f t="shared" si="19"/>
        <v>0</v>
      </c>
    </row>
    <row r="471" spans="1:7" ht="15.75" x14ac:dyDescent="0.25">
      <c r="A471" s="11">
        <v>6162</v>
      </c>
      <c r="B471" s="68">
        <v>0</v>
      </c>
      <c r="C471" s="69">
        <v>0</v>
      </c>
      <c r="D471" s="63"/>
      <c r="E471" s="62"/>
      <c r="F471" s="73">
        <f t="shared" si="20"/>
        <v>0</v>
      </c>
      <c r="G471" s="72">
        <f t="shared" si="19"/>
        <v>0</v>
      </c>
    </row>
    <row r="472" spans="1:7" ht="15.75" x14ac:dyDescent="0.25">
      <c r="A472" s="11">
        <v>6163</v>
      </c>
      <c r="B472" s="68">
        <v>0</v>
      </c>
      <c r="C472" s="69">
        <v>0</v>
      </c>
      <c r="D472" s="63"/>
      <c r="E472" s="62"/>
      <c r="F472" s="73">
        <f t="shared" si="20"/>
        <v>0</v>
      </c>
      <c r="G472" s="72">
        <f t="shared" si="19"/>
        <v>0</v>
      </c>
    </row>
    <row r="473" spans="1:7" ht="15.75" x14ac:dyDescent="0.25">
      <c r="A473" s="11">
        <v>6201</v>
      </c>
      <c r="B473" s="68">
        <v>0</v>
      </c>
      <c r="C473" s="69">
        <v>0</v>
      </c>
      <c r="D473" s="63"/>
      <c r="E473" s="62"/>
      <c r="F473" s="73">
        <f t="shared" si="20"/>
        <v>0</v>
      </c>
      <c r="G473" s="72">
        <f t="shared" si="19"/>
        <v>0</v>
      </c>
    </row>
    <row r="474" spans="1:7" ht="15.75" x14ac:dyDescent="0.25">
      <c r="A474" s="11">
        <v>6202</v>
      </c>
      <c r="B474" s="68">
        <v>0</v>
      </c>
      <c r="C474" s="69">
        <v>0</v>
      </c>
      <c r="D474" s="63"/>
      <c r="E474" s="62"/>
      <c r="F474" s="73">
        <f t="shared" si="20"/>
        <v>0</v>
      </c>
      <c r="G474" s="72">
        <f t="shared" si="19"/>
        <v>0</v>
      </c>
    </row>
    <row r="475" spans="1:7" ht="15.75" x14ac:dyDescent="0.25">
      <c r="A475" s="11">
        <v>6203</v>
      </c>
      <c r="B475" s="68">
        <v>0</v>
      </c>
      <c r="C475" s="69">
        <v>0</v>
      </c>
      <c r="D475" s="63"/>
      <c r="E475" s="62"/>
      <c r="F475" s="73">
        <f t="shared" si="20"/>
        <v>0</v>
      </c>
      <c r="G475" s="72">
        <f t="shared" si="19"/>
        <v>0</v>
      </c>
    </row>
    <row r="476" spans="1:7" ht="15.75" x14ac:dyDescent="0.25">
      <c r="A476" s="11">
        <v>6209</v>
      </c>
      <c r="B476" s="68">
        <v>0</v>
      </c>
      <c r="C476" s="69">
        <v>0</v>
      </c>
      <c r="D476" s="63"/>
      <c r="E476" s="62"/>
      <c r="F476" s="73">
        <f t="shared" si="20"/>
        <v>0</v>
      </c>
      <c r="G476" s="72">
        <f t="shared" si="19"/>
        <v>0</v>
      </c>
    </row>
    <row r="477" spans="1:7" ht="15.75" x14ac:dyDescent="0.25">
      <c r="A477" s="11">
        <v>6211</v>
      </c>
      <c r="B477" s="68">
        <v>0</v>
      </c>
      <c r="C477" s="69">
        <v>0</v>
      </c>
      <c r="D477" s="63"/>
      <c r="E477" s="62"/>
      <c r="F477" s="73">
        <f t="shared" si="20"/>
        <v>0</v>
      </c>
      <c r="G477" s="72">
        <f t="shared" si="19"/>
        <v>0</v>
      </c>
    </row>
    <row r="478" spans="1:7" ht="15.75" x14ac:dyDescent="0.25">
      <c r="A478" s="11">
        <v>6218</v>
      </c>
      <c r="B478" s="68">
        <v>0</v>
      </c>
      <c r="C478" s="69">
        <v>0</v>
      </c>
      <c r="D478" s="63"/>
      <c r="E478" s="62"/>
      <c r="F478" s="73">
        <f>+IF(ABS(+B478+D478)&gt;=ABS(C478+E478),+B478-C478+D478-E478,0)</f>
        <v>0</v>
      </c>
      <c r="G478" s="72">
        <f>+IF(ABS(+B478+D478)&lt;=ABS(C478+E478),-B478+C478-D478+E478,0)</f>
        <v>0</v>
      </c>
    </row>
    <row r="479" spans="1:7" ht="15.75" x14ac:dyDescent="0.25">
      <c r="A479" s="11">
        <v>6221</v>
      </c>
      <c r="B479" s="68">
        <v>0</v>
      </c>
      <c r="C479" s="69">
        <v>0</v>
      </c>
      <c r="D479" s="63"/>
      <c r="E479" s="62"/>
      <c r="F479" s="73">
        <f t="shared" ref="F479:F559" si="21">+IF(ABS(+B479+D479)&gt;=ABS(C479+E479),+B479-C479+D479-E479,0)</f>
        <v>0</v>
      </c>
      <c r="G479" s="72">
        <f t="shared" ref="G479:G563" si="22">+IF(ABS(+B479+D479)&lt;=ABS(C479+E479),-B479+C479-D479+E479,0)</f>
        <v>0</v>
      </c>
    </row>
    <row r="480" spans="1:7" ht="15.75" x14ac:dyDescent="0.25">
      <c r="A480" s="11">
        <v>6224</v>
      </c>
      <c r="B480" s="68">
        <v>0</v>
      </c>
      <c r="C480" s="69">
        <v>0</v>
      </c>
      <c r="D480" s="63"/>
      <c r="E480" s="62"/>
      <c r="F480" s="73">
        <f t="shared" si="21"/>
        <v>0</v>
      </c>
      <c r="G480" s="72">
        <f t="shared" si="22"/>
        <v>0</v>
      </c>
    </row>
    <row r="481" spans="1:7" ht="15.75" x14ac:dyDescent="0.25">
      <c r="A481" s="11">
        <v>6225</v>
      </c>
      <c r="B481" s="68">
        <v>0</v>
      </c>
      <c r="C481" s="69">
        <v>0</v>
      </c>
      <c r="D481" s="63"/>
      <c r="E481" s="62"/>
      <c r="F481" s="73">
        <f t="shared" si="21"/>
        <v>0</v>
      </c>
      <c r="G481" s="72">
        <f t="shared" si="22"/>
        <v>0</v>
      </c>
    </row>
    <row r="482" spans="1:7" ht="15.75" x14ac:dyDescent="0.25">
      <c r="A482" s="11">
        <v>6226</v>
      </c>
      <c r="B482" s="68">
        <v>0</v>
      </c>
      <c r="C482" s="69">
        <v>0</v>
      </c>
      <c r="D482" s="63"/>
      <c r="E482" s="62"/>
      <c r="F482" s="73">
        <f t="shared" si="21"/>
        <v>0</v>
      </c>
      <c r="G482" s="72">
        <f t="shared" si="22"/>
        <v>0</v>
      </c>
    </row>
    <row r="483" spans="1:7" ht="15.75" x14ac:dyDescent="0.25">
      <c r="A483" s="11">
        <v>6227</v>
      </c>
      <c r="B483" s="68">
        <v>0</v>
      </c>
      <c r="C483" s="69">
        <v>0</v>
      </c>
      <c r="D483" s="63"/>
      <c r="E483" s="62"/>
      <c r="F483" s="73">
        <f t="shared" si="21"/>
        <v>0</v>
      </c>
      <c r="G483" s="72">
        <f t="shared" si="22"/>
        <v>0</v>
      </c>
    </row>
    <row r="484" spans="1:7" ht="15.75" x14ac:dyDescent="0.25">
      <c r="A484" s="11">
        <v>6229</v>
      </c>
      <c r="B484" s="68">
        <v>0</v>
      </c>
      <c r="C484" s="69">
        <v>0</v>
      </c>
      <c r="D484" s="63"/>
      <c r="E484" s="62"/>
      <c r="F484" s="73">
        <f t="shared" si="21"/>
        <v>0</v>
      </c>
      <c r="G484" s="72">
        <f t="shared" si="22"/>
        <v>0</v>
      </c>
    </row>
    <row r="485" spans="1:7" ht="15.75" x14ac:dyDescent="0.25">
      <c r="A485" s="11">
        <v>6231</v>
      </c>
      <c r="B485" s="68">
        <v>0</v>
      </c>
      <c r="C485" s="69">
        <v>0</v>
      </c>
      <c r="D485" s="63"/>
      <c r="E485" s="62"/>
      <c r="F485" s="73">
        <f t="shared" si="21"/>
        <v>0</v>
      </c>
      <c r="G485" s="72">
        <f t="shared" si="22"/>
        <v>0</v>
      </c>
    </row>
    <row r="486" spans="1:7" ht="15.75" x14ac:dyDescent="0.25">
      <c r="A486" s="11">
        <v>6232</v>
      </c>
      <c r="B486" s="68">
        <v>0</v>
      </c>
      <c r="C486" s="69">
        <v>0</v>
      </c>
      <c r="D486" s="63"/>
      <c r="E486" s="62"/>
      <c r="F486" s="73">
        <f t="shared" si="21"/>
        <v>0</v>
      </c>
      <c r="G486" s="72">
        <f t="shared" si="22"/>
        <v>0</v>
      </c>
    </row>
    <row r="487" spans="1:7" ht="15.75" x14ac:dyDescent="0.25">
      <c r="A487" s="11">
        <v>6241</v>
      </c>
      <c r="B487" s="68">
        <v>0</v>
      </c>
      <c r="C487" s="69">
        <v>0</v>
      </c>
      <c r="D487" s="63"/>
      <c r="E487" s="62"/>
      <c r="F487" s="73">
        <f t="shared" si="21"/>
        <v>0</v>
      </c>
      <c r="G487" s="72">
        <f t="shared" si="22"/>
        <v>0</v>
      </c>
    </row>
    <row r="488" spans="1:7" ht="15.75" x14ac:dyDescent="0.25">
      <c r="A488" s="11">
        <v>6242</v>
      </c>
      <c r="B488" s="68">
        <v>0</v>
      </c>
      <c r="C488" s="69">
        <v>0</v>
      </c>
      <c r="D488" s="63"/>
      <c r="E488" s="62"/>
      <c r="F488" s="73">
        <f t="shared" si="21"/>
        <v>0</v>
      </c>
      <c r="G488" s="72">
        <f t="shared" si="22"/>
        <v>0</v>
      </c>
    </row>
    <row r="489" spans="1:7" ht="15.75" x14ac:dyDescent="0.25">
      <c r="A489" s="11">
        <v>6270</v>
      </c>
      <c r="B489" s="68">
        <v>0</v>
      </c>
      <c r="C489" s="69">
        <v>0</v>
      </c>
      <c r="D489" s="63"/>
      <c r="E489" s="62"/>
      <c r="F489" s="73">
        <f>+IF(ABS(+B489+D489)&gt;=ABS(C489+E489),+B489-C489+D489-E489,0)</f>
        <v>0</v>
      </c>
      <c r="G489" s="72">
        <f>+IF(ABS(+B489+D489)&lt;=ABS(C489+E489),-B489+C489-D489+E489,0)</f>
        <v>0</v>
      </c>
    </row>
    <row r="490" spans="1:7" ht="15.75" x14ac:dyDescent="0.25">
      <c r="A490" s="11">
        <v>6271</v>
      </c>
      <c r="B490" s="68">
        <v>0</v>
      </c>
      <c r="C490" s="69">
        <v>0</v>
      </c>
      <c r="D490" s="63"/>
      <c r="E490" s="62"/>
      <c r="F490" s="73">
        <f t="shared" si="21"/>
        <v>0</v>
      </c>
      <c r="G490" s="72">
        <f t="shared" si="22"/>
        <v>0</v>
      </c>
    </row>
    <row r="491" spans="1:7" ht="15.75" x14ac:dyDescent="0.25">
      <c r="A491" s="11">
        <v>6272</v>
      </c>
      <c r="B491" s="68">
        <v>0</v>
      </c>
      <c r="C491" s="69">
        <v>0</v>
      </c>
      <c r="D491" s="63"/>
      <c r="E491" s="62"/>
      <c r="F491" s="73">
        <f t="shared" si="21"/>
        <v>0</v>
      </c>
      <c r="G491" s="72">
        <f t="shared" si="22"/>
        <v>0</v>
      </c>
    </row>
    <row r="492" spans="1:7" ht="15.75" x14ac:dyDescent="0.25">
      <c r="A492" s="11">
        <v>6273</v>
      </c>
      <c r="B492" s="68">
        <v>0</v>
      </c>
      <c r="C492" s="69">
        <v>0</v>
      </c>
      <c r="D492" s="63"/>
      <c r="E492" s="62"/>
      <c r="F492" s="73">
        <f t="shared" si="21"/>
        <v>0</v>
      </c>
      <c r="G492" s="72">
        <f t="shared" si="22"/>
        <v>0</v>
      </c>
    </row>
    <row r="493" spans="1:7" ht="15.75" x14ac:dyDescent="0.25">
      <c r="A493" s="11">
        <v>6274</v>
      </c>
      <c r="B493" s="68">
        <v>0</v>
      </c>
      <c r="C493" s="69">
        <v>0</v>
      </c>
      <c r="D493" s="63"/>
      <c r="E493" s="62"/>
      <c r="F493" s="73">
        <f t="shared" si="21"/>
        <v>0</v>
      </c>
      <c r="G493" s="72">
        <f t="shared" si="22"/>
        <v>0</v>
      </c>
    </row>
    <row r="494" spans="1:7" ht="15.75" x14ac:dyDescent="0.25">
      <c r="A494" s="11">
        <v>6275</v>
      </c>
      <c r="B494" s="68">
        <v>0</v>
      </c>
      <c r="C494" s="69">
        <v>0</v>
      </c>
      <c r="D494" s="63"/>
      <c r="E494" s="62"/>
      <c r="F494" s="73">
        <f t="shared" si="21"/>
        <v>0</v>
      </c>
      <c r="G494" s="72">
        <f t="shared" si="22"/>
        <v>0</v>
      </c>
    </row>
    <row r="495" spans="1:7" ht="15.75" x14ac:dyDescent="0.25">
      <c r="A495" s="11">
        <v>6276</v>
      </c>
      <c r="B495" s="68">
        <v>0</v>
      </c>
      <c r="C495" s="69">
        <v>0</v>
      </c>
      <c r="D495" s="63"/>
      <c r="E495" s="62"/>
      <c r="F495" s="73">
        <f t="shared" si="21"/>
        <v>0</v>
      </c>
      <c r="G495" s="72">
        <f t="shared" si="22"/>
        <v>0</v>
      </c>
    </row>
    <row r="496" spans="1:7" ht="15.75" x14ac:dyDescent="0.25">
      <c r="A496" s="11">
        <v>6277</v>
      </c>
      <c r="B496" s="68">
        <v>0</v>
      </c>
      <c r="C496" s="69">
        <v>0</v>
      </c>
      <c r="D496" s="63"/>
      <c r="E496" s="62"/>
      <c r="F496" s="73">
        <f t="shared" si="21"/>
        <v>0</v>
      </c>
      <c r="G496" s="72">
        <f t="shared" si="22"/>
        <v>0</v>
      </c>
    </row>
    <row r="497" spans="1:7" ht="15.75" x14ac:dyDescent="0.25">
      <c r="A497" s="11">
        <v>6278</v>
      </c>
      <c r="B497" s="68">
        <v>0</v>
      </c>
      <c r="C497" s="69">
        <v>0</v>
      </c>
      <c r="D497" s="63"/>
      <c r="E497" s="62"/>
      <c r="F497" s="73">
        <f t="shared" si="21"/>
        <v>0</v>
      </c>
      <c r="G497" s="72">
        <f t="shared" si="22"/>
        <v>0</v>
      </c>
    </row>
    <row r="498" spans="1:7" ht="15.75" x14ac:dyDescent="0.25">
      <c r="A498" s="11">
        <v>6279</v>
      </c>
      <c r="B498" s="68">
        <v>0</v>
      </c>
      <c r="C498" s="69">
        <v>0</v>
      </c>
      <c r="D498" s="63"/>
      <c r="E498" s="62"/>
      <c r="F498" s="73">
        <f t="shared" si="21"/>
        <v>0</v>
      </c>
      <c r="G498" s="72">
        <f t="shared" si="22"/>
        <v>0</v>
      </c>
    </row>
    <row r="499" spans="1:7" ht="15.75" x14ac:dyDescent="0.25">
      <c r="A499" s="11">
        <v>6281</v>
      </c>
      <c r="B499" s="68">
        <v>0</v>
      </c>
      <c r="C499" s="69">
        <v>0</v>
      </c>
      <c r="D499" s="63"/>
      <c r="E499" s="62"/>
      <c r="F499" s="73">
        <f t="shared" si="21"/>
        <v>0</v>
      </c>
      <c r="G499" s="72">
        <f t="shared" si="22"/>
        <v>0</v>
      </c>
    </row>
    <row r="500" spans="1:7" ht="15.75" x14ac:dyDescent="0.25">
      <c r="A500" s="11">
        <v>6282</v>
      </c>
      <c r="B500" s="68">
        <v>0</v>
      </c>
      <c r="C500" s="69">
        <v>0</v>
      </c>
      <c r="D500" s="63"/>
      <c r="E500" s="62"/>
      <c r="F500" s="73">
        <f t="shared" si="21"/>
        <v>0</v>
      </c>
      <c r="G500" s="72">
        <f t="shared" si="22"/>
        <v>0</v>
      </c>
    </row>
    <row r="501" spans="1:7" ht="15.75" x14ac:dyDescent="0.25">
      <c r="A501" s="11">
        <v>6291</v>
      </c>
      <c r="B501" s="68">
        <v>0</v>
      </c>
      <c r="C501" s="69">
        <v>0</v>
      </c>
      <c r="D501" s="63"/>
      <c r="E501" s="62"/>
      <c r="F501" s="73">
        <f t="shared" si="21"/>
        <v>0</v>
      </c>
      <c r="G501" s="72">
        <f t="shared" si="22"/>
        <v>0</v>
      </c>
    </row>
    <row r="502" spans="1:7" ht="15.75" x14ac:dyDescent="0.25">
      <c r="A502" s="11">
        <v>6292</v>
      </c>
      <c r="B502" s="68">
        <v>0</v>
      </c>
      <c r="C502" s="69">
        <v>0</v>
      </c>
      <c r="D502" s="63"/>
      <c r="E502" s="62"/>
      <c r="F502" s="73">
        <f t="shared" si="21"/>
        <v>0</v>
      </c>
      <c r="G502" s="72">
        <f t="shared" si="22"/>
        <v>0</v>
      </c>
    </row>
    <row r="503" spans="1:7" ht="15.75" x14ac:dyDescent="0.25">
      <c r="A503" s="11">
        <v>6298</v>
      </c>
      <c r="B503" s="68">
        <v>0</v>
      </c>
      <c r="C503" s="69">
        <v>0</v>
      </c>
      <c r="D503" s="63"/>
      <c r="E503" s="62"/>
      <c r="F503" s="73">
        <f>+IF(ABS(+B503+D503)&gt;=ABS(C503+E503),+B503-C503+D503-E503,0)</f>
        <v>0</v>
      </c>
      <c r="G503" s="72">
        <f>+IF(ABS(+B503+D503)&lt;=ABS(C503+E503),-B503+C503-D503+E503,0)</f>
        <v>0</v>
      </c>
    </row>
    <row r="504" spans="1:7" ht="15.75" x14ac:dyDescent="0.25">
      <c r="A504" s="11">
        <v>6401</v>
      </c>
      <c r="B504" s="68">
        <v>0</v>
      </c>
      <c r="C504" s="69">
        <v>0</v>
      </c>
      <c r="D504" s="63"/>
      <c r="E504" s="62"/>
      <c r="F504" s="73">
        <f t="shared" si="21"/>
        <v>0</v>
      </c>
      <c r="G504" s="72">
        <f t="shared" si="22"/>
        <v>0</v>
      </c>
    </row>
    <row r="505" spans="1:7" ht="15.75" x14ac:dyDescent="0.25">
      <c r="A505" s="11">
        <v>6402</v>
      </c>
      <c r="B505" s="68">
        <v>0</v>
      </c>
      <c r="C505" s="69">
        <v>0</v>
      </c>
      <c r="D505" s="63"/>
      <c r="E505" s="62"/>
      <c r="F505" s="73">
        <f t="shared" si="21"/>
        <v>0</v>
      </c>
      <c r="G505" s="72">
        <f t="shared" si="22"/>
        <v>0</v>
      </c>
    </row>
    <row r="506" spans="1:7" ht="15.75" x14ac:dyDescent="0.25">
      <c r="A506" s="11">
        <v>6411</v>
      </c>
      <c r="B506" s="68">
        <v>0</v>
      </c>
      <c r="C506" s="69">
        <v>0</v>
      </c>
      <c r="D506" s="63"/>
      <c r="E506" s="62"/>
      <c r="F506" s="73">
        <f t="shared" si="21"/>
        <v>0</v>
      </c>
      <c r="G506" s="72">
        <f t="shared" si="22"/>
        <v>0</v>
      </c>
    </row>
    <row r="507" spans="1:7" ht="15.75" x14ac:dyDescent="0.25">
      <c r="A507" s="11">
        <v>6412</v>
      </c>
      <c r="B507" s="68">
        <v>0</v>
      </c>
      <c r="C507" s="69">
        <v>0</v>
      </c>
      <c r="D507" s="63"/>
      <c r="E507" s="62"/>
      <c r="F507" s="73">
        <f t="shared" si="21"/>
        <v>0</v>
      </c>
      <c r="G507" s="72">
        <f t="shared" si="22"/>
        <v>0</v>
      </c>
    </row>
    <row r="508" spans="1:7" ht="15.75" x14ac:dyDescent="0.25">
      <c r="A508" s="11">
        <v>6421</v>
      </c>
      <c r="B508" s="68">
        <v>0</v>
      </c>
      <c r="C508" s="69">
        <v>0</v>
      </c>
      <c r="D508" s="63"/>
      <c r="E508" s="62"/>
      <c r="F508" s="73">
        <f t="shared" si="21"/>
        <v>0</v>
      </c>
      <c r="G508" s="72">
        <f t="shared" si="22"/>
        <v>0</v>
      </c>
    </row>
    <row r="509" spans="1:7" ht="15.75" x14ac:dyDescent="0.25">
      <c r="A509" s="11">
        <v>6422</v>
      </c>
      <c r="B509" s="68">
        <v>0</v>
      </c>
      <c r="C509" s="69">
        <v>0</v>
      </c>
      <c r="D509" s="63"/>
      <c r="E509" s="62"/>
      <c r="F509" s="73">
        <f t="shared" si="21"/>
        <v>0</v>
      </c>
      <c r="G509" s="72">
        <f t="shared" si="22"/>
        <v>0</v>
      </c>
    </row>
    <row r="510" spans="1:7" ht="15.75" x14ac:dyDescent="0.25">
      <c r="A510" s="11">
        <v>6423</v>
      </c>
      <c r="B510" s="68">
        <v>0</v>
      </c>
      <c r="C510" s="69">
        <v>0</v>
      </c>
      <c r="D510" s="63"/>
      <c r="E510" s="62"/>
      <c r="F510" s="73">
        <f t="shared" si="21"/>
        <v>0</v>
      </c>
      <c r="G510" s="72">
        <f t="shared" si="22"/>
        <v>0</v>
      </c>
    </row>
    <row r="511" spans="1:7" ht="15.75" x14ac:dyDescent="0.25">
      <c r="A511" s="11">
        <v>6424</v>
      </c>
      <c r="B511" s="68">
        <v>0</v>
      </c>
      <c r="C511" s="69">
        <v>0</v>
      </c>
      <c r="D511" s="63"/>
      <c r="E511" s="62"/>
      <c r="F511" s="73">
        <f t="shared" si="21"/>
        <v>0</v>
      </c>
      <c r="G511" s="72">
        <f t="shared" si="22"/>
        <v>0</v>
      </c>
    </row>
    <row r="512" spans="1:7" ht="15.75" x14ac:dyDescent="0.25">
      <c r="A512" s="11">
        <v>6425</v>
      </c>
      <c r="B512" s="68">
        <v>0</v>
      </c>
      <c r="C512" s="69">
        <v>0</v>
      </c>
      <c r="D512" s="63"/>
      <c r="E512" s="62"/>
      <c r="F512" s="73">
        <f t="shared" si="21"/>
        <v>0</v>
      </c>
      <c r="G512" s="72">
        <f t="shared" si="22"/>
        <v>0</v>
      </c>
    </row>
    <row r="513" spans="1:7" ht="15.75" x14ac:dyDescent="0.25">
      <c r="A513" s="11">
        <v>6426</v>
      </c>
      <c r="B513" s="68">
        <v>0</v>
      </c>
      <c r="C513" s="69">
        <v>0</v>
      </c>
      <c r="D513" s="63"/>
      <c r="E513" s="62"/>
      <c r="F513" s="73">
        <f t="shared" si="21"/>
        <v>0</v>
      </c>
      <c r="G513" s="72">
        <f t="shared" si="22"/>
        <v>0</v>
      </c>
    </row>
    <row r="514" spans="1:7" ht="15.75" x14ac:dyDescent="0.25">
      <c r="A514" s="11">
        <v>6427</v>
      </c>
      <c r="B514" s="68">
        <v>0</v>
      </c>
      <c r="C514" s="69">
        <v>0</v>
      </c>
      <c r="D514" s="63"/>
      <c r="E514" s="62"/>
      <c r="F514" s="73">
        <f t="shared" si="21"/>
        <v>0</v>
      </c>
      <c r="G514" s="72">
        <f t="shared" si="22"/>
        <v>0</v>
      </c>
    </row>
    <row r="515" spans="1:7" ht="15.75" x14ac:dyDescent="0.25">
      <c r="A515" s="11">
        <v>6428</v>
      </c>
      <c r="B515" s="68">
        <v>0</v>
      </c>
      <c r="C515" s="69">
        <v>0</v>
      </c>
      <c r="D515" s="63"/>
      <c r="E515" s="62"/>
      <c r="F515" s="73">
        <f t="shared" si="21"/>
        <v>0</v>
      </c>
      <c r="G515" s="72">
        <f t="shared" si="22"/>
        <v>0</v>
      </c>
    </row>
    <row r="516" spans="1:7" ht="15.75" x14ac:dyDescent="0.25">
      <c r="A516" s="11">
        <v>6430</v>
      </c>
      <c r="B516" s="68">
        <v>0</v>
      </c>
      <c r="C516" s="69">
        <v>0</v>
      </c>
      <c r="D516" s="63"/>
      <c r="E516" s="62"/>
      <c r="F516" s="73">
        <f t="shared" si="21"/>
        <v>0</v>
      </c>
      <c r="G516" s="72">
        <f t="shared" si="22"/>
        <v>0</v>
      </c>
    </row>
    <row r="517" spans="1:7" ht="15.75" x14ac:dyDescent="0.25">
      <c r="A517" s="11">
        <v>6437</v>
      </c>
      <c r="B517" s="68">
        <v>0</v>
      </c>
      <c r="C517" s="69">
        <v>0</v>
      </c>
      <c r="D517" s="63"/>
      <c r="E517" s="62"/>
      <c r="F517" s="73">
        <f>+IF(ABS(+B517+D517)&gt;=ABS(C517+E517),+B517-C517+D517-E517,0)</f>
        <v>0</v>
      </c>
      <c r="G517" s="72">
        <f>+IF(ABS(+B517+D517)&lt;=ABS(C517+E517),-B517+C517-D517+E517,0)</f>
        <v>0</v>
      </c>
    </row>
    <row r="518" spans="1:7" ht="15.75" x14ac:dyDescent="0.25">
      <c r="A518" s="11">
        <v>6438</v>
      </c>
      <c r="B518" s="68">
        <v>0</v>
      </c>
      <c r="C518" s="69">
        <v>0</v>
      </c>
      <c r="D518" s="63"/>
      <c r="E518" s="62"/>
      <c r="F518" s="73">
        <f>+IF(ABS(+B518+D518)&gt;=ABS(C518+E518),+B518-C518+D518-E518,0)</f>
        <v>0</v>
      </c>
      <c r="G518" s="72">
        <f>+IF(ABS(+B518+D518)&lt;=ABS(C518+E518),-B518+C518-D518+E518,0)</f>
        <v>0</v>
      </c>
    </row>
    <row r="519" spans="1:7" ht="15.75" x14ac:dyDescent="0.25">
      <c r="A519" s="11">
        <v>6440</v>
      </c>
      <c r="B519" s="68">
        <v>0</v>
      </c>
      <c r="C519" s="69">
        <v>0</v>
      </c>
      <c r="D519" s="63"/>
      <c r="E519" s="62"/>
      <c r="F519" s="73">
        <f>+IF(ABS(+B519+D519)&gt;=ABS(C519+E519),+B519-C519+D519-E519,0)</f>
        <v>0</v>
      </c>
      <c r="G519" s="72">
        <f>+IF(ABS(+B519+D519)&lt;=ABS(C519+E519),-B519+C519-D519+E519,0)</f>
        <v>0</v>
      </c>
    </row>
    <row r="520" spans="1:7" ht="15.75" x14ac:dyDescent="0.25">
      <c r="A520" s="23">
        <v>6441</v>
      </c>
      <c r="B520" s="68">
        <v>0</v>
      </c>
      <c r="C520" s="69">
        <v>0</v>
      </c>
      <c r="D520" s="63"/>
      <c r="E520" s="62"/>
      <c r="F520" s="73">
        <f t="shared" si="21"/>
        <v>0</v>
      </c>
      <c r="G520" s="72">
        <f t="shared" si="22"/>
        <v>0</v>
      </c>
    </row>
    <row r="521" spans="1:7" ht="15.75" x14ac:dyDescent="0.25">
      <c r="A521" s="23">
        <v>6442</v>
      </c>
      <c r="B521" s="68">
        <v>0</v>
      </c>
      <c r="C521" s="69">
        <v>0</v>
      </c>
      <c r="D521" s="63"/>
      <c r="E521" s="62"/>
      <c r="F521" s="73">
        <f t="shared" si="21"/>
        <v>0</v>
      </c>
      <c r="G521" s="72">
        <f t="shared" si="22"/>
        <v>0</v>
      </c>
    </row>
    <row r="522" spans="1:7" ht="15.75" x14ac:dyDescent="0.25">
      <c r="A522" s="23">
        <v>6443</v>
      </c>
      <c r="B522" s="68">
        <v>0</v>
      </c>
      <c r="C522" s="69">
        <v>0</v>
      </c>
      <c r="D522" s="63"/>
      <c r="E522" s="62"/>
      <c r="F522" s="73">
        <f t="shared" si="21"/>
        <v>0</v>
      </c>
      <c r="G522" s="72">
        <f t="shared" si="22"/>
        <v>0</v>
      </c>
    </row>
    <row r="523" spans="1:7" ht="15.75" x14ac:dyDescent="0.25">
      <c r="A523" s="23">
        <v>6444</v>
      </c>
      <c r="B523" s="68">
        <v>0</v>
      </c>
      <c r="C523" s="69">
        <v>0</v>
      </c>
      <c r="D523" s="63"/>
      <c r="E523" s="62"/>
      <c r="F523" s="73">
        <f t="shared" si="21"/>
        <v>0</v>
      </c>
      <c r="G523" s="72">
        <f t="shared" si="22"/>
        <v>0</v>
      </c>
    </row>
    <row r="524" spans="1:7" ht="15.75" x14ac:dyDescent="0.25">
      <c r="A524" s="23">
        <v>6445</v>
      </c>
      <c r="B524" s="68">
        <v>0</v>
      </c>
      <c r="C524" s="69">
        <v>0</v>
      </c>
      <c r="D524" s="63"/>
      <c r="E524" s="62"/>
      <c r="F524" s="73">
        <f t="shared" si="21"/>
        <v>0</v>
      </c>
      <c r="G524" s="72">
        <f t="shared" si="22"/>
        <v>0</v>
      </c>
    </row>
    <row r="525" spans="1:7" ht="15.75" x14ac:dyDescent="0.25">
      <c r="A525" s="23">
        <v>6446</v>
      </c>
      <c r="B525" s="68">
        <v>0</v>
      </c>
      <c r="C525" s="69">
        <v>0</v>
      </c>
      <c r="D525" s="63"/>
      <c r="E525" s="62"/>
      <c r="F525" s="73">
        <f t="shared" si="21"/>
        <v>0</v>
      </c>
      <c r="G525" s="72">
        <f t="shared" si="22"/>
        <v>0</v>
      </c>
    </row>
    <row r="526" spans="1:7" ht="15.75" x14ac:dyDescent="0.25">
      <c r="A526" s="23">
        <v>6447</v>
      </c>
      <c r="B526" s="68">
        <v>0</v>
      </c>
      <c r="C526" s="69">
        <v>0</v>
      </c>
      <c r="D526" s="63"/>
      <c r="E526" s="62"/>
      <c r="F526" s="73">
        <f t="shared" si="21"/>
        <v>0</v>
      </c>
      <c r="G526" s="72">
        <f t="shared" si="22"/>
        <v>0</v>
      </c>
    </row>
    <row r="527" spans="1:7" ht="15.75" x14ac:dyDescent="0.25">
      <c r="A527" s="23">
        <v>6448</v>
      </c>
      <c r="B527" s="68">
        <v>0</v>
      </c>
      <c r="C527" s="69">
        <v>0</v>
      </c>
      <c r="D527" s="63"/>
      <c r="E527" s="62"/>
      <c r="F527" s="73">
        <f t="shared" si="21"/>
        <v>0</v>
      </c>
      <c r="G527" s="72">
        <f t="shared" si="22"/>
        <v>0</v>
      </c>
    </row>
    <row r="528" spans="1:7" ht="15.75" x14ac:dyDescent="0.25">
      <c r="A528" s="23">
        <v>6449</v>
      </c>
      <c r="B528" s="68">
        <v>0</v>
      </c>
      <c r="C528" s="69">
        <v>0</v>
      </c>
      <c r="D528" s="63"/>
      <c r="E528" s="62"/>
      <c r="F528" s="73">
        <f>+IF(ABS(+B528+D528)&gt;=ABS(C528+E528),+B528-C528+D528-E528,0)</f>
        <v>0</v>
      </c>
      <c r="G528" s="72">
        <f>+IF(ABS(+B528+D528)&lt;=ABS(C528+E528),-B528+C528-D528+E528,0)</f>
        <v>0</v>
      </c>
    </row>
    <row r="529" spans="1:7" ht="15.75" x14ac:dyDescent="0.25">
      <c r="A529" s="11">
        <v>6451</v>
      </c>
      <c r="B529" s="68">
        <v>0</v>
      </c>
      <c r="C529" s="69">
        <v>0</v>
      </c>
      <c r="D529" s="63"/>
      <c r="E529" s="62"/>
      <c r="F529" s="73">
        <f t="shared" si="21"/>
        <v>0</v>
      </c>
      <c r="G529" s="72">
        <f t="shared" si="22"/>
        <v>0</v>
      </c>
    </row>
    <row r="530" spans="1:7" ht="15.75" x14ac:dyDescent="0.25">
      <c r="A530" s="11">
        <v>6453</v>
      </c>
      <c r="B530" s="68">
        <v>0</v>
      </c>
      <c r="C530" s="69">
        <v>0</v>
      </c>
      <c r="D530" s="63"/>
      <c r="E530" s="62"/>
      <c r="F530" s="73">
        <f t="shared" si="21"/>
        <v>0</v>
      </c>
      <c r="G530" s="72">
        <f t="shared" si="22"/>
        <v>0</v>
      </c>
    </row>
    <row r="531" spans="1:7" ht="15.75" x14ac:dyDescent="0.25">
      <c r="A531" s="11">
        <v>6454</v>
      </c>
      <c r="B531" s="68">
        <v>0</v>
      </c>
      <c r="C531" s="69">
        <v>0</v>
      </c>
      <c r="D531" s="63"/>
      <c r="E531" s="62"/>
      <c r="F531" s="73">
        <f t="shared" si="21"/>
        <v>0</v>
      </c>
      <c r="G531" s="72">
        <f t="shared" si="22"/>
        <v>0</v>
      </c>
    </row>
    <row r="532" spans="1:7" ht="15.75" x14ac:dyDescent="0.25">
      <c r="A532" s="11">
        <v>6455</v>
      </c>
      <c r="B532" s="68">
        <v>0</v>
      </c>
      <c r="C532" s="69">
        <v>0</v>
      </c>
      <c r="D532" s="63"/>
      <c r="E532" s="62"/>
      <c r="F532" s="73">
        <f t="shared" si="21"/>
        <v>0</v>
      </c>
      <c r="G532" s="72">
        <f t="shared" si="22"/>
        <v>0</v>
      </c>
    </row>
    <row r="533" spans="1:7" ht="15.75" x14ac:dyDescent="0.25">
      <c r="A533" s="11">
        <v>6457</v>
      </c>
      <c r="B533" s="68">
        <v>0</v>
      </c>
      <c r="C533" s="69">
        <v>0</v>
      </c>
      <c r="D533" s="63"/>
      <c r="E533" s="62"/>
      <c r="F533" s="73">
        <f t="shared" si="21"/>
        <v>0</v>
      </c>
      <c r="G533" s="72">
        <f t="shared" si="22"/>
        <v>0</v>
      </c>
    </row>
    <row r="534" spans="1:7" ht="15.75" x14ac:dyDescent="0.25">
      <c r="A534" s="11">
        <v>6458</v>
      </c>
      <c r="B534" s="68">
        <v>0</v>
      </c>
      <c r="C534" s="69">
        <v>0</v>
      </c>
      <c r="D534" s="63"/>
      <c r="E534" s="62"/>
      <c r="F534" s="73">
        <f t="shared" si="21"/>
        <v>0</v>
      </c>
      <c r="G534" s="72">
        <f t="shared" si="22"/>
        <v>0</v>
      </c>
    </row>
    <row r="535" spans="1:7" ht="15.75" x14ac:dyDescent="0.25">
      <c r="A535" s="11">
        <v>6460</v>
      </c>
      <c r="B535" s="68">
        <v>0</v>
      </c>
      <c r="C535" s="69">
        <v>0</v>
      </c>
      <c r="D535" s="63"/>
      <c r="E535" s="62"/>
      <c r="F535" s="73">
        <f t="shared" si="21"/>
        <v>0</v>
      </c>
      <c r="G535" s="72">
        <f t="shared" si="22"/>
        <v>0</v>
      </c>
    </row>
    <row r="536" spans="1:7" ht="15.75" x14ac:dyDescent="0.25">
      <c r="A536" s="11">
        <v>6461</v>
      </c>
      <c r="B536" s="68">
        <v>0</v>
      </c>
      <c r="C536" s="69">
        <v>0</v>
      </c>
      <c r="D536" s="63"/>
      <c r="E536" s="62"/>
      <c r="F536" s="73">
        <f t="shared" si="21"/>
        <v>0</v>
      </c>
      <c r="G536" s="72">
        <f t="shared" si="22"/>
        <v>0</v>
      </c>
    </row>
    <row r="537" spans="1:7" ht="15.75" x14ac:dyDescent="0.25">
      <c r="A537" s="11">
        <v>6462</v>
      </c>
      <c r="B537" s="68">
        <v>0</v>
      </c>
      <c r="C537" s="69">
        <v>0</v>
      </c>
      <c r="D537" s="63"/>
      <c r="E537" s="62"/>
      <c r="F537" s="73">
        <f t="shared" si="21"/>
        <v>0</v>
      </c>
      <c r="G537" s="72">
        <f t="shared" si="22"/>
        <v>0</v>
      </c>
    </row>
    <row r="538" spans="1:7" ht="15.75" x14ac:dyDescent="0.25">
      <c r="A538" s="11">
        <v>6463</v>
      </c>
      <c r="B538" s="68">
        <v>0</v>
      </c>
      <c r="C538" s="69">
        <v>0</v>
      </c>
      <c r="D538" s="63"/>
      <c r="E538" s="62"/>
      <c r="F538" s="73">
        <f t="shared" si="21"/>
        <v>0</v>
      </c>
      <c r="G538" s="72">
        <f t="shared" si="22"/>
        <v>0</v>
      </c>
    </row>
    <row r="539" spans="1:7" ht="15.75" x14ac:dyDescent="0.25">
      <c r="A539" s="11">
        <v>6464</v>
      </c>
      <c r="B539" s="68">
        <v>0</v>
      </c>
      <c r="C539" s="69">
        <v>0</v>
      </c>
      <c r="D539" s="63"/>
      <c r="E539" s="62"/>
      <c r="F539" s="73">
        <f t="shared" si="21"/>
        <v>0</v>
      </c>
      <c r="G539" s="72">
        <f t="shared" si="22"/>
        <v>0</v>
      </c>
    </row>
    <row r="540" spans="1:7" ht="15.75" x14ac:dyDescent="0.25">
      <c r="A540" s="11">
        <v>6465</v>
      </c>
      <c r="B540" s="68">
        <v>0</v>
      </c>
      <c r="C540" s="69">
        <v>0</v>
      </c>
      <c r="D540" s="63"/>
      <c r="E540" s="62"/>
      <c r="F540" s="73">
        <f t="shared" si="21"/>
        <v>0</v>
      </c>
      <c r="G540" s="72">
        <f t="shared" si="22"/>
        <v>0</v>
      </c>
    </row>
    <row r="541" spans="1:7" ht="15.75" x14ac:dyDescent="0.25">
      <c r="A541" s="11">
        <v>6466</v>
      </c>
      <c r="B541" s="68">
        <v>0</v>
      </c>
      <c r="C541" s="69">
        <v>0</v>
      </c>
      <c r="D541" s="63"/>
      <c r="E541" s="62"/>
      <c r="F541" s="73">
        <f t="shared" si="21"/>
        <v>0</v>
      </c>
      <c r="G541" s="72">
        <f t="shared" si="22"/>
        <v>0</v>
      </c>
    </row>
    <row r="542" spans="1:7" ht="15.75" x14ac:dyDescent="0.25">
      <c r="A542" s="11">
        <v>6467</v>
      </c>
      <c r="B542" s="68">
        <v>0</v>
      </c>
      <c r="C542" s="69">
        <v>0</v>
      </c>
      <c r="D542" s="63"/>
      <c r="E542" s="62"/>
      <c r="F542" s="73">
        <f t="shared" si="21"/>
        <v>0</v>
      </c>
      <c r="G542" s="72">
        <f t="shared" si="22"/>
        <v>0</v>
      </c>
    </row>
    <row r="543" spans="1:7" ht="15.75" x14ac:dyDescent="0.25">
      <c r="A543" s="11">
        <v>6468</v>
      </c>
      <c r="B543" s="68">
        <v>0</v>
      </c>
      <c r="C543" s="69">
        <v>0</v>
      </c>
      <c r="D543" s="63"/>
      <c r="E543" s="62"/>
      <c r="F543" s="73">
        <f t="shared" si="21"/>
        <v>0</v>
      </c>
      <c r="G543" s="72">
        <f t="shared" si="22"/>
        <v>0</v>
      </c>
    </row>
    <row r="544" spans="1:7" ht="15.75" x14ac:dyDescent="0.25">
      <c r="A544" s="11">
        <v>6469</v>
      </c>
      <c r="B544" s="68">
        <v>0</v>
      </c>
      <c r="C544" s="69">
        <v>0</v>
      </c>
      <c r="D544" s="63"/>
      <c r="E544" s="62"/>
      <c r="F544" s="73">
        <f t="shared" si="21"/>
        <v>0</v>
      </c>
      <c r="G544" s="72">
        <f t="shared" si="22"/>
        <v>0</v>
      </c>
    </row>
    <row r="545" spans="1:7" ht="15.75" x14ac:dyDescent="0.25">
      <c r="A545" s="11">
        <v>6471</v>
      </c>
      <c r="B545" s="68">
        <v>0</v>
      </c>
      <c r="C545" s="69">
        <v>0</v>
      </c>
      <c r="D545" s="63"/>
      <c r="E545" s="62"/>
      <c r="F545" s="73">
        <f t="shared" si="21"/>
        <v>0</v>
      </c>
      <c r="G545" s="72">
        <f t="shared" si="22"/>
        <v>0</v>
      </c>
    </row>
    <row r="546" spans="1:7" ht="15.75" x14ac:dyDescent="0.25">
      <c r="A546" s="11">
        <f>2+A545</f>
        <v>6473</v>
      </c>
      <c r="B546" s="68">
        <v>0</v>
      </c>
      <c r="C546" s="69">
        <v>0</v>
      </c>
      <c r="D546" s="63"/>
      <c r="E546" s="62"/>
      <c r="F546" s="73">
        <f t="shared" si="21"/>
        <v>0</v>
      </c>
      <c r="G546" s="72">
        <f t="shared" si="22"/>
        <v>0</v>
      </c>
    </row>
    <row r="547" spans="1:7" ht="15.75" x14ac:dyDescent="0.25">
      <c r="A547" s="11">
        <f>2+A546</f>
        <v>6475</v>
      </c>
      <c r="B547" s="68">
        <v>0</v>
      </c>
      <c r="C547" s="69">
        <v>0</v>
      </c>
      <c r="D547" s="63"/>
      <c r="E547" s="62"/>
      <c r="F547" s="73">
        <f t="shared" si="21"/>
        <v>0</v>
      </c>
      <c r="G547" s="72">
        <f t="shared" si="22"/>
        <v>0</v>
      </c>
    </row>
    <row r="548" spans="1:7" ht="15.75" x14ac:dyDescent="0.25">
      <c r="A548" s="11">
        <f>2+A547</f>
        <v>6477</v>
      </c>
      <c r="B548" s="68">
        <v>0</v>
      </c>
      <c r="C548" s="69">
        <v>0</v>
      </c>
      <c r="D548" s="63"/>
      <c r="E548" s="62"/>
      <c r="F548" s="73">
        <f t="shared" si="21"/>
        <v>0</v>
      </c>
      <c r="G548" s="72">
        <f t="shared" si="22"/>
        <v>0</v>
      </c>
    </row>
    <row r="549" spans="1:7" ht="15.75" x14ac:dyDescent="0.25">
      <c r="A549" s="11">
        <v>6479</v>
      </c>
      <c r="B549" s="68">
        <v>0</v>
      </c>
      <c r="C549" s="69">
        <v>0</v>
      </c>
      <c r="D549" s="63"/>
      <c r="E549" s="62"/>
      <c r="F549" s="73">
        <f>+IF(ABS(+B549+D549)&gt;=ABS(C549+E549),+B549-C549+D549-E549,0)</f>
        <v>0</v>
      </c>
      <c r="G549" s="72">
        <f>+IF(ABS(+B549+D549)&lt;=ABS(C549+E549),-B549+C549-D549+E549,0)</f>
        <v>0</v>
      </c>
    </row>
    <row r="550" spans="1:7" ht="15.75" x14ac:dyDescent="0.25">
      <c r="A550" s="11">
        <v>6480</v>
      </c>
      <c r="B550" s="68">
        <v>0</v>
      </c>
      <c r="C550" s="69">
        <v>0</v>
      </c>
      <c r="D550" s="63"/>
      <c r="E550" s="62"/>
      <c r="F550" s="73">
        <f>+IF(ABS(+B550+D550)&gt;=ABS(C550+E550),+B550-C550+D550-E550,0)</f>
        <v>0</v>
      </c>
      <c r="G550" s="72">
        <f>+IF(ABS(+B550+D550)&lt;=ABS(C550+E550),-B550+C550-D550+E550,0)</f>
        <v>0</v>
      </c>
    </row>
    <row r="551" spans="1:7" ht="15.75" x14ac:dyDescent="0.25">
      <c r="A551" s="11">
        <v>6481</v>
      </c>
      <c r="B551" s="68">
        <v>0</v>
      </c>
      <c r="C551" s="69">
        <v>0</v>
      </c>
      <c r="D551" s="63"/>
      <c r="E551" s="62"/>
      <c r="F551" s="73">
        <f t="shared" si="21"/>
        <v>0</v>
      </c>
      <c r="G551" s="72">
        <f t="shared" si="22"/>
        <v>0</v>
      </c>
    </row>
    <row r="552" spans="1:7" ht="15.75" x14ac:dyDescent="0.25">
      <c r="A552" s="11">
        <f>2+A551</f>
        <v>6483</v>
      </c>
      <c r="B552" s="68">
        <v>0</v>
      </c>
      <c r="C552" s="69">
        <v>0</v>
      </c>
      <c r="D552" s="63"/>
      <c r="E552" s="62"/>
      <c r="F552" s="73">
        <f t="shared" si="21"/>
        <v>0</v>
      </c>
      <c r="G552" s="72">
        <f t="shared" si="22"/>
        <v>0</v>
      </c>
    </row>
    <row r="553" spans="1:7" ht="15.75" x14ac:dyDescent="0.25">
      <c r="A553" s="11">
        <f>2+A552</f>
        <v>6485</v>
      </c>
      <c r="B553" s="68">
        <v>0</v>
      </c>
      <c r="C553" s="69">
        <v>0</v>
      </c>
      <c r="D553" s="63"/>
      <c r="E553" s="62"/>
      <c r="F553" s="73">
        <f t="shared" si="21"/>
        <v>0</v>
      </c>
      <c r="G553" s="72">
        <f t="shared" si="22"/>
        <v>0</v>
      </c>
    </row>
    <row r="554" spans="1:7" ht="15.75" x14ac:dyDescent="0.25">
      <c r="A554" s="11">
        <f>2+A553</f>
        <v>6487</v>
      </c>
      <c r="B554" s="68">
        <v>0</v>
      </c>
      <c r="C554" s="69">
        <v>0</v>
      </c>
      <c r="D554" s="63"/>
      <c r="E554" s="62"/>
      <c r="F554" s="73">
        <f t="shared" si="21"/>
        <v>0</v>
      </c>
      <c r="G554" s="72">
        <f t="shared" si="22"/>
        <v>0</v>
      </c>
    </row>
    <row r="555" spans="1:7" ht="15.75" x14ac:dyDescent="0.25">
      <c r="A555" s="11">
        <v>6489</v>
      </c>
      <c r="B555" s="68">
        <v>0</v>
      </c>
      <c r="C555" s="69">
        <v>0</v>
      </c>
      <c r="D555" s="63"/>
      <c r="E555" s="62"/>
      <c r="F555" s="73">
        <f>+IF(ABS(+B555+D555)&gt;=ABS(C555+E555),+B555-C555+D555-E555,0)</f>
        <v>0</v>
      </c>
      <c r="G555" s="72">
        <f>+IF(ABS(+B555+D555)&lt;=ABS(C555+E555),-B555+C555-D555+E555,0)</f>
        <v>0</v>
      </c>
    </row>
    <row r="556" spans="1:7" ht="15.75" x14ac:dyDescent="0.25">
      <c r="A556" s="11">
        <v>6491</v>
      </c>
      <c r="B556" s="68">
        <v>0</v>
      </c>
      <c r="C556" s="69">
        <v>0</v>
      </c>
      <c r="D556" s="63"/>
      <c r="E556" s="62"/>
      <c r="F556" s="73">
        <f t="shared" si="21"/>
        <v>0</v>
      </c>
      <c r="G556" s="72">
        <f t="shared" si="22"/>
        <v>0</v>
      </c>
    </row>
    <row r="557" spans="1:7" ht="15.75" x14ac:dyDescent="0.25">
      <c r="A557" s="11">
        <f>2+A556</f>
        <v>6493</v>
      </c>
      <c r="B557" s="68">
        <v>0</v>
      </c>
      <c r="C557" s="69">
        <v>0</v>
      </c>
      <c r="D557" s="63"/>
      <c r="E557" s="62"/>
      <c r="F557" s="73">
        <f t="shared" si="21"/>
        <v>0</v>
      </c>
      <c r="G557" s="72">
        <f t="shared" si="22"/>
        <v>0</v>
      </c>
    </row>
    <row r="558" spans="1:7" ht="15.75" x14ac:dyDescent="0.25">
      <c r="A558" s="11">
        <f>2+A557</f>
        <v>6495</v>
      </c>
      <c r="B558" s="68">
        <v>0</v>
      </c>
      <c r="C558" s="69">
        <v>0</v>
      </c>
      <c r="D558" s="63"/>
      <c r="E558" s="62"/>
      <c r="F558" s="73">
        <f t="shared" si="21"/>
        <v>0</v>
      </c>
      <c r="G558" s="72">
        <f t="shared" si="22"/>
        <v>0</v>
      </c>
    </row>
    <row r="559" spans="1:7" ht="15.75" x14ac:dyDescent="0.25">
      <c r="A559" s="11">
        <f>2+A558</f>
        <v>6497</v>
      </c>
      <c r="B559" s="68">
        <v>0</v>
      </c>
      <c r="C559" s="69">
        <v>0</v>
      </c>
      <c r="D559" s="63"/>
      <c r="E559" s="62"/>
      <c r="F559" s="73">
        <f t="shared" si="21"/>
        <v>0</v>
      </c>
      <c r="G559" s="72">
        <f t="shared" si="22"/>
        <v>0</v>
      </c>
    </row>
    <row r="560" spans="1:7" ht="15.75" x14ac:dyDescent="0.25">
      <c r="A560" s="11">
        <v>6499</v>
      </c>
      <c r="B560" s="68">
        <v>0</v>
      </c>
      <c r="C560" s="69">
        <v>0</v>
      </c>
      <c r="D560" s="63"/>
      <c r="E560" s="62"/>
      <c r="F560" s="73">
        <f>+IF(ABS(+B560+D560)&gt;=ABS(C560+E560),+B560-C560+D560-E560,0)</f>
        <v>0</v>
      </c>
      <c r="G560" s="72">
        <f>+IF(ABS(+B560+D560)&lt;=ABS(C560+E560),-B560+C560-D560+E560,0)</f>
        <v>0</v>
      </c>
    </row>
    <row r="561" spans="1:7" ht="15.75" x14ac:dyDescent="0.25">
      <c r="A561" s="11">
        <v>6501</v>
      </c>
      <c r="B561" s="68">
        <v>0</v>
      </c>
      <c r="C561" s="69">
        <v>0</v>
      </c>
      <c r="D561" s="63"/>
      <c r="E561" s="62"/>
      <c r="F561" s="70">
        <v>0</v>
      </c>
      <c r="G561" s="118">
        <f t="shared" si="22"/>
        <v>0</v>
      </c>
    </row>
    <row r="562" spans="1:7" ht="15.75" x14ac:dyDescent="0.25">
      <c r="A562" s="11">
        <v>6502</v>
      </c>
      <c r="B562" s="68">
        <v>0</v>
      </c>
      <c r="C562" s="69">
        <v>0</v>
      </c>
      <c r="D562" s="63"/>
      <c r="E562" s="62"/>
      <c r="F562" s="70">
        <v>0</v>
      </c>
      <c r="G562" s="118">
        <f t="shared" si="22"/>
        <v>0</v>
      </c>
    </row>
    <row r="563" spans="1:7" ht="15.75" x14ac:dyDescent="0.25">
      <c r="A563" s="11">
        <v>6503</v>
      </c>
      <c r="B563" s="68">
        <v>0</v>
      </c>
      <c r="C563" s="69">
        <v>0</v>
      </c>
      <c r="D563" s="63"/>
      <c r="E563" s="62"/>
      <c r="F563" s="70">
        <v>0</v>
      </c>
      <c r="G563" s="118">
        <f t="shared" si="22"/>
        <v>0</v>
      </c>
    </row>
    <row r="564" spans="1:7" ht="15.75" x14ac:dyDescent="0.25">
      <c r="A564" s="11">
        <v>6504</v>
      </c>
      <c r="B564" s="68">
        <v>0</v>
      </c>
      <c r="C564" s="69">
        <v>0</v>
      </c>
      <c r="D564" s="63"/>
      <c r="E564" s="62"/>
      <c r="F564" s="70">
        <v>0</v>
      </c>
      <c r="G564" s="118">
        <f>+IF(ABS(+B564+D564)&lt;=ABS(C564+E564),-B564+C564-D564+E564,0)</f>
        <v>0</v>
      </c>
    </row>
    <row r="565" spans="1:7" ht="15.75" x14ac:dyDescent="0.25">
      <c r="A565" s="11">
        <v>6506</v>
      </c>
      <c r="B565" s="68">
        <v>0</v>
      </c>
      <c r="C565" s="69">
        <v>0</v>
      </c>
      <c r="D565" s="63"/>
      <c r="E565" s="62"/>
      <c r="F565" s="119">
        <v>0</v>
      </c>
      <c r="G565" s="120">
        <v>0</v>
      </c>
    </row>
    <row r="566" spans="1:7" ht="15.75" x14ac:dyDescent="0.25">
      <c r="A566" s="11">
        <v>6507</v>
      </c>
      <c r="B566" s="68">
        <v>0</v>
      </c>
      <c r="C566" s="69">
        <v>0</v>
      </c>
      <c r="D566" s="63"/>
      <c r="E566" s="62"/>
      <c r="F566" s="70">
        <v>0</v>
      </c>
      <c r="G566" s="118">
        <f>+IF(ABS(+B566+D566)&lt;=ABS(C566+E566),-B566+C566-D566+E566,0)</f>
        <v>0</v>
      </c>
    </row>
    <row r="567" spans="1:7" ht="15.75" x14ac:dyDescent="0.25">
      <c r="A567" s="11">
        <v>6508</v>
      </c>
      <c r="B567" s="68">
        <v>0</v>
      </c>
      <c r="C567" s="69">
        <v>0</v>
      </c>
      <c r="D567" s="63"/>
      <c r="E567" s="62"/>
      <c r="F567" s="70">
        <v>0</v>
      </c>
      <c r="G567" s="118">
        <f>+IF(ABS(+B567+D567)&lt;=ABS(C567+E567),-B567+C567-D567+E567,0)</f>
        <v>0</v>
      </c>
    </row>
    <row r="568" spans="1:7" ht="15.75" x14ac:dyDescent="0.25">
      <c r="A568" s="11">
        <v>6711</v>
      </c>
      <c r="B568" s="68">
        <v>0</v>
      </c>
      <c r="C568" s="69">
        <v>0</v>
      </c>
      <c r="D568" s="63"/>
      <c r="E568" s="62"/>
      <c r="F568" s="73">
        <f>+IF(ABS(+B568+D568)&gt;=ABS(C568+E568),+B568-C568+D568-E568,0)</f>
        <v>0</v>
      </c>
      <c r="G568" s="71">
        <v>0</v>
      </c>
    </row>
    <row r="569" spans="1:7" ht="15.75" x14ac:dyDescent="0.25">
      <c r="A569" s="11">
        <v>6713</v>
      </c>
      <c r="B569" s="68">
        <v>0</v>
      </c>
      <c r="C569" s="69">
        <v>0</v>
      </c>
      <c r="D569" s="63"/>
      <c r="E569" s="62"/>
      <c r="F569" s="73">
        <f>+IF(ABS(+B569+D569)&gt;=ABS(C569+E569),+B569-C569+D569-E569,0)</f>
        <v>0</v>
      </c>
      <c r="G569" s="71">
        <v>0</v>
      </c>
    </row>
    <row r="570" spans="1:7" ht="15.75" x14ac:dyDescent="0.25">
      <c r="A570" s="11">
        <v>6717</v>
      </c>
      <c r="B570" s="68">
        <v>0</v>
      </c>
      <c r="C570" s="69">
        <v>0</v>
      </c>
      <c r="D570" s="63"/>
      <c r="E570" s="62"/>
      <c r="F570" s="73">
        <f>+IF(ABS(+B570+D570)&gt;=ABS(C570+E570),+B570-C570+D570-E570,0)</f>
        <v>0</v>
      </c>
      <c r="G570" s="71">
        <v>0</v>
      </c>
    </row>
    <row r="571" spans="1:7" ht="15.75" x14ac:dyDescent="0.25">
      <c r="A571" s="11">
        <v>6721</v>
      </c>
      <c r="B571" s="68">
        <v>0</v>
      </c>
      <c r="C571" s="69">
        <v>0</v>
      </c>
      <c r="D571" s="63"/>
      <c r="E571" s="62"/>
      <c r="F571" s="70">
        <v>0</v>
      </c>
      <c r="G571" s="72">
        <f>+IF(ABS(+B571+D571)&lt;=ABS(C571+E571),-B571+C571-D571+E571,0)</f>
        <v>0</v>
      </c>
    </row>
    <row r="572" spans="1:7" ht="15.75" x14ac:dyDescent="0.25">
      <c r="A572" s="11">
        <v>6723</v>
      </c>
      <c r="B572" s="68">
        <v>0</v>
      </c>
      <c r="C572" s="69">
        <v>0</v>
      </c>
      <c r="D572" s="63"/>
      <c r="E572" s="62"/>
      <c r="F572" s="70">
        <v>0</v>
      </c>
      <c r="G572" s="72">
        <f>+IF(ABS(+B572+D572)&lt;=ABS(C572+E572),-B572+C572-D572+E572,0)</f>
        <v>0</v>
      </c>
    </row>
    <row r="573" spans="1:7" ht="15.75" x14ac:dyDescent="0.25">
      <c r="A573" s="11">
        <v>6727</v>
      </c>
      <c r="B573" s="68">
        <v>0</v>
      </c>
      <c r="C573" s="69">
        <v>0</v>
      </c>
      <c r="D573" s="63"/>
      <c r="E573" s="62"/>
      <c r="F573" s="70">
        <v>0</v>
      </c>
      <c r="G573" s="72">
        <f>+IF(ABS(+B573+D573)&lt;=ABS(C573+E573),-B573+C573-D573+E573,0)</f>
        <v>0</v>
      </c>
    </row>
    <row r="574" spans="1:7" ht="15.75" x14ac:dyDescent="0.25">
      <c r="A574" s="11">
        <v>6791</v>
      </c>
      <c r="B574" s="68">
        <v>0</v>
      </c>
      <c r="C574" s="69">
        <v>0</v>
      </c>
      <c r="D574" s="63"/>
      <c r="E574" s="62"/>
      <c r="F574" s="73">
        <f>+IF(ABS(+B574+D574)&gt;=ABS(C574+E574),+B574-C574+D574-E574,0)</f>
        <v>0</v>
      </c>
      <c r="G574" s="71">
        <v>0</v>
      </c>
    </row>
    <row r="575" spans="1:7" ht="15.75" x14ac:dyDescent="0.25">
      <c r="A575" s="11">
        <v>6799</v>
      </c>
      <c r="B575" s="68">
        <v>0</v>
      </c>
      <c r="C575" s="69">
        <v>0</v>
      </c>
      <c r="D575" s="63"/>
      <c r="E575" s="62"/>
      <c r="F575" s="70">
        <v>0</v>
      </c>
      <c r="G575" s="72">
        <f t="shared" ref="G575:G595" si="23">+IF(ABS(+B575+D575)&lt;=ABS(C575+E575),-B575+C575-D575+E575,0)</f>
        <v>0</v>
      </c>
    </row>
    <row r="576" spans="1:7" ht="15.75" x14ac:dyDescent="0.25">
      <c r="A576" s="11">
        <v>6901</v>
      </c>
      <c r="B576" s="68">
        <v>0</v>
      </c>
      <c r="C576" s="69">
        <v>0</v>
      </c>
      <c r="D576" s="63"/>
      <c r="E576" s="62"/>
      <c r="F576" s="73">
        <f t="shared" ref="F576:F595" si="24">+IF(ABS(+B576+D576)&gt;=ABS(C576+E576),+B576-C576+D576-E576,0)</f>
        <v>0</v>
      </c>
      <c r="G576" s="72">
        <f t="shared" si="23"/>
        <v>0</v>
      </c>
    </row>
    <row r="577" spans="1:7" ht="15.75" x14ac:dyDescent="0.25">
      <c r="A577" s="11">
        <v>6902</v>
      </c>
      <c r="B577" s="68">
        <v>0</v>
      </c>
      <c r="C577" s="69">
        <v>0</v>
      </c>
      <c r="D577" s="63"/>
      <c r="E577" s="62"/>
      <c r="F577" s="73">
        <f t="shared" si="24"/>
        <v>0</v>
      </c>
      <c r="G577" s="72">
        <f t="shared" si="23"/>
        <v>0</v>
      </c>
    </row>
    <row r="578" spans="1:7" ht="15.75" x14ac:dyDescent="0.25">
      <c r="A578" s="11">
        <v>6903</v>
      </c>
      <c r="B578" s="68">
        <v>0</v>
      </c>
      <c r="C578" s="69">
        <v>0</v>
      </c>
      <c r="D578" s="63"/>
      <c r="E578" s="62"/>
      <c r="F578" s="73">
        <f t="shared" si="24"/>
        <v>0</v>
      </c>
      <c r="G578" s="72">
        <f t="shared" si="23"/>
        <v>0</v>
      </c>
    </row>
    <row r="579" spans="1:7" ht="15.75" x14ac:dyDescent="0.25">
      <c r="A579" s="11">
        <v>6904</v>
      </c>
      <c r="B579" s="68">
        <v>0</v>
      </c>
      <c r="C579" s="69">
        <v>0</v>
      </c>
      <c r="D579" s="63"/>
      <c r="E579" s="62"/>
      <c r="F579" s="73">
        <f t="shared" si="24"/>
        <v>0</v>
      </c>
      <c r="G579" s="72">
        <f t="shared" si="23"/>
        <v>0</v>
      </c>
    </row>
    <row r="580" spans="1:7" ht="15.75" x14ac:dyDescent="0.25">
      <c r="A580" s="11">
        <v>6905</v>
      </c>
      <c r="B580" s="68">
        <v>0</v>
      </c>
      <c r="C580" s="69">
        <v>0</v>
      </c>
      <c r="D580" s="63"/>
      <c r="E580" s="62"/>
      <c r="F580" s="73">
        <f t="shared" si="24"/>
        <v>0</v>
      </c>
      <c r="G580" s="72">
        <f t="shared" si="23"/>
        <v>0</v>
      </c>
    </row>
    <row r="581" spans="1:7" ht="15.75" x14ac:dyDescent="0.25">
      <c r="A581" s="11">
        <v>6906</v>
      </c>
      <c r="B581" s="68">
        <v>0</v>
      </c>
      <c r="C581" s="69">
        <v>0</v>
      </c>
      <c r="D581" s="63"/>
      <c r="E581" s="62"/>
      <c r="F581" s="73">
        <f t="shared" si="24"/>
        <v>0</v>
      </c>
      <c r="G581" s="72">
        <f t="shared" si="23"/>
        <v>0</v>
      </c>
    </row>
    <row r="582" spans="1:7" ht="15.75" x14ac:dyDescent="0.25">
      <c r="A582" s="11">
        <v>6910</v>
      </c>
      <c r="B582" s="68">
        <v>0</v>
      </c>
      <c r="C582" s="69">
        <v>0</v>
      </c>
      <c r="D582" s="63"/>
      <c r="E582" s="62"/>
      <c r="F582" s="73">
        <f t="shared" si="24"/>
        <v>0</v>
      </c>
      <c r="G582" s="72">
        <f t="shared" si="23"/>
        <v>0</v>
      </c>
    </row>
    <row r="583" spans="1:7" ht="15.75" x14ac:dyDescent="0.25">
      <c r="A583" s="11">
        <v>6911</v>
      </c>
      <c r="B583" s="68">
        <v>0</v>
      </c>
      <c r="C583" s="69">
        <v>0</v>
      </c>
      <c r="D583" s="63"/>
      <c r="E583" s="62"/>
      <c r="F583" s="73">
        <f t="shared" si="24"/>
        <v>0</v>
      </c>
      <c r="G583" s="72">
        <f t="shared" si="23"/>
        <v>0</v>
      </c>
    </row>
    <row r="584" spans="1:7" ht="15.75" x14ac:dyDescent="0.25">
      <c r="A584" s="11">
        <v>6912</v>
      </c>
      <c r="B584" s="68">
        <v>0</v>
      </c>
      <c r="C584" s="69">
        <v>0</v>
      </c>
      <c r="D584" s="63"/>
      <c r="E584" s="62"/>
      <c r="F584" s="73">
        <f t="shared" si="24"/>
        <v>0</v>
      </c>
      <c r="G584" s="72">
        <f t="shared" si="23"/>
        <v>0</v>
      </c>
    </row>
    <row r="585" spans="1:7" ht="15.75" x14ac:dyDescent="0.25">
      <c r="A585" s="11">
        <v>6915</v>
      </c>
      <c r="B585" s="68">
        <v>0</v>
      </c>
      <c r="C585" s="69">
        <v>0</v>
      </c>
      <c r="D585" s="63"/>
      <c r="E585" s="62"/>
      <c r="F585" s="73">
        <f>+IF(ABS(+B585+D585)&gt;=ABS(C585+E585),+B585-C585+D585-E585,0)</f>
        <v>0</v>
      </c>
      <c r="G585" s="72">
        <f>+IF(ABS(+B585+D585)&lt;=ABS(C585+E585),-B585+C585-D585+E585,0)</f>
        <v>0</v>
      </c>
    </row>
    <row r="586" spans="1:7" ht="15.75" x14ac:dyDescent="0.25">
      <c r="A586" s="11">
        <v>6916</v>
      </c>
      <c r="B586" s="68">
        <v>0</v>
      </c>
      <c r="C586" s="69">
        <v>0</v>
      </c>
      <c r="D586" s="63"/>
      <c r="E586" s="62"/>
      <c r="F586" s="73">
        <f>+IF(ABS(+B586+D586)&gt;=ABS(C586+E586),+B586-C586+D586-E586,0)</f>
        <v>0</v>
      </c>
      <c r="G586" s="72">
        <f>+IF(ABS(+B586+D586)&lt;=ABS(C586+E586),-B586+C586-D586+E586,0)</f>
        <v>0</v>
      </c>
    </row>
    <row r="587" spans="1:7" ht="15.75" x14ac:dyDescent="0.25">
      <c r="A587" s="11">
        <v>6917</v>
      </c>
      <c r="B587" s="68">
        <v>0</v>
      </c>
      <c r="C587" s="69">
        <v>0</v>
      </c>
      <c r="D587" s="63"/>
      <c r="E587" s="62"/>
      <c r="F587" s="73">
        <f t="shared" si="24"/>
        <v>0</v>
      </c>
      <c r="G587" s="72">
        <f t="shared" si="23"/>
        <v>0</v>
      </c>
    </row>
    <row r="588" spans="1:7" ht="15.75" x14ac:dyDescent="0.25">
      <c r="A588" s="11">
        <v>6918</v>
      </c>
      <c r="B588" s="68">
        <v>0</v>
      </c>
      <c r="C588" s="69">
        <v>0</v>
      </c>
      <c r="D588" s="63"/>
      <c r="E588" s="62"/>
      <c r="F588" s="73">
        <f t="shared" si="24"/>
        <v>0</v>
      </c>
      <c r="G588" s="72">
        <f t="shared" si="23"/>
        <v>0</v>
      </c>
    </row>
    <row r="589" spans="1:7" ht="15.75" x14ac:dyDescent="0.25">
      <c r="A589" s="11">
        <v>6992</v>
      </c>
      <c r="B589" s="68">
        <v>0</v>
      </c>
      <c r="C589" s="69">
        <v>0</v>
      </c>
      <c r="D589" s="63"/>
      <c r="E589" s="62"/>
      <c r="F589" s="73">
        <f t="shared" si="24"/>
        <v>0</v>
      </c>
      <c r="G589" s="72">
        <f t="shared" si="23"/>
        <v>0</v>
      </c>
    </row>
    <row r="590" spans="1:7" ht="15.75" x14ac:dyDescent="0.25">
      <c r="A590" s="11">
        <v>6993</v>
      </c>
      <c r="B590" s="68">
        <v>0</v>
      </c>
      <c r="C590" s="69">
        <v>0</v>
      </c>
      <c r="D590" s="63"/>
      <c r="E590" s="62"/>
      <c r="F590" s="73">
        <f t="shared" si="24"/>
        <v>0</v>
      </c>
      <c r="G590" s="72">
        <f t="shared" si="23"/>
        <v>0</v>
      </c>
    </row>
    <row r="591" spans="1:7" ht="15.75" x14ac:dyDescent="0.25">
      <c r="A591" s="11">
        <v>6994</v>
      </c>
      <c r="B591" s="68">
        <v>0</v>
      </c>
      <c r="C591" s="69">
        <v>0</v>
      </c>
      <c r="D591" s="63"/>
      <c r="E591" s="62"/>
      <c r="F591" s="73">
        <f t="shared" si="24"/>
        <v>0</v>
      </c>
      <c r="G591" s="72">
        <f t="shared" si="23"/>
        <v>0</v>
      </c>
    </row>
    <row r="592" spans="1:7" ht="15.75" x14ac:dyDescent="0.25">
      <c r="A592" s="11">
        <v>6995</v>
      </c>
      <c r="B592" s="68">
        <v>0</v>
      </c>
      <c r="C592" s="69">
        <v>0</v>
      </c>
      <c r="D592" s="63"/>
      <c r="E592" s="62"/>
      <c r="F592" s="73">
        <f t="shared" si="24"/>
        <v>0</v>
      </c>
      <c r="G592" s="72">
        <f t="shared" si="23"/>
        <v>0</v>
      </c>
    </row>
    <row r="593" spans="1:7" ht="15.75" x14ac:dyDescent="0.25">
      <c r="A593" s="11">
        <v>6996</v>
      </c>
      <c r="B593" s="68">
        <v>0</v>
      </c>
      <c r="C593" s="69">
        <v>0</v>
      </c>
      <c r="D593" s="63"/>
      <c r="E593" s="62"/>
      <c r="F593" s="73">
        <f t="shared" si="24"/>
        <v>0</v>
      </c>
      <c r="G593" s="72">
        <f t="shared" si="23"/>
        <v>0</v>
      </c>
    </row>
    <row r="594" spans="1:7" ht="15.75" x14ac:dyDescent="0.25">
      <c r="A594" s="11">
        <v>6997</v>
      </c>
      <c r="B594" s="68">
        <v>0</v>
      </c>
      <c r="C594" s="69">
        <v>0</v>
      </c>
      <c r="D594" s="63"/>
      <c r="E594" s="62"/>
      <c r="F594" s="73">
        <f t="shared" si="24"/>
        <v>0</v>
      </c>
      <c r="G594" s="72">
        <f t="shared" si="23"/>
        <v>0</v>
      </c>
    </row>
    <row r="595" spans="1:7" ht="15.75" x14ac:dyDescent="0.25">
      <c r="A595" s="11">
        <v>6998</v>
      </c>
      <c r="B595" s="68">
        <v>0</v>
      </c>
      <c r="C595" s="69">
        <v>0</v>
      </c>
      <c r="D595" s="63"/>
      <c r="E595" s="62"/>
      <c r="F595" s="73">
        <f t="shared" si="24"/>
        <v>0</v>
      </c>
      <c r="G595" s="72">
        <f t="shared" si="23"/>
        <v>0</v>
      </c>
    </row>
    <row r="596" spans="1:7" ht="15.75" x14ac:dyDescent="0.25">
      <c r="A596" s="24" t="s">
        <v>17</v>
      </c>
      <c r="B596" s="86"/>
      <c r="C596" s="87"/>
      <c r="D596" s="88"/>
      <c r="E596" s="87"/>
      <c r="F596" s="88"/>
      <c r="G596" s="89"/>
    </row>
    <row r="597" spans="1:7" ht="15.75" x14ac:dyDescent="0.25">
      <c r="A597" s="10">
        <v>7011</v>
      </c>
      <c r="B597" s="100">
        <v>0</v>
      </c>
      <c r="C597" s="90">
        <v>0</v>
      </c>
      <c r="D597" s="63"/>
      <c r="E597" s="62"/>
      <c r="F597" s="64">
        <f t="shared" ref="F597:F634" si="25">+IF(ABS(+B597+D597)&gt;=ABS(C597+E597),+B597-C597+D597-E597,0)</f>
        <v>0</v>
      </c>
      <c r="G597" s="65">
        <f>+IF(ABS(+B597+D597)&lt;=ABS(C597+E597),-B597+C597-D597+E597,0)</f>
        <v>0</v>
      </c>
    </row>
    <row r="598" spans="1:7" ht="15.75" x14ac:dyDescent="0.25">
      <c r="A598" s="11">
        <v>7012</v>
      </c>
      <c r="B598" s="68">
        <v>0</v>
      </c>
      <c r="C598" s="69">
        <v>0</v>
      </c>
      <c r="D598" s="63"/>
      <c r="E598" s="62"/>
      <c r="F598" s="73">
        <f t="shared" si="25"/>
        <v>0</v>
      </c>
      <c r="G598" s="72">
        <f>+IF(ABS(+B598+D598)&lt;=ABS(C598+E598),-B598+C598-D598+E598,0)</f>
        <v>0</v>
      </c>
    </row>
    <row r="599" spans="1:7" ht="15.75" x14ac:dyDescent="0.25">
      <c r="A599" s="11">
        <v>7013</v>
      </c>
      <c r="B599" s="68">
        <v>0</v>
      </c>
      <c r="C599" s="69">
        <v>0</v>
      </c>
      <c r="D599" s="63"/>
      <c r="E599" s="62"/>
      <c r="F599" s="73">
        <f t="shared" si="25"/>
        <v>0</v>
      </c>
      <c r="G599" s="71">
        <v>0</v>
      </c>
    </row>
    <row r="600" spans="1:7" ht="15.75" x14ac:dyDescent="0.25">
      <c r="A600" s="11">
        <v>7014</v>
      </c>
      <c r="B600" s="68">
        <v>0</v>
      </c>
      <c r="C600" s="69">
        <v>0</v>
      </c>
      <c r="D600" s="63"/>
      <c r="E600" s="62"/>
      <c r="F600" s="73">
        <f t="shared" si="25"/>
        <v>0</v>
      </c>
      <c r="G600" s="72">
        <f>+IF(ABS(+B600+D600)&lt;=ABS(C600+E600),-B600+C600-D600+E600,0)</f>
        <v>0</v>
      </c>
    </row>
    <row r="601" spans="1:7" ht="15.75" x14ac:dyDescent="0.25">
      <c r="A601" s="11">
        <v>7041</v>
      </c>
      <c r="B601" s="68">
        <v>0</v>
      </c>
      <c r="C601" s="69">
        <v>0</v>
      </c>
      <c r="D601" s="63"/>
      <c r="E601" s="62"/>
      <c r="F601" s="73">
        <f t="shared" si="25"/>
        <v>0</v>
      </c>
      <c r="G601" s="72">
        <f>+IF(ABS(+B601+D601)&lt;=ABS(C601+E601),-B601+C601-D601+E601,0)</f>
        <v>0</v>
      </c>
    </row>
    <row r="602" spans="1:7" ht="15.75" x14ac:dyDescent="0.25">
      <c r="A602" s="11">
        <v>7042</v>
      </c>
      <c r="B602" s="68">
        <v>0</v>
      </c>
      <c r="C602" s="69">
        <v>0</v>
      </c>
      <c r="D602" s="63"/>
      <c r="E602" s="62"/>
      <c r="F602" s="73">
        <f t="shared" si="25"/>
        <v>0</v>
      </c>
      <c r="G602" s="72">
        <f>+IF(ABS(+B602+D602)&lt;=ABS(C602+E602),-B602+C602-D602+E602,0)</f>
        <v>0</v>
      </c>
    </row>
    <row r="603" spans="1:7" ht="15.75" x14ac:dyDescent="0.25">
      <c r="A603" s="11">
        <v>7043</v>
      </c>
      <c r="B603" s="68">
        <v>0</v>
      </c>
      <c r="C603" s="69">
        <v>0</v>
      </c>
      <c r="D603" s="63"/>
      <c r="E603" s="62"/>
      <c r="F603" s="73">
        <f t="shared" si="25"/>
        <v>0</v>
      </c>
      <c r="G603" s="71">
        <v>0</v>
      </c>
    </row>
    <row r="604" spans="1:7" ht="15.75" x14ac:dyDescent="0.25">
      <c r="A604" s="11">
        <v>7044</v>
      </c>
      <c r="B604" s="68">
        <v>0</v>
      </c>
      <c r="C604" s="69">
        <v>0</v>
      </c>
      <c r="D604" s="63"/>
      <c r="E604" s="62"/>
      <c r="F604" s="73">
        <f t="shared" si="25"/>
        <v>0</v>
      </c>
      <c r="G604" s="72">
        <f t="shared" ref="G604:G634" si="26">+IF(ABS(+B604+D604)&lt;=ABS(C604+E604),-B604+C604-D604+E604,0)</f>
        <v>0</v>
      </c>
    </row>
    <row r="605" spans="1:7" ht="15.75" x14ac:dyDescent="0.25">
      <c r="A605" s="11">
        <v>7051</v>
      </c>
      <c r="B605" s="68">
        <v>0</v>
      </c>
      <c r="C605" s="69">
        <v>0</v>
      </c>
      <c r="D605" s="63"/>
      <c r="E605" s="62"/>
      <c r="F605" s="73">
        <f t="shared" si="25"/>
        <v>0</v>
      </c>
      <c r="G605" s="72">
        <f t="shared" si="26"/>
        <v>0</v>
      </c>
    </row>
    <row r="606" spans="1:7" ht="15.75" x14ac:dyDescent="0.25">
      <c r="A606" s="11">
        <v>7052</v>
      </c>
      <c r="B606" s="68">
        <v>0</v>
      </c>
      <c r="C606" s="69">
        <v>0</v>
      </c>
      <c r="D606" s="63"/>
      <c r="E606" s="62"/>
      <c r="F606" s="73">
        <f t="shared" si="25"/>
        <v>0</v>
      </c>
      <c r="G606" s="72">
        <f t="shared" si="26"/>
        <v>0</v>
      </c>
    </row>
    <row r="607" spans="1:7" ht="15.75" x14ac:dyDescent="0.25">
      <c r="A607" s="11">
        <v>7090</v>
      </c>
      <c r="B607" s="68">
        <v>0</v>
      </c>
      <c r="C607" s="69">
        <v>0</v>
      </c>
      <c r="D607" s="63"/>
      <c r="E607" s="62"/>
      <c r="F607" s="73">
        <f t="shared" si="25"/>
        <v>0</v>
      </c>
      <c r="G607" s="72">
        <f t="shared" si="26"/>
        <v>0</v>
      </c>
    </row>
    <row r="608" spans="1:7" ht="15.75" x14ac:dyDescent="0.25">
      <c r="A608" s="11">
        <v>7110</v>
      </c>
      <c r="B608" s="68">
        <v>0</v>
      </c>
      <c r="C608" s="69">
        <v>0</v>
      </c>
      <c r="D608" s="63"/>
      <c r="E608" s="62"/>
      <c r="F608" s="73">
        <f t="shared" si="25"/>
        <v>0</v>
      </c>
      <c r="G608" s="72">
        <f t="shared" si="26"/>
        <v>0</v>
      </c>
    </row>
    <row r="609" spans="1:7" ht="15.75" x14ac:dyDescent="0.25">
      <c r="A609" s="11">
        <v>7111</v>
      </c>
      <c r="B609" s="68">
        <v>0</v>
      </c>
      <c r="C609" s="69">
        <v>0</v>
      </c>
      <c r="D609" s="63"/>
      <c r="E609" s="62"/>
      <c r="F609" s="73">
        <f t="shared" si="25"/>
        <v>0</v>
      </c>
      <c r="G609" s="72">
        <f t="shared" si="26"/>
        <v>0</v>
      </c>
    </row>
    <row r="610" spans="1:7" ht="15.75" x14ac:dyDescent="0.25">
      <c r="A610" s="11">
        <v>7112</v>
      </c>
      <c r="B610" s="68">
        <v>0</v>
      </c>
      <c r="C610" s="69">
        <v>0</v>
      </c>
      <c r="D610" s="63"/>
      <c r="E610" s="62"/>
      <c r="F610" s="73">
        <f t="shared" si="25"/>
        <v>0</v>
      </c>
      <c r="G610" s="72">
        <f t="shared" si="26"/>
        <v>0</v>
      </c>
    </row>
    <row r="611" spans="1:7" ht="15.75" x14ac:dyDescent="0.25">
      <c r="A611" s="11">
        <v>7113</v>
      </c>
      <c r="B611" s="68">
        <v>0</v>
      </c>
      <c r="C611" s="69">
        <v>0</v>
      </c>
      <c r="D611" s="63"/>
      <c r="E611" s="62"/>
      <c r="F611" s="73">
        <f t="shared" si="25"/>
        <v>0</v>
      </c>
      <c r="G611" s="72">
        <f t="shared" si="26"/>
        <v>0</v>
      </c>
    </row>
    <row r="612" spans="1:7" ht="15.75" x14ac:dyDescent="0.25">
      <c r="A612" s="11">
        <v>7114</v>
      </c>
      <c r="B612" s="68">
        <v>0</v>
      </c>
      <c r="C612" s="69">
        <v>0</v>
      </c>
      <c r="D612" s="63"/>
      <c r="E612" s="62"/>
      <c r="F612" s="73">
        <f t="shared" si="25"/>
        <v>0</v>
      </c>
      <c r="G612" s="72">
        <f t="shared" si="26"/>
        <v>0</v>
      </c>
    </row>
    <row r="613" spans="1:7" ht="15.75" x14ac:dyDescent="0.25">
      <c r="A613" s="11">
        <v>7115</v>
      </c>
      <c r="B613" s="68">
        <v>0</v>
      </c>
      <c r="C613" s="69">
        <v>0</v>
      </c>
      <c r="D613" s="63"/>
      <c r="E613" s="62"/>
      <c r="F613" s="73">
        <f t="shared" si="25"/>
        <v>0</v>
      </c>
      <c r="G613" s="72">
        <f t="shared" si="26"/>
        <v>0</v>
      </c>
    </row>
    <row r="614" spans="1:7" ht="15.75" x14ac:dyDescent="0.25">
      <c r="A614" s="11">
        <v>7121</v>
      </c>
      <c r="B614" s="68">
        <v>0</v>
      </c>
      <c r="C614" s="69">
        <v>0</v>
      </c>
      <c r="D614" s="63"/>
      <c r="E614" s="62"/>
      <c r="F614" s="73">
        <f t="shared" si="25"/>
        <v>0</v>
      </c>
      <c r="G614" s="72">
        <f t="shared" si="26"/>
        <v>0</v>
      </c>
    </row>
    <row r="615" spans="1:7" ht="15.75" x14ac:dyDescent="0.25">
      <c r="A615" s="11">
        <v>7122</v>
      </c>
      <c r="B615" s="68">
        <v>0</v>
      </c>
      <c r="C615" s="69">
        <v>0</v>
      </c>
      <c r="D615" s="63"/>
      <c r="E615" s="62"/>
      <c r="F615" s="73">
        <f t="shared" si="25"/>
        <v>0</v>
      </c>
      <c r="G615" s="72">
        <f t="shared" si="26"/>
        <v>0</v>
      </c>
    </row>
    <row r="616" spans="1:7" ht="15.75" x14ac:dyDescent="0.25">
      <c r="A616" s="11">
        <v>7123</v>
      </c>
      <c r="B616" s="68">
        <v>0</v>
      </c>
      <c r="C616" s="69">
        <v>0</v>
      </c>
      <c r="D616" s="63"/>
      <c r="E616" s="62"/>
      <c r="F616" s="73">
        <f t="shared" si="25"/>
        <v>0</v>
      </c>
      <c r="G616" s="72">
        <f t="shared" si="26"/>
        <v>0</v>
      </c>
    </row>
    <row r="617" spans="1:7" ht="15.75" x14ac:dyDescent="0.25">
      <c r="A617" s="11">
        <v>7124</v>
      </c>
      <c r="B617" s="68">
        <v>0</v>
      </c>
      <c r="C617" s="69">
        <v>0</v>
      </c>
      <c r="D617" s="63"/>
      <c r="E617" s="62"/>
      <c r="F617" s="73">
        <f t="shared" si="25"/>
        <v>0</v>
      </c>
      <c r="G617" s="72">
        <f t="shared" si="26"/>
        <v>0</v>
      </c>
    </row>
    <row r="618" spans="1:7" ht="15.75" x14ac:dyDescent="0.25">
      <c r="A618" s="11">
        <v>7131</v>
      </c>
      <c r="B618" s="68">
        <v>0</v>
      </c>
      <c r="C618" s="69">
        <v>0</v>
      </c>
      <c r="D618" s="63"/>
      <c r="E618" s="62"/>
      <c r="F618" s="73">
        <f t="shared" si="25"/>
        <v>0</v>
      </c>
      <c r="G618" s="72">
        <f t="shared" si="26"/>
        <v>0</v>
      </c>
    </row>
    <row r="619" spans="1:7" ht="15.75" x14ac:dyDescent="0.25">
      <c r="A619" s="11">
        <f>1+A618</f>
        <v>7132</v>
      </c>
      <c r="B619" s="68">
        <v>0</v>
      </c>
      <c r="C619" s="69">
        <v>0</v>
      </c>
      <c r="D619" s="63"/>
      <c r="E619" s="62"/>
      <c r="F619" s="73">
        <f t="shared" si="25"/>
        <v>0</v>
      </c>
      <c r="G619" s="72">
        <f t="shared" si="26"/>
        <v>0</v>
      </c>
    </row>
    <row r="620" spans="1:7" ht="15.75" x14ac:dyDescent="0.25">
      <c r="A620" s="11">
        <v>7133</v>
      </c>
      <c r="B620" s="68">
        <v>0</v>
      </c>
      <c r="C620" s="69">
        <v>0</v>
      </c>
      <c r="D620" s="63"/>
      <c r="E620" s="62"/>
      <c r="F620" s="73">
        <f t="shared" si="25"/>
        <v>0</v>
      </c>
      <c r="G620" s="72">
        <f t="shared" si="26"/>
        <v>0</v>
      </c>
    </row>
    <row r="621" spans="1:7" ht="15.75" x14ac:dyDescent="0.25">
      <c r="A621" s="11">
        <v>7140</v>
      </c>
      <c r="B621" s="68">
        <v>0</v>
      </c>
      <c r="C621" s="69">
        <v>0</v>
      </c>
      <c r="D621" s="63"/>
      <c r="E621" s="62"/>
      <c r="F621" s="73">
        <f t="shared" si="25"/>
        <v>0</v>
      </c>
      <c r="G621" s="72">
        <f t="shared" si="26"/>
        <v>0</v>
      </c>
    </row>
    <row r="622" spans="1:7" ht="15.75" x14ac:dyDescent="0.25">
      <c r="A622" s="11">
        <v>7141</v>
      </c>
      <c r="B622" s="68">
        <v>0</v>
      </c>
      <c r="C622" s="69">
        <v>0</v>
      </c>
      <c r="D622" s="63"/>
      <c r="E622" s="62"/>
      <c r="F622" s="73">
        <f t="shared" si="25"/>
        <v>0</v>
      </c>
      <c r="G622" s="72">
        <f t="shared" si="26"/>
        <v>0</v>
      </c>
    </row>
    <row r="623" spans="1:7" ht="15.75" x14ac:dyDescent="0.25">
      <c r="A623" s="11">
        <v>7142</v>
      </c>
      <c r="B623" s="68">
        <v>0</v>
      </c>
      <c r="C623" s="69">
        <v>0</v>
      </c>
      <c r="D623" s="63"/>
      <c r="E623" s="62"/>
      <c r="F623" s="73">
        <f t="shared" si="25"/>
        <v>0</v>
      </c>
      <c r="G623" s="72">
        <f t="shared" si="26"/>
        <v>0</v>
      </c>
    </row>
    <row r="624" spans="1:7" ht="15.75" x14ac:dyDescent="0.25">
      <c r="A624" s="11">
        <v>7143</v>
      </c>
      <c r="B624" s="68">
        <v>0</v>
      </c>
      <c r="C624" s="69">
        <v>0</v>
      </c>
      <c r="D624" s="63"/>
      <c r="E624" s="62"/>
      <c r="F624" s="73">
        <f t="shared" si="25"/>
        <v>0</v>
      </c>
      <c r="G624" s="72">
        <f t="shared" si="26"/>
        <v>0</v>
      </c>
    </row>
    <row r="625" spans="1:7" ht="15.75" x14ac:dyDescent="0.25">
      <c r="A625" s="11">
        <v>7144</v>
      </c>
      <c r="B625" s="68">
        <v>0</v>
      </c>
      <c r="C625" s="69">
        <v>0</v>
      </c>
      <c r="D625" s="63"/>
      <c r="E625" s="62"/>
      <c r="F625" s="73">
        <f t="shared" si="25"/>
        <v>0</v>
      </c>
      <c r="G625" s="72">
        <f t="shared" si="26"/>
        <v>0</v>
      </c>
    </row>
    <row r="626" spans="1:7" ht="15.75" x14ac:dyDescent="0.25">
      <c r="A626" s="11">
        <v>7145</v>
      </c>
      <c r="B626" s="68">
        <v>0</v>
      </c>
      <c r="C626" s="69">
        <v>0</v>
      </c>
      <c r="D626" s="63"/>
      <c r="E626" s="62"/>
      <c r="F626" s="73">
        <f t="shared" si="25"/>
        <v>0</v>
      </c>
      <c r="G626" s="72">
        <f t="shared" si="26"/>
        <v>0</v>
      </c>
    </row>
    <row r="627" spans="1:7" ht="15.75" x14ac:dyDescent="0.25">
      <c r="A627" s="11">
        <v>7146</v>
      </c>
      <c r="B627" s="68">
        <v>0</v>
      </c>
      <c r="C627" s="69">
        <v>0</v>
      </c>
      <c r="D627" s="63"/>
      <c r="E627" s="62"/>
      <c r="F627" s="73">
        <f t="shared" si="25"/>
        <v>0</v>
      </c>
      <c r="G627" s="72">
        <f t="shared" si="26"/>
        <v>0</v>
      </c>
    </row>
    <row r="628" spans="1:7" ht="15.75" x14ac:dyDescent="0.25">
      <c r="A628" s="11">
        <v>7147</v>
      </c>
      <c r="B628" s="68">
        <v>0</v>
      </c>
      <c r="C628" s="69">
        <v>0</v>
      </c>
      <c r="D628" s="63"/>
      <c r="E628" s="62"/>
      <c r="F628" s="73">
        <f t="shared" si="25"/>
        <v>0</v>
      </c>
      <c r="G628" s="72">
        <f t="shared" si="26"/>
        <v>0</v>
      </c>
    </row>
    <row r="629" spans="1:7" ht="15.75" x14ac:dyDescent="0.25">
      <c r="A629" s="11">
        <v>7149</v>
      </c>
      <c r="B629" s="68">
        <v>0</v>
      </c>
      <c r="C629" s="69">
        <v>0</v>
      </c>
      <c r="D629" s="63"/>
      <c r="E629" s="62"/>
      <c r="F629" s="73">
        <f t="shared" si="25"/>
        <v>0</v>
      </c>
      <c r="G629" s="72">
        <f t="shared" si="26"/>
        <v>0</v>
      </c>
    </row>
    <row r="630" spans="1:7" ht="15.75" x14ac:dyDescent="0.25">
      <c r="A630" s="11">
        <v>7151</v>
      </c>
      <c r="B630" s="68">
        <v>0</v>
      </c>
      <c r="C630" s="69">
        <v>0</v>
      </c>
      <c r="D630" s="63"/>
      <c r="E630" s="62"/>
      <c r="F630" s="73">
        <f t="shared" si="25"/>
        <v>0</v>
      </c>
      <c r="G630" s="72">
        <f t="shared" si="26"/>
        <v>0</v>
      </c>
    </row>
    <row r="631" spans="1:7" ht="15.75" x14ac:dyDescent="0.25">
      <c r="A631" s="11">
        <v>7159</v>
      </c>
      <c r="B631" s="68">
        <v>0</v>
      </c>
      <c r="C631" s="69">
        <v>0</v>
      </c>
      <c r="D631" s="63"/>
      <c r="E631" s="62"/>
      <c r="F631" s="73">
        <f t="shared" si="25"/>
        <v>0</v>
      </c>
      <c r="G631" s="72">
        <f t="shared" si="26"/>
        <v>0</v>
      </c>
    </row>
    <row r="632" spans="1:7" ht="15.75" x14ac:dyDescent="0.25">
      <c r="A632" s="11">
        <v>7161</v>
      </c>
      <c r="B632" s="68">
        <v>0</v>
      </c>
      <c r="C632" s="69">
        <v>0</v>
      </c>
      <c r="D632" s="63"/>
      <c r="E632" s="62"/>
      <c r="F632" s="73">
        <f t="shared" si="25"/>
        <v>0</v>
      </c>
      <c r="G632" s="72">
        <f t="shared" si="26"/>
        <v>0</v>
      </c>
    </row>
    <row r="633" spans="1:7" ht="15.75" x14ac:dyDescent="0.25">
      <c r="A633" s="11">
        <v>7162</v>
      </c>
      <c r="B633" s="68">
        <v>0</v>
      </c>
      <c r="C633" s="69">
        <v>0</v>
      </c>
      <c r="D633" s="63"/>
      <c r="E633" s="62"/>
      <c r="F633" s="73">
        <f t="shared" si="25"/>
        <v>0</v>
      </c>
      <c r="G633" s="72">
        <f t="shared" si="26"/>
        <v>0</v>
      </c>
    </row>
    <row r="634" spans="1:7" ht="15.75" x14ac:dyDescent="0.25">
      <c r="A634" s="11">
        <v>7163</v>
      </c>
      <c r="B634" s="68">
        <v>0</v>
      </c>
      <c r="C634" s="69">
        <v>0</v>
      </c>
      <c r="D634" s="63"/>
      <c r="E634" s="62"/>
      <c r="F634" s="73">
        <f t="shared" si="25"/>
        <v>0</v>
      </c>
      <c r="G634" s="72">
        <f t="shared" si="26"/>
        <v>0</v>
      </c>
    </row>
    <row r="635" spans="1:7" ht="15.75" x14ac:dyDescent="0.25">
      <c r="A635" s="22">
        <v>7170</v>
      </c>
      <c r="B635" s="121">
        <v>0</v>
      </c>
      <c r="C635" s="110">
        <v>0</v>
      </c>
      <c r="D635" s="111"/>
      <c r="E635" s="112"/>
      <c r="F635" s="111">
        <f>+IF($C$5=9900,+IF(ABS(+B635+D635)&gt;=ABS(C635+E635),+B635-C635+D635-E635,0),0)</f>
        <v>0</v>
      </c>
      <c r="G635" s="122">
        <f>+IF($C$5=9900,+IF(ABS(+B635+D635)&lt;=ABS(C635+E635),-B635+C635-D635+E635,0),0)</f>
        <v>0</v>
      </c>
    </row>
    <row r="636" spans="1:7" ht="15.75" x14ac:dyDescent="0.25">
      <c r="A636" s="11">
        <v>7171</v>
      </c>
      <c r="B636" s="68">
        <v>0</v>
      </c>
      <c r="C636" s="69">
        <v>0</v>
      </c>
      <c r="D636" s="63"/>
      <c r="E636" s="62"/>
      <c r="F636" s="73">
        <f t="shared" ref="F636:F661" si="27">+IF(ABS(+B636+D636)&gt;=ABS(C636+E636),+B636-C636+D636-E636,0)</f>
        <v>0</v>
      </c>
      <c r="G636" s="72">
        <f t="shared" ref="G636:G661" si="28">+IF(ABS(+B636+D636)&lt;=ABS(C636+E636),-B636+C636-D636+E636,0)</f>
        <v>0</v>
      </c>
    </row>
    <row r="637" spans="1:7" ht="15.75" x14ac:dyDescent="0.25">
      <c r="A637" s="11">
        <v>7172</v>
      </c>
      <c r="B637" s="68">
        <v>0</v>
      </c>
      <c r="C637" s="69">
        <v>0</v>
      </c>
      <c r="D637" s="63"/>
      <c r="E637" s="62"/>
      <c r="F637" s="73">
        <f t="shared" si="27"/>
        <v>0</v>
      </c>
      <c r="G637" s="72">
        <f t="shared" si="28"/>
        <v>0</v>
      </c>
    </row>
    <row r="638" spans="1:7" ht="15.75" x14ac:dyDescent="0.25">
      <c r="A638" s="11">
        <v>7173</v>
      </c>
      <c r="B638" s="68">
        <v>0</v>
      </c>
      <c r="C638" s="69">
        <v>0</v>
      </c>
      <c r="D638" s="63"/>
      <c r="E638" s="62"/>
      <c r="F638" s="73">
        <f t="shared" si="27"/>
        <v>0</v>
      </c>
      <c r="G638" s="72">
        <f t="shared" si="28"/>
        <v>0</v>
      </c>
    </row>
    <row r="639" spans="1:7" ht="15.75" x14ac:dyDescent="0.25">
      <c r="A639" s="11">
        <v>7174</v>
      </c>
      <c r="B639" s="68">
        <v>0</v>
      </c>
      <c r="C639" s="69">
        <v>0</v>
      </c>
      <c r="D639" s="63"/>
      <c r="E639" s="62"/>
      <c r="F639" s="73">
        <f t="shared" si="27"/>
        <v>0</v>
      </c>
      <c r="G639" s="72">
        <f t="shared" si="28"/>
        <v>0</v>
      </c>
    </row>
    <row r="640" spans="1:7" ht="15.75" x14ac:dyDescent="0.25">
      <c r="A640" s="11">
        <v>7175</v>
      </c>
      <c r="B640" s="68">
        <v>0</v>
      </c>
      <c r="C640" s="69">
        <v>0</v>
      </c>
      <c r="D640" s="63"/>
      <c r="E640" s="62"/>
      <c r="F640" s="73">
        <f t="shared" si="27"/>
        <v>0</v>
      </c>
      <c r="G640" s="72">
        <f t="shared" si="28"/>
        <v>0</v>
      </c>
    </row>
    <row r="641" spans="1:7" ht="15.75" x14ac:dyDescent="0.25">
      <c r="A641" s="11">
        <v>7176</v>
      </c>
      <c r="B641" s="68">
        <v>0</v>
      </c>
      <c r="C641" s="69">
        <v>0</v>
      </c>
      <c r="D641" s="63"/>
      <c r="E641" s="62"/>
      <c r="F641" s="73">
        <f t="shared" si="27"/>
        <v>0</v>
      </c>
      <c r="G641" s="72">
        <f t="shared" si="28"/>
        <v>0</v>
      </c>
    </row>
    <row r="642" spans="1:7" ht="15.75" x14ac:dyDescent="0.25">
      <c r="A642" s="11">
        <v>7177</v>
      </c>
      <c r="B642" s="68">
        <v>0</v>
      </c>
      <c r="C642" s="69">
        <v>0</v>
      </c>
      <c r="D642" s="63"/>
      <c r="E642" s="62"/>
      <c r="F642" s="73">
        <f t="shared" si="27"/>
        <v>0</v>
      </c>
      <c r="G642" s="72">
        <f t="shared" si="28"/>
        <v>0</v>
      </c>
    </row>
    <row r="643" spans="1:7" ht="15.75" x14ac:dyDescent="0.25">
      <c r="A643" s="11">
        <v>7178</v>
      </c>
      <c r="B643" s="68">
        <v>0</v>
      </c>
      <c r="C643" s="69">
        <v>0</v>
      </c>
      <c r="D643" s="63"/>
      <c r="E643" s="62"/>
      <c r="F643" s="73">
        <f t="shared" si="27"/>
        <v>0</v>
      </c>
      <c r="G643" s="72">
        <f t="shared" si="28"/>
        <v>0</v>
      </c>
    </row>
    <row r="644" spans="1:7" ht="15.75" x14ac:dyDescent="0.25">
      <c r="A644" s="11">
        <v>7179</v>
      </c>
      <c r="B644" s="68">
        <v>0</v>
      </c>
      <c r="C644" s="69">
        <v>0</v>
      </c>
      <c r="D644" s="63"/>
      <c r="E644" s="62"/>
      <c r="F644" s="73">
        <f t="shared" si="27"/>
        <v>0</v>
      </c>
      <c r="G644" s="72">
        <f t="shared" si="28"/>
        <v>0</v>
      </c>
    </row>
    <row r="645" spans="1:7" ht="15.75" x14ac:dyDescent="0.25">
      <c r="A645" s="11">
        <v>7180</v>
      </c>
      <c r="B645" s="68">
        <v>0</v>
      </c>
      <c r="C645" s="69">
        <v>0</v>
      </c>
      <c r="D645" s="63"/>
      <c r="E645" s="62"/>
      <c r="F645" s="73">
        <f t="shared" si="27"/>
        <v>0</v>
      </c>
      <c r="G645" s="72">
        <f t="shared" si="28"/>
        <v>0</v>
      </c>
    </row>
    <row r="646" spans="1:7" ht="15.75" x14ac:dyDescent="0.25">
      <c r="A646" s="11">
        <v>7181</v>
      </c>
      <c r="B646" s="68">
        <v>0</v>
      </c>
      <c r="C646" s="69">
        <v>0</v>
      </c>
      <c r="D646" s="63"/>
      <c r="E646" s="62"/>
      <c r="F646" s="73">
        <f t="shared" si="27"/>
        <v>0</v>
      </c>
      <c r="G646" s="72">
        <f t="shared" si="28"/>
        <v>0</v>
      </c>
    </row>
    <row r="647" spans="1:7" ht="15.75" x14ac:dyDescent="0.25">
      <c r="A647" s="11">
        <v>7182</v>
      </c>
      <c r="B647" s="68">
        <v>0</v>
      </c>
      <c r="C647" s="69">
        <v>0</v>
      </c>
      <c r="D647" s="63"/>
      <c r="E647" s="62"/>
      <c r="F647" s="73">
        <f>+IF(ABS(+B647+D647)&gt;=ABS(C647+E647),+B647-C647+D647-E647,0)</f>
        <v>0</v>
      </c>
      <c r="G647" s="72">
        <f>+IF(ABS(+B647+D647)&lt;=ABS(C647+E647),-B647+C647-D647+E647,0)</f>
        <v>0</v>
      </c>
    </row>
    <row r="648" spans="1:7" ht="15.75" x14ac:dyDescent="0.25">
      <c r="A648" s="11">
        <v>7189</v>
      </c>
      <c r="B648" s="68">
        <v>0</v>
      </c>
      <c r="C648" s="69">
        <v>0</v>
      </c>
      <c r="D648" s="63"/>
      <c r="E648" s="62"/>
      <c r="F648" s="73">
        <f t="shared" si="27"/>
        <v>0</v>
      </c>
      <c r="G648" s="72">
        <f t="shared" si="28"/>
        <v>0</v>
      </c>
    </row>
    <row r="649" spans="1:7" ht="15.75" x14ac:dyDescent="0.25">
      <c r="A649" s="11">
        <v>7190</v>
      </c>
      <c r="B649" s="68">
        <v>0</v>
      </c>
      <c r="C649" s="69">
        <v>0</v>
      </c>
      <c r="D649" s="63"/>
      <c r="E649" s="62"/>
      <c r="F649" s="73">
        <f>+IF(ABS(+B649+D649)&gt;=ABS(C649+E649),+B649-C649+D649-E649,0)</f>
        <v>0</v>
      </c>
      <c r="G649" s="72">
        <f>+IF(ABS(+B649+D649)&lt;=ABS(C649+E649),-B649+C649-D649+E649,0)</f>
        <v>0</v>
      </c>
    </row>
    <row r="650" spans="1:7" ht="15.75" x14ac:dyDescent="0.25">
      <c r="A650" s="11">
        <v>7191</v>
      </c>
      <c r="B650" s="68">
        <v>0</v>
      </c>
      <c r="C650" s="69">
        <v>0</v>
      </c>
      <c r="D650" s="63"/>
      <c r="E650" s="62"/>
      <c r="F650" s="73">
        <f t="shared" si="27"/>
        <v>0</v>
      </c>
      <c r="G650" s="72">
        <f t="shared" si="28"/>
        <v>0</v>
      </c>
    </row>
    <row r="651" spans="1:7" ht="15.75" x14ac:dyDescent="0.25">
      <c r="A651" s="11">
        <v>7192</v>
      </c>
      <c r="B651" s="68">
        <v>0</v>
      </c>
      <c r="C651" s="69">
        <v>0</v>
      </c>
      <c r="D651" s="63"/>
      <c r="E651" s="62"/>
      <c r="F651" s="73">
        <f t="shared" si="27"/>
        <v>0</v>
      </c>
      <c r="G651" s="72">
        <f t="shared" si="28"/>
        <v>0</v>
      </c>
    </row>
    <row r="652" spans="1:7" ht="15.75" x14ac:dyDescent="0.25">
      <c r="A652" s="11">
        <v>7198</v>
      </c>
      <c r="B652" s="68">
        <v>0</v>
      </c>
      <c r="C652" s="69">
        <v>0</v>
      </c>
      <c r="D652" s="63"/>
      <c r="E652" s="62"/>
      <c r="F652" s="73">
        <f>+IF(ABS(+B652+D652)&gt;=ABS(C652+E652),+B652-C652+D652-E652,0)</f>
        <v>0</v>
      </c>
      <c r="G652" s="72">
        <f>+IF(ABS(+B652+D652)&lt;=ABS(C652+E652),-B652+C652-D652+E652,0)</f>
        <v>0</v>
      </c>
    </row>
    <row r="653" spans="1:7" ht="15.75" x14ac:dyDescent="0.25">
      <c r="A653" s="11">
        <v>7199</v>
      </c>
      <c r="B653" s="68">
        <v>0</v>
      </c>
      <c r="C653" s="69">
        <v>0</v>
      </c>
      <c r="D653" s="63"/>
      <c r="E653" s="62"/>
      <c r="F653" s="73">
        <f t="shared" si="27"/>
        <v>0</v>
      </c>
      <c r="G653" s="72">
        <f t="shared" si="28"/>
        <v>0</v>
      </c>
    </row>
    <row r="654" spans="1:7" ht="15.75" x14ac:dyDescent="0.25">
      <c r="A654" s="11">
        <v>7200</v>
      </c>
      <c r="B654" s="68">
        <v>0</v>
      </c>
      <c r="C654" s="69">
        <v>0</v>
      </c>
      <c r="D654" s="63"/>
      <c r="E654" s="62"/>
      <c r="F654" s="73">
        <f t="shared" si="27"/>
        <v>0</v>
      </c>
      <c r="G654" s="72">
        <f t="shared" si="28"/>
        <v>0</v>
      </c>
    </row>
    <row r="655" spans="1:7" ht="15.75" x14ac:dyDescent="0.25">
      <c r="A655" s="11">
        <v>7211</v>
      </c>
      <c r="B655" s="68">
        <v>0</v>
      </c>
      <c r="C655" s="69">
        <v>0</v>
      </c>
      <c r="D655" s="63"/>
      <c r="E655" s="62"/>
      <c r="F655" s="73">
        <f t="shared" si="27"/>
        <v>0</v>
      </c>
      <c r="G655" s="72">
        <f t="shared" si="28"/>
        <v>0</v>
      </c>
    </row>
    <row r="656" spans="1:7" ht="15.75" x14ac:dyDescent="0.25">
      <c r="A656" s="11">
        <v>7212</v>
      </c>
      <c r="B656" s="68">
        <v>0</v>
      </c>
      <c r="C656" s="69">
        <v>0</v>
      </c>
      <c r="D656" s="63"/>
      <c r="E656" s="62"/>
      <c r="F656" s="73">
        <f t="shared" si="27"/>
        <v>0</v>
      </c>
      <c r="G656" s="72">
        <f t="shared" si="28"/>
        <v>0</v>
      </c>
    </row>
    <row r="657" spans="1:7" ht="15.75" x14ac:dyDescent="0.25">
      <c r="A657" s="11">
        <v>7215</v>
      </c>
      <c r="B657" s="68">
        <v>0</v>
      </c>
      <c r="C657" s="69">
        <v>0</v>
      </c>
      <c r="D657" s="63"/>
      <c r="E657" s="62"/>
      <c r="F657" s="73">
        <f t="shared" si="27"/>
        <v>0</v>
      </c>
      <c r="G657" s="72">
        <f t="shared" si="28"/>
        <v>0</v>
      </c>
    </row>
    <row r="658" spans="1:7" ht="15.75" x14ac:dyDescent="0.25">
      <c r="A658" s="11">
        <v>7216</v>
      </c>
      <c r="B658" s="68">
        <v>0</v>
      </c>
      <c r="C658" s="69">
        <v>0</v>
      </c>
      <c r="D658" s="63"/>
      <c r="E658" s="62"/>
      <c r="F658" s="73">
        <f t="shared" si="27"/>
        <v>0</v>
      </c>
      <c r="G658" s="72">
        <f t="shared" si="28"/>
        <v>0</v>
      </c>
    </row>
    <row r="659" spans="1:7" ht="15.75" x14ac:dyDescent="0.25">
      <c r="A659" s="11">
        <v>7217</v>
      </c>
      <c r="B659" s="68">
        <v>0</v>
      </c>
      <c r="C659" s="69">
        <v>0</v>
      </c>
      <c r="D659" s="63"/>
      <c r="E659" s="62"/>
      <c r="F659" s="73">
        <f t="shared" si="27"/>
        <v>0</v>
      </c>
      <c r="G659" s="72">
        <f t="shared" si="28"/>
        <v>0</v>
      </c>
    </row>
    <row r="660" spans="1:7" ht="15.75" x14ac:dyDescent="0.25">
      <c r="A660" s="11">
        <v>7218</v>
      </c>
      <c r="B660" s="68">
        <v>0</v>
      </c>
      <c r="C660" s="69">
        <v>0</v>
      </c>
      <c r="D660" s="63"/>
      <c r="E660" s="62"/>
      <c r="F660" s="73">
        <f t="shared" si="27"/>
        <v>0</v>
      </c>
      <c r="G660" s="72">
        <f t="shared" si="28"/>
        <v>0</v>
      </c>
    </row>
    <row r="661" spans="1:7" ht="15.75" x14ac:dyDescent="0.25">
      <c r="A661" s="11">
        <v>7219</v>
      </c>
      <c r="B661" s="68">
        <v>0</v>
      </c>
      <c r="C661" s="69">
        <v>0</v>
      </c>
      <c r="D661" s="63"/>
      <c r="E661" s="62"/>
      <c r="F661" s="73">
        <f t="shared" si="27"/>
        <v>0</v>
      </c>
      <c r="G661" s="72">
        <f t="shared" si="28"/>
        <v>0</v>
      </c>
    </row>
    <row r="662" spans="1:7" ht="15.75" x14ac:dyDescent="0.25">
      <c r="A662" s="22">
        <v>7220</v>
      </c>
      <c r="B662" s="121">
        <v>0</v>
      </c>
      <c r="C662" s="110">
        <v>0</v>
      </c>
      <c r="D662" s="111"/>
      <c r="E662" s="112"/>
      <c r="F662" s="111">
        <f>+IF($C$5=9900,+IF(ABS(+B662+D662)&gt;=ABS(C662+E662),+B662-C662+D662-E662,0),0)</f>
        <v>0</v>
      </c>
      <c r="G662" s="122">
        <f>+IF($C$5=9900,+IF(ABS(+B662+D662)&lt;=ABS(C662+E662),-B662+C662-D662+E662,0),0)</f>
        <v>0</v>
      </c>
    </row>
    <row r="663" spans="1:7" ht="15.75" x14ac:dyDescent="0.25">
      <c r="A663" s="11">
        <v>7221</v>
      </c>
      <c r="B663" s="68">
        <v>0</v>
      </c>
      <c r="C663" s="69">
        <v>0</v>
      </c>
      <c r="D663" s="63"/>
      <c r="E663" s="62"/>
      <c r="F663" s="73">
        <f t="shared" ref="F663:F698" si="29">+IF(ABS(+B663+D663)&gt;=ABS(C663+E663),+B663-C663+D663-E663,0)</f>
        <v>0</v>
      </c>
      <c r="G663" s="72">
        <f t="shared" ref="G663:G698" si="30">+IF(ABS(+B663+D663)&lt;=ABS(C663+E663),-B663+C663-D663+E663,0)</f>
        <v>0</v>
      </c>
    </row>
    <row r="664" spans="1:7" ht="15.75" x14ac:dyDescent="0.25">
      <c r="A664" s="11">
        <v>7222</v>
      </c>
      <c r="B664" s="68">
        <v>0</v>
      </c>
      <c r="C664" s="69">
        <v>0</v>
      </c>
      <c r="D664" s="63"/>
      <c r="E664" s="62"/>
      <c r="F664" s="73">
        <f t="shared" si="29"/>
        <v>0</v>
      </c>
      <c r="G664" s="72">
        <f t="shared" si="30"/>
        <v>0</v>
      </c>
    </row>
    <row r="665" spans="1:7" ht="15.75" x14ac:dyDescent="0.25">
      <c r="A665" s="11">
        <v>7223</v>
      </c>
      <c r="B665" s="68">
        <v>0</v>
      </c>
      <c r="C665" s="69">
        <v>0</v>
      </c>
      <c r="D665" s="63"/>
      <c r="E665" s="62"/>
      <c r="F665" s="73">
        <f t="shared" si="29"/>
        <v>0</v>
      </c>
      <c r="G665" s="72">
        <f t="shared" si="30"/>
        <v>0</v>
      </c>
    </row>
    <row r="666" spans="1:7" ht="15.75" x14ac:dyDescent="0.25">
      <c r="A666" s="11">
        <v>7224</v>
      </c>
      <c r="B666" s="68">
        <v>0</v>
      </c>
      <c r="C666" s="69">
        <v>0</v>
      </c>
      <c r="D666" s="63"/>
      <c r="E666" s="62"/>
      <c r="F666" s="73">
        <f t="shared" si="29"/>
        <v>0</v>
      </c>
      <c r="G666" s="72">
        <f t="shared" si="30"/>
        <v>0</v>
      </c>
    </row>
    <row r="667" spans="1:7" ht="15.75" x14ac:dyDescent="0.25">
      <c r="A667" s="11">
        <v>7226</v>
      </c>
      <c r="B667" s="68">
        <v>0</v>
      </c>
      <c r="C667" s="69">
        <v>0</v>
      </c>
      <c r="D667" s="63"/>
      <c r="E667" s="62"/>
      <c r="F667" s="73">
        <f t="shared" si="29"/>
        <v>0</v>
      </c>
      <c r="G667" s="72">
        <f t="shared" si="30"/>
        <v>0</v>
      </c>
    </row>
    <row r="668" spans="1:7" ht="15.75" x14ac:dyDescent="0.25">
      <c r="A668" s="11">
        <v>7229</v>
      </c>
      <c r="B668" s="68">
        <v>0</v>
      </c>
      <c r="C668" s="69">
        <v>0</v>
      </c>
      <c r="D668" s="63"/>
      <c r="E668" s="62"/>
      <c r="F668" s="73">
        <f t="shared" si="29"/>
        <v>0</v>
      </c>
      <c r="G668" s="72">
        <f t="shared" si="30"/>
        <v>0</v>
      </c>
    </row>
    <row r="669" spans="1:7" ht="15.75" x14ac:dyDescent="0.25">
      <c r="A669" s="11">
        <v>7231</v>
      </c>
      <c r="B669" s="68">
        <v>0</v>
      </c>
      <c r="C669" s="69">
        <v>0</v>
      </c>
      <c r="D669" s="63"/>
      <c r="E669" s="62"/>
      <c r="F669" s="73">
        <f t="shared" si="29"/>
        <v>0</v>
      </c>
      <c r="G669" s="72">
        <f t="shared" si="30"/>
        <v>0</v>
      </c>
    </row>
    <row r="670" spans="1:7" ht="15.75" x14ac:dyDescent="0.25">
      <c r="A670" s="11">
        <v>7232</v>
      </c>
      <c r="B670" s="68">
        <v>0</v>
      </c>
      <c r="C670" s="69">
        <v>0</v>
      </c>
      <c r="D670" s="63"/>
      <c r="E670" s="62"/>
      <c r="F670" s="73">
        <f t="shared" si="29"/>
        <v>0</v>
      </c>
      <c r="G670" s="72">
        <f t="shared" si="30"/>
        <v>0</v>
      </c>
    </row>
    <row r="671" spans="1:7" ht="15.75" x14ac:dyDescent="0.25">
      <c r="A671" s="11">
        <v>7241</v>
      </c>
      <c r="B671" s="68">
        <v>0</v>
      </c>
      <c r="C671" s="69">
        <v>0</v>
      </c>
      <c r="D671" s="63"/>
      <c r="E671" s="62"/>
      <c r="F671" s="73">
        <f t="shared" si="29"/>
        <v>0</v>
      </c>
      <c r="G671" s="72">
        <f t="shared" si="30"/>
        <v>0</v>
      </c>
    </row>
    <row r="672" spans="1:7" ht="15.75" x14ac:dyDescent="0.25">
      <c r="A672" s="11">
        <v>7242</v>
      </c>
      <c r="B672" s="68">
        <v>0</v>
      </c>
      <c r="C672" s="69">
        <v>0</v>
      </c>
      <c r="D672" s="63"/>
      <c r="E672" s="62"/>
      <c r="F672" s="73">
        <f t="shared" si="29"/>
        <v>0</v>
      </c>
      <c r="G672" s="72">
        <f t="shared" si="30"/>
        <v>0</v>
      </c>
    </row>
    <row r="673" spans="1:7" ht="15.75" x14ac:dyDescent="0.25">
      <c r="A673" s="11">
        <v>7250</v>
      </c>
      <c r="B673" s="68">
        <v>0</v>
      </c>
      <c r="C673" s="69">
        <v>0</v>
      </c>
      <c r="D673" s="63"/>
      <c r="E673" s="62"/>
      <c r="F673" s="73">
        <f t="shared" si="29"/>
        <v>0</v>
      </c>
      <c r="G673" s="72">
        <f t="shared" si="30"/>
        <v>0</v>
      </c>
    </row>
    <row r="674" spans="1:7" ht="15.75" x14ac:dyDescent="0.25">
      <c r="A674" s="11">
        <v>7251</v>
      </c>
      <c r="B674" s="68">
        <v>0</v>
      </c>
      <c r="C674" s="69">
        <v>0</v>
      </c>
      <c r="D674" s="63"/>
      <c r="E674" s="62"/>
      <c r="F674" s="73">
        <f t="shared" si="29"/>
        <v>0</v>
      </c>
      <c r="G674" s="72">
        <f t="shared" si="30"/>
        <v>0</v>
      </c>
    </row>
    <row r="675" spans="1:7" ht="15.75" x14ac:dyDescent="0.25">
      <c r="A675" s="11">
        <v>7252</v>
      </c>
      <c r="B675" s="68">
        <v>0</v>
      </c>
      <c r="C675" s="69">
        <v>0</v>
      </c>
      <c r="D675" s="63"/>
      <c r="E675" s="62"/>
      <c r="F675" s="73">
        <f t="shared" si="29"/>
        <v>0</v>
      </c>
      <c r="G675" s="72">
        <f t="shared" si="30"/>
        <v>0</v>
      </c>
    </row>
    <row r="676" spans="1:7" ht="15.75" x14ac:dyDescent="0.25">
      <c r="A676" s="11">
        <v>7258</v>
      </c>
      <c r="B676" s="68">
        <v>0</v>
      </c>
      <c r="C676" s="69">
        <v>0</v>
      </c>
      <c r="D676" s="63"/>
      <c r="E676" s="62"/>
      <c r="F676" s="73">
        <f t="shared" si="29"/>
        <v>0</v>
      </c>
      <c r="G676" s="72">
        <f t="shared" si="30"/>
        <v>0</v>
      </c>
    </row>
    <row r="677" spans="1:7" ht="15.75" x14ac:dyDescent="0.25">
      <c r="A677" s="11">
        <v>7270</v>
      </c>
      <c r="B677" s="68">
        <v>0</v>
      </c>
      <c r="C677" s="69">
        <v>0</v>
      </c>
      <c r="D677" s="63"/>
      <c r="E677" s="62"/>
      <c r="F677" s="73">
        <f>+IF(ABS(+B677+D677)&gt;=ABS(C677+E677),+B677-C677+D677-E677,0)</f>
        <v>0</v>
      </c>
      <c r="G677" s="72">
        <f>+IF(ABS(+B677+D677)&lt;=ABS(C677+E677),-B677+C677-D677+E677,0)</f>
        <v>0</v>
      </c>
    </row>
    <row r="678" spans="1:7" ht="15.75" x14ac:dyDescent="0.25">
      <c r="A678" s="11">
        <v>7271</v>
      </c>
      <c r="B678" s="68">
        <v>0</v>
      </c>
      <c r="C678" s="69">
        <v>0</v>
      </c>
      <c r="D678" s="63"/>
      <c r="E678" s="62"/>
      <c r="F678" s="73">
        <f t="shared" si="29"/>
        <v>0</v>
      </c>
      <c r="G678" s="72">
        <f t="shared" si="30"/>
        <v>0</v>
      </c>
    </row>
    <row r="679" spans="1:7" ht="15.75" x14ac:dyDescent="0.25">
      <c r="A679" s="11">
        <v>7274</v>
      </c>
      <c r="B679" s="68">
        <v>0</v>
      </c>
      <c r="C679" s="69">
        <v>0</v>
      </c>
      <c r="D679" s="63"/>
      <c r="E679" s="62"/>
      <c r="F679" s="73">
        <f t="shared" si="29"/>
        <v>0</v>
      </c>
      <c r="G679" s="72">
        <f t="shared" si="30"/>
        <v>0</v>
      </c>
    </row>
    <row r="680" spans="1:7" ht="15.75" x14ac:dyDescent="0.25">
      <c r="A680" s="11">
        <v>7275</v>
      </c>
      <c r="B680" s="68">
        <v>0</v>
      </c>
      <c r="C680" s="69">
        <v>0</v>
      </c>
      <c r="D680" s="63"/>
      <c r="E680" s="62"/>
      <c r="F680" s="73">
        <f>+IF(ABS(+B680+D680)&gt;=ABS(C680+E680),+B680-C680+D680-E680,0)</f>
        <v>0</v>
      </c>
      <c r="G680" s="72">
        <f>+IF(ABS(+B680+D680)&lt;=ABS(C680+E680),-B680+C680-D680+E680,0)</f>
        <v>0</v>
      </c>
    </row>
    <row r="681" spans="1:7" ht="15.75" x14ac:dyDescent="0.25">
      <c r="A681" s="11">
        <v>7277</v>
      </c>
      <c r="B681" s="68">
        <v>0</v>
      </c>
      <c r="C681" s="69">
        <v>0</v>
      </c>
      <c r="D681" s="63"/>
      <c r="E681" s="62"/>
      <c r="F681" s="73">
        <f t="shared" si="29"/>
        <v>0</v>
      </c>
      <c r="G681" s="72">
        <f t="shared" si="30"/>
        <v>0</v>
      </c>
    </row>
    <row r="682" spans="1:7" ht="15.75" x14ac:dyDescent="0.25">
      <c r="A682" s="11">
        <v>7278</v>
      </c>
      <c r="B682" s="68">
        <v>0</v>
      </c>
      <c r="C682" s="69">
        <v>0</v>
      </c>
      <c r="D682" s="63"/>
      <c r="E682" s="62"/>
      <c r="F682" s="73">
        <f t="shared" si="29"/>
        <v>0</v>
      </c>
      <c r="G682" s="72">
        <f t="shared" si="30"/>
        <v>0</v>
      </c>
    </row>
    <row r="683" spans="1:7" ht="15.75" x14ac:dyDescent="0.25">
      <c r="A683" s="11">
        <v>7282</v>
      </c>
      <c r="B683" s="68">
        <v>0</v>
      </c>
      <c r="C683" s="69">
        <v>0</v>
      </c>
      <c r="D683" s="63"/>
      <c r="E683" s="62"/>
      <c r="F683" s="73">
        <f t="shared" si="29"/>
        <v>0</v>
      </c>
      <c r="G683" s="72">
        <f t="shared" si="30"/>
        <v>0</v>
      </c>
    </row>
    <row r="684" spans="1:7" ht="15.75" x14ac:dyDescent="0.25">
      <c r="A684" s="11">
        <v>7289</v>
      </c>
      <c r="B684" s="68">
        <v>0</v>
      </c>
      <c r="C684" s="69">
        <v>0</v>
      </c>
      <c r="D684" s="63"/>
      <c r="E684" s="62"/>
      <c r="F684" s="73">
        <f t="shared" si="29"/>
        <v>0</v>
      </c>
      <c r="G684" s="72">
        <f t="shared" si="30"/>
        <v>0</v>
      </c>
    </row>
    <row r="685" spans="1:7" ht="15.75" x14ac:dyDescent="0.25">
      <c r="A685" s="11">
        <v>7291</v>
      </c>
      <c r="B685" s="68">
        <v>0</v>
      </c>
      <c r="C685" s="69">
        <v>0</v>
      </c>
      <c r="D685" s="63"/>
      <c r="E685" s="62"/>
      <c r="F685" s="73">
        <f t="shared" si="29"/>
        <v>0</v>
      </c>
      <c r="G685" s="72">
        <f t="shared" si="30"/>
        <v>0</v>
      </c>
    </row>
    <row r="686" spans="1:7" ht="15.75" x14ac:dyDescent="0.25">
      <c r="A686" s="11">
        <v>7292</v>
      </c>
      <c r="B686" s="68">
        <v>0</v>
      </c>
      <c r="C686" s="69">
        <v>0</v>
      </c>
      <c r="D686" s="63"/>
      <c r="E686" s="62"/>
      <c r="F686" s="73">
        <f t="shared" si="29"/>
        <v>0</v>
      </c>
      <c r="G686" s="72">
        <f t="shared" si="30"/>
        <v>0</v>
      </c>
    </row>
    <row r="687" spans="1:7" ht="15.75" x14ac:dyDescent="0.25">
      <c r="A687" s="11">
        <v>7298</v>
      </c>
      <c r="B687" s="68">
        <v>0</v>
      </c>
      <c r="C687" s="69">
        <v>0</v>
      </c>
      <c r="D687" s="63"/>
      <c r="E687" s="62"/>
      <c r="F687" s="73">
        <f t="shared" si="29"/>
        <v>0</v>
      </c>
      <c r="G687" s="72">
        <f t="shared" si="30"/>
        <v>0</v>
      </c>
    </row>
    <row r="688" spans="1:7" ht="15.75" x14ac:dyDescent="0.25">
      <c r="A688" s="11">
        <v>7311</v>
      </c>
      <c r="B688" s="68">
        <v>0</v>
      </c>
      <c r="C688" s="69">
        <v>0</v>
      </c>
      <c r="D688" s="63"/>
      <c r="E688" s="62"/>
      <c r="F688" s="73">
        <f t="shared" si="29"/>
        <v>0</v>
      </c>
      <c r="G688" s="72">
        <f t="shared" si="30"/>
        <v>0</v>
      </c>
    </row>
    <row r="689" spans="1:7" ht="15.75" x14ac:dyDescent="0.25">
      <c r="A689" s="11">
        <v>7313</v>
      </c>
      <c r="B689" s="68">
        <v>0</v>
      </c>
      <c r="C689" s="69">
        <v>0</v>
      </c>
      <c r="D689" s="63"/>
      <c r="E689" s="62"/>
      <c r="F689" s="73">
        <f>+IF(ABS(+B689+D689)&gt;=ABS(C689+E689),+B689-C689+D689-E689,0)</f>
        <v>0</v>
      </c>
      <c r="G689" s="72">
        <f>+IF(ABS(+B689+D689)&lt;=ABS(C689+E689),-B689+C689-D689+E689,0)</f>
        <v>0</v>
      </c>
    </row>
    <row r="690" spans="1:7" ht="15.75" x14ac:dyDescent="0.25">
      <c r="A690" s="11">
        <v>7319</v>
      </c>
      <c r="B690" s="68">
        <v>0</v>
      </c>
      <c r="C690" s="69">
        <v>0</v>
      </c>
      <c r="D690" s="63"/>
      <c r="E690" s="62"/>
      <c r="F690" s="73">
        <f t="shared" si="29"/>
        <v>0</v>
      </c>
      <c r="G690" s="72">
        <f t="shared" si="30"/>
        <v>0</v>
      </c>
    </row>
    <row r="691" spans="1:7" ht="15.75" x14ac:dyDescent="0.25">
      <c r="A691" s="11">
        <v>7381</v>
      </c>
      <c r="B691" s="68">
        <v>0</v>
      </c>
      <c r="C691" s="69">
        <v>0</v>
      </c>
      <c r="D691" s="63"/>
      <c r="E691" s="62"/>
      <c r="F691" s="73">
        <f t="shared" si="29"/>
        <v>0</v>
      </c>
      <c r="G691" s="72">
        <f t="shared" si="30"/>
        <v>0</v>
      </c>
    </row>
    <row r="692" spans="1:7" ht="15.75" x14ac:dyDescent="0.25">
      <c r="A692" s="11">
        <v>7382</v>
      </c>
      <c r="B692" s="68">
        <v>0</v>
      </c>
      <c r="C692" s="69">
        <v>0</v>
      </c>
      <c r="D692" s="63"/>
      <c r="E692" s="62"/>
      <c r="F692" s="73">
        <f t="shared" si="29"/>
        <v>0</v>
      </c>
      <c r="G692" s="72">
        <f t="shared" si="30"/>
        <v>0</v>
      </c>
    </row>
    <row r="693" spans="1:7" ht="15.75" x14ac:dyDescent="0.25">
      <c r="A693" s="11">
        <v>7383</v>
      </c>
      <c r="B693" s="68">
        <v>0</v>
      </c>
      <c r="C693" s="69">
        <v>0</v>
      </c>
      <c r="D693" s="63"/>
      <c r="E693" s="62"/>
      <c r="F693" s="73">
        <f t="shared" si="29"/>
        <v>0</v>
      </c>
      <c r="G693" s="72">
        <f t="shared" si="30"/>
        <v>0</v>
      </c>
    </row>
    <row r="694" spans="1:7" ht="15.75" x14ac:dyDescent="0.25">
      <c r="A694" s="11">
        <v>7384</v>
      </c>
      <c r="B694" s="68">
        <v>0</v>
      </c>
      <c r="C694" s="69">
        <v>0</v>
      </c>
      <c r="D694" s="63"/>
      <c r="E694" s="62"/>
      <c r="F694" s="73">
        <f t="shared" si="29"/>
        <v>0</v>
      </c>
      <c r="G694" s="72">
        <f t="shared" si="30"/>
        <v>0</v>
      </c>
    </row>
    <row r="695" spans="1:7" ht="15.75" x14ac:dyDescent="0.25">
      <c r="A695" s="11">
        <v>7385</v>
      </c>
      <c r="B695" s="68">
        <v>0</v>
      </c>
      <c r="C695" s="69">
        <v>0</v>
      </c>
      <c r="D695" s="63"/>
      <c r="E695" s="62"/>
      <c r="F695" s="73">
        <f t="shared" si="29"/>
        <v>0</v>
      </c>
      <c r="G695" s="72">
        <f t="shared" si="30"/>
        <v>0</v>
      </c>
    </row>
    <row r="696" spans="1:7" ht="15.75" x14ac:dyDescent="0.25">
      <c r="A696" s="11">
        <v>7386</v>
      </c>
      <c r="B696" s="68">
        <v>0</v>
      </c>
      <c r="C696" s="69">
        <v>0</v>
      </c>
      <c r="D696" s="63"/>
      <c r="E696" s="62"/>
      <c r="F696" s="73">
        <f t="shared" si="29"/>
        <v>0</v>
      </c>
      <c r="G696" s="72">
        <f t="shared" si="30"/>
        <v>0</v>
      </c>
    </row>
    <row r="697" spans="1:7" ht="15.75" x14ac:dyDescent="0.25">
      <c r="A697" s="11">
        <v>7387</v>
      </c>
      <c r="B697" s="68">
        <v>0</v>
      </c>
      <c r="C697" s="69">
        <v>0</v>
      </c>
      <c r="D697" s="63"/>
      <c r="E697" s="62"/>
      <c r="F697" s="73">
        <f t="shared" si="29"/>
        <v>0</v>
      </c>
      <c r="G697" s="72">
        <f t="shared" si="30"/>
        <v>0</v>
      </c>
    </row>
    <row r="698" spans="1:7" ht="15.75" x14ac:dyDescent="0.25">
      <c r="A698" s="11">
        <v>7388</v>
      </c>
      <c r="B698" s="68">
        <v>0</v>
      </c>
      <c r="C698" s="69">
        <v>0</v>
      </c>
      <c r="D698" s="63"/>
      <c r="E698" s="62"/>
      <c r="F698" s="73">
        <f t="shared" si="29"/>
        <v>0</v>
      </c>
      <c r="G698" s="72">
        <f t="shared" si="30"/>
        <v>0</v>
      </c>
    </row>
    <row r="699" spans="1:7" ht="15.75" x14ac:dyDescent="0.25">
      <c r="A699" s="11">
        <v>7391</v>
      </c>
      <c r="B699" s="68">
        <v>0</v>
      </c>
      <c r="C699" s="69">
        <v>0</v>
      </c>
      <c r="D699" s="63"/>
      <c r="E699" s="62"/>
      <c r="F699" s="73">
        <f>+IF(ABS(+B699+D699)&gt;=ABS(C699+E699),+B699-C699+D699-E699,0)</f>
        <v>0</v>
      </c>
      <c r="G699" s="72">
        <f>+IF(ABS(+B699+D699)&lt;=ABS(C699+E699),-B699+C699-D699+E699,0)</f>
        <v>0</v>
      </c>
    </row>
    <row r="700" spans="1:7" ht="15.75" x14ac:dyDescent="0.25">
      <c r="A700" s="11">
        <v>7392</v>
      </c>
      <c r="B700" s="68">
        <v>0</v>
      </c>
      <c r="C700" s="69">
        <v>0</v>
      </c>
      <c r="D700" s="63"/>
      <c r="E700" s="62"/>
      <c r="F700" s="73">
        <f t="shared" ref="F700:F763" si="31">+IF(ABS(+B700+D700)&gt;=ABS(C700+E700),+B700-C700+D700-E700,0)</f>
        <v>0</v>
      </c>
      <c r="G700" s="72">
        <f t="shared" ref="G700:G763" si="32">+IF(ABS(+B700+D700)&lt;=ABS(C700+E700),-B700+C700-D700+E700,0)</f>
        <v>0</v>
      </c>
    </row>
    <row r="701" spans="1:7" ht="15.75" x14ac:dyDescent="0.25">
      <c r="A701" s="11">
        <v>7400</v>
      </c>
      <c r="B701" s="68">
        <v>0</v>
      </c>
      <c r="C701" s="69">
        <v>0</v>
      </c>
      <c r="D701" s="63"/>
      <c r="E701" s="62"/>
      <c r="F701" s="73">
        <f t="shared" si="31"/>
        <v>0</v>
      </c>
      <c r="G701" s="72">
        <f t="shared" si="32"/>
        <v>0</v>
      </c>
    </row>
    <row r="702" spans="1:7" ht="15.75" x14ac:dyDescent="0.25">
      <c r="A702" s="11">
        <v>7401</v>
      </c>
      <c r="B702" s="68">
        <v>0</v>
      </c>
      <c r="C702" s="69">
        <v>0</v>
      </c>
      <c r="D702" s="63"/>
      <c r="E702" s="62"/>
      <c r="F702" s="73">
        <f t="shared" si="31"/>
        <v>0</v>
      </c>
      <c r="G702" s="72">
        <f t="shared" si="32"/>
        <v>0</v>
      </c>
    </row>
    <row r="703" spans="1:7" ht="15.75" x14ac:dyDescent="0.25">
      <c r="A703" s="11">
        <v>7402</v>
      </c>
      <c r="B703" s="68">
        <v>0</v>
      </c>
      <c r="C703" s="69">
        <v>0</v>
      </c>
      <c r="D703" s="63"/>
      <c r="E703" s="62"/>
      <c r="F703" s="73">
        <f t="shared" si="31"/>
        <v>0</v>
      </c>
      <c r="G703" s="72">
        <f t="shared" si="32"/>
        <v>0</v>
      </c>
    </row>
    <row r="704" spans="1:7" ht="15.75" x14ac:dyDescent="0.25">
      <c r="A704" s="11">
        <v>7403</v>
      </c>
      <c r="B704" s="68">
        <v>0</v>
      </c>
      <c r="C704" s="69">
        <v>0</v>
      </c>
      <c r="D704" s="63"/>
      <c r="E704" s="62"/>
      <c r="F704" s="73">
        <f t="shared" si="31"/>
        <v>0</v>
      </c>
      <c r="G704" s="72">
        <f t="shared" si="32"/>
        <v>0</v>
      </c>
    </row>
    <row r="705" spans="1:7" ht="15.75" x14ac:dyDescent="0.25">
      <c r="A705" s="11">
        <v>7404</v>
      </c>
      <c r="B705" s="68">
        <v>0</v>
      </c>
      <c r="C705" s="69">
        <v>0</v>
      </c>
      <c r="D705" s="63"/>
      <c r="E705" s="62"/>
      <c r="F705" s="73">
        <f t="shared" si="31"/>
        <v>0</v>
      </c>
      <c r="G705" s="72">
        <f t="shared" si="32"/>
        <v>0</v>
      </c>
    </row>
    <row r="706" spans="1:7" ht="15.75" x14ac:dyDescent="0.25">
      <c r="A706" s="11">
        <v>7405</v>
      </c>
      <c r="B706" s="68">
        <v>0</v>
      </c>
      <c r="C706" s="69">
        <v>0</v>
      </c>
      <c r="D706" s="63"/>
      <c r="E706" s="62"/>
      <c r="F706" s="73">
        <f t="shared" si="31"/>
        <v>0</v>
      </c>
      <c r="G706" s="72">
        <f t="shared" si="32"/>
        <v>0</v>
      </c>
    </row>
    <row r="707" spans="1:7" ht="15.75" x14ac:dyDescent="0.25">
      <c r="A707" s="11">
        <v>7406</v>
      </c>
      <c r="B707" s="68">
        <v>0</v>
      </c>
      <c r="C707" s="69">
        <v>0</v>
      </c>
      <c r="D707" s="63"/>
      <c r="E707" s="62"/>
      <c r="F707" s="73">
        <f t="shared" si="31"/>
        <v>0</v>
      </c>
      <c r="G707" s="72">
        <f t="shared" si="32"/>
        <v>0</v>
      </c>
    </row>
    <row r="708" spans="1:7" ht="15.75" x14ac:dyDescent="0.25">
      <c r="A708" s="11">
        <v>7407</v>
      </c>
      <c r="B708" s="68">
        <v>0</v>
      </c>
      <c r="C708" s="69">
        <v>0</v>
      </c>
      <c r="D708" s="63"/>
      <c r="E708" s="62"/>
      <c r="F708" s="73">
        <f t="shared" si="31"/>
        <v>0</v>
      </c>
      <c r="G708" s="72">
        <f t="shared" si="32"/>
        <v>0</v>
      </c>
    </row>
    <row r="709" spans="1:7" ht="15.75" x14ac:dyDescent="0.25">
      <c r="A709" s="11">
        <v>7408</v>
      </c>
      <c r="B709" s="68">
        <v>0</v>
      </c>
      <c r="C709" s="69">
        <v>0</v>
      </c>
      <c r="D709" s="63"/>
      <c r="E709" s="62"/>
      <c r="F709" s="73">
        <f t="shared" si="31"/>
        <v>0</v>
      </c>
      <c r="G709" s="72">
        <f t="shared" si="32"/>
        <v>0</v>
      </c>
    </row>
    <row r="710" spans="1:7" ht="15.75" x14ac:dyDescent="0.25">
      <c r="A710" s="11">
        <v>7409</v>
      </c>
      <c r="B710" s="68">
        <v>0</v>
      </c>
      <c r="C710" s="69">
        <v>0</v>
      </c>
      <c r="D710" s="63"/>
      <c r="E710" s="62"/>
      <c r="F710" s="73">
        <f t="shared" si="31"/>
        <v>0</v>
      </c>
      <c r="G710" s="72">
        <f t="shared" si="32"/>
        <v>0</v>
      </c>
    </row>
    <row r="711" spans="1:7" ht="15.75" x14ac:dyDescent="0.25">
      <c r="A711" s="11">
        <v>7411</v>
      </c>
      <c r="B711" s="68">
        <v>0</v>
      </c>
      <c r="C711" s="69">
        <v>0</v>
      </c>
      <c r="D711" s="63"/>
      <c r="E711" s="62"/>
      <c r="F711" s="73">
        <f t="shared" si="31"/>
        <v>0</v>
      </c>
      <c r="G711" s="72">
        <f t="shared" si="32"/>
        <v>0</v>
      </c>
    </row>
    <row r="712" spans="1:7" ht="15.75" x14ac:dyDescent="0.25">
      <c r="A712" s="11">
        <v>7412</v>
      </c>
      <c r="B712" s="68">
        <v>0</v>
      </c>
      <c r="C712" s="69">
        <v>0</v>
      </c>
      <c r="D712" s="63"/>
      <c r="E712" s="62"/>
      <c r="F712" s="73">
        <f t="shared" si="31"/>
        <v>0</v>
      </c>
      <c r="G712" s="72">
        <f t="shared" si="32"/>
        <v>0</v>
      </c>
    </row>
    <row r="713" spans="1:7" ht="15.75" x14ac:dyDescent="0.25">
      <c r="A713" s="11">
        <v>7413</v>
      </c>
      <c r="B713" s="68">
        <v>0</v>
      </c>
      <c r="C713" s="69">
        <v>0</v>
      </c>
      <c r="D713" s="63"/>
      <c r="E713" s="62"/>
      <c r="F713" s="73">
        <f t="shared" si="31"/>
        <v>0</v>
      </c>
      <c r="G713" s="72">
        <f t="shared" si="32"/>
        <v>0</v>
      </c>
    </row>
    <row r="714" spans="1:7" ht="15.75" x14ac:dyDescent="0.25">
      <c r="A714" s="11">
        <v>7414</v>
      </c>
      <c r="B714" s="68">
        <v>0</v>
      </c>
      <c r="C714" s="69">
        <v>0</v>
      </c>
      <c r="D714" s="63"/>
      <c r="E714" s="62"/>
      <c r="F714" s="73">
        <f t="shared" si="31"/>
        <v>0</v>
      </c>
      <c r="G714" s="72">
        <f t="shared" si="32"/>
        <v>0</v>
      </c>
    </row>
    <row r="715" spans="1:7" ht="15.75" x14ac:dyDescent="0.25">
      <c r="A715" s="11">
        <v>7419</v>
      </c>
      <c r="B715" s="68">
        <v>0</v>
      </c>
      <c r="C715" s="69">
        <v>0</v>
      </c>
      <c r="D715" s="63"/>
      <c r="E715" s="62"/>
      <c r="F715" s="73">
        <f t="shared" si="31"/>
        <v>0</v>
      </c>
      <c r="G715" s="72">
        <f t="shared" si="32"/>
        <v>0</v>
      </c>
    </row>
    <row r="716" spans="1:7" ht="15.75" x14ac:dyDescent="0.25">
      <c r="A716" s="11">
        <v>7450</v>
      </c>
      <c r="B716" s="68">
        <v>0</v>
      </c>
      <c r="C716" s="69">
        <v>0</v>
      </c>
      <c r="D716" s="63"/>
      <c r="E716" s="62"/>
      <c r="F716" s="73">
        <f t="shared" si="31"/>
        <v>0</v>
      </c>
      <c r="G716" s="72">
        <f t="shared" si="32"/>
        <v>0</v>
      </c>
    </row>
    <row r="717" spans="1:7" ht="15.75" x14ac:dyDescent="0.25">
      <c r="A717" s="11">
        <v>7471</v>
      </c>
      <c r="B717" s="68">
        <v>0</v>
      </c>
      <c r="C717" s="69">
        <v>0</v>
      </c>
      <c r="D717" s="63"/>
      <c r="E717" s="62"/>
      <c r="F717" s="73">
        <f t="shared" si="31"/>
        <v>0</v>
      </c>
      <c r="G717" s="72">
        <f t="shared" si="32"/>
        <v>0</v>
      </c>
    </row>
    <row r="718" spans="1:7" ht="15.75" x14ac:dyDescent="0.25">
      <c r="A718" s="11">
        <v>7472</v>
      </c>
      <c r="B718" s="68">
        <v>0</v>
      </c>
      <c r="C718" s="69">
        <v>0</v>
      </c>
      <c r="D718" s="63"/>
      <c r="E718" s="62"/>
      <c r="F718" s="73">
        <f t="shared" si="31"/>
        <v>0</v>
      </c>
      <c r="G718" s="72">
        <f t="shared" si="32"/>
        <v>0</v>
      </c>
    </row>
    <row r="719" spans="1:7" ht="15.75" x14ac:dyDescent="0.25">
      <c r="A719" s="11">
        <v>7473</v>
      </c>
      <c r="B719" s="68">
        <v>0</v>
      </c>
      <c r="C719" s="69">
        <v>0</v>
      </c>
      <c r="D719" s="63"/>
      <c r="E719" s="62"/>
      <c r="F719" s="73">
        <f t="shared" si="31"/>
        <v>0</v>
      </c>
      <c r="G719" s="72">
        <f t="shared" si="32"/>
        <v>0</v>
      </c>
    </row>
    <row r="720" spans="1:7" ht="15.75" x14ac:dyDescent="0.25">
      <c r="A720" s="11">
        <v>7474</v>
      </c>
      <c r="B720" s="68">
        <v>0</v>
      </c>
      <c r="C720" s="69">
        <v>0</v>
      </c>
      <c r="D720" s="63"/>
      <c r="E720" s="62"/>
      <c r="F720" s="73">
        <f t="shared" si="31"/>
        <v>0</v>
      </c>
      <c r="G720" s="72">
        <f t="shared" si="32"/>
        <v>0</v>
      </c>
    </row>
    <row r="721" spans="1:7" ht="15.75" x14ac:dyDescent="0.25">
      <c r="A721" s="11">
        <v>7481</v>
      </c>
      <c r="B721" s="68">
        <v>0</v>
      </c>
      <c r="C721" s="69">
        <v>0</v>
      </c>
      <c r="D721" s="63"/>
      <c r="E721" s="62"/>
      <c r="F721" s="73">
        <f t="shared" si="31"/>
        <v>0</v>
      </c>
      <c r="G721" s="72">
        <f t="shared" si="32"/>
        <v>0</v>
      </c>
    </row>
    <row r="722" spans="1:7" ht="15.75" x14ac:dyDescent="0.25">
      <c r="A722" s="11">
        <v>7482</v>
      </c>
      <c r="B722" s="68">
        <v>0</v>
      </c>
      <c r="C722" s="69">
        <v>0</v>
      </c>
      <c r="D722" s="63"/>
      <c r="E722" s="62"/>
      <c r="F722" s="73">
        <f t="shared" si="31"/>
        <v>0</v>
      </c>
      <c r="G722" s="72">
        <f t="shared" si="32"/>
        <v>0</v>
      </c>
    </row>
    <row r="723" spans="1:7" ht="15.75" x14ac:dyDescent="0.25">
      <c r="A723" s="11">
        <v>7483</v>
      </c>
      <c r="B723" s="68">
        <v>0</v>
      </c>
      <c r="C723" s="69">
        <v>0</v>
      </c>
      <c r="D723" s="63"/>
      <c r="E723" s="62"/>
      <c r="F723" s="73">
        <f t="shared" si="31"/>
        <v>0</v>
      </c>
      <c r="G723" s="72">
        <f t="shared" si="32"/>
        <v>0</v>
      </c>
    </row>
    <row r="724" spans="1:7" ht="15.75" x14ac:dyDescent="0.25">
      <c r="A724" s="11">
        <v>7484</v>
      </c>
      <c r="B724" s="68">
        <v>0</v>
      </c>
      <c r="C724" s="69">
        <v>0</v>
      </c>
      <c r="D724" s="63"/>
      <c r="E724" s="62"/>
      <c r="F724" s="73">
        <f t="shared" si="31"/>
        <v>0</v>
      </c>
      <c r="G724" s="72">
        <f t="shared" si="32"/>
        <v>0</v>
      </c>
    </row>
    <row r="725" spans="1:7" ht="15.75" x14ac:dyDescent="0.25">
      <c r="A725" s="11">
        <v>7485</v>
      </c>
      <c r="B725" s="68">
        <v>0</v>
      </c>
      <c r="C725" s="69">
        <v>0</v>
      </c>
      <c r="D725" s="63"/>
      <c r="E725" s="62"/>
      <c r="F725" s="73">
        <f t="shared" si="31"/>
        <v>0</v>
      </c>
      <c r="G725" s="72">
        <f t="shared" si="32"/>
        <v>0</v>
      </c>
    </row>
    <row r="726" spans="1:7" ht="15.75" x14ac:dyDescent="0.25">
      <c r="A726" s="11">
        <v>7486</v>
      </c>
      <c r="B726" s="68">
        <v>0</v>
      </c>
      <c r="C726" s="69">
        <v>0</v>
      </c>
      <c r="D726" s="63"/>
      <c r="E726" s="62"/>
      <c r="F726" s="73">
        <f t="shared" si="31"/>
        <v>0</v>
      </c>
      <c r="G726" s="72">
        <f t="shared" si="32"/>
        <v>0</v>
      </c>
    </row>
    <row r="727" spans="1:7" ht="15.75" x14ac:dyDescent="0.25">
      <c r="A727" s="11">
        <v>7487</v>
      </c>
      <c r="B727" s="68">
        <v>0</v>
      </c>
      <c r="C727" s="69">
        <v>0</v>
      </c>
      <c r="D727" s="63"/>
      <c r="E727" s="62"/>
      <c r="F727" s="73">
        <f t="shared" si="31"/>
        <v>0</v>
      </c>
      <c r="G727" s="72">
        <f t="shared" si="32"/>
        <v>0</v>
      </c>
    </row>
    <row r="728" spans="1:7" ht="15.75" x14ac:dyDescent="0.25">
      <c r="A728" s="11">
        <v>7488</v>
      </c>
      <c r="B728" s="68">
        <v>0</v>
      </c>
      <c r="C728" s="69">
        <v>0</v>
      </c>
      <c r="D728" s="63"/>
      <c r="E728" s="62"/>
      <c r="F728" s="73">
        <f t="shared" si="31"/>
        <v>0</v>
      </c>
      <c r="G728" s="72">
        <f t="shared" si="32"/>
        <v>0</v>
      </c>
    </row>
    <row r="729" spans="1:7" ht="15.75" x14ac:dyDescent="0.25">
      <c r="A729" s="11">
        <v>7491</v>
      </c>
      <c r="B729" s="68">
        <v>0</v>
      </c>
      <c r="C729" s="69">
        <v>0</v>
      </c>
      <c r="D729" s="63"/>
      <c r="E729" s="62"/>
      <c r="F729" s="73">
        <f t="shared" si="31"/>
        <v>0</v>
      </c>
      <c r="G729" s="72">
        <f t="shared" si="32"/>
        <v>0</v>
      </c>
    </row>
    <row r="730" spans="1:7" ht="15.75" x14ac:dyDescent="0.25">
      <c r="A730" s="11">
        <v>7492</v>
      </c>
      <c r="B730" s="68">
        <v>0</v>
      </c>
      <c r="C730" s="69">
        <v>0</v>
      </c>
      <c r="D730" s="63"/>
      <c r="E730" s="62"/>
      <c r="F730" s="73">
        <f t="shared" si="31"/>
        <v>0</v>
      </c>
      <c r="G730" s="72">
        <f t="shared" si="32"/>
        <v>0</v>
      </c>
    </row>
    <row r="731" spans="1:7" ht="15.75" x14ac:dyDescent="0.25">
      <c r="A731" s="11">
        <v>7493</v>
      </c>
      <c r="B731" s="68">
        <v>0</v>
      </c>
      <c r="C731" s="69">
        <v>0</v>
      </c>
      <c r="D731" s="63"/>
      <c r="E731" s="62"/>
      <c r="F731" s="73">
        <f t="shared" si="31"/>
        <v>0</v>
      </c>
      <c r="G731" s="72">
        <f t="shared" si="32"/>
        <v>0</v>
      </c>
    </row>
    <row r="732" spans="1:7" ht="15.75" x14ac:dyDescent="0.25">
      <c r="A732" s="11">
        <v>7494</v>
      </c>
      <c r="B732" s="68">
        <v>0</v>
      </c>
      <c r="C732" s="69">
        <v>0</v>
      </c>
      <c r="D732" s="63"/>
      <c r="E732" s="62"/>
      <c r="F732" s="73">
        <f t="shared" si="31"/>
        <v>0</v>
      </c>
      <c r="G732" s="72">
        <f t="shared" si="32"/>
        <v>0</v>
      </c>
    </row>
    <row r="733" spans="1:7" ht="15.75" x14ac:dyDescent="0.25">
      <c r="A733" s="11">
        <v>7499</v>
      </c>
      <c r="B733" s="68">
        <v>0</v>
      </c>
      <c r="C733" s="69">
        <v>0</v>
      </c>
      <c r="D733" s="63"/>
      <c r="E733" s="62"/>
      <c r="F733" s="73">
        <f>+IF(ABS(+B733+D733)&gt;=ABS(C733+E733),+B733-C733+D733-E733,0)</f>
        <v>0</v>
      </c>
      <c r="G733" s="72">
        <f>+IF(ABS(+B733+D733)&lt;=ABS(C733+E733),-B733+C733-D733+E733,0)</f>
        <v>0</v>
      </c>
    </row>
    <row r="734" spans="1:7" ht="15.75" x14ac:dyDescent="0.25">
      <c r="A734" s="11">
        <v>7500</v>
      </c>
      <c r="B734" s="68">
        <v>0</v>
      </c>
      <c r="C734" s="69">
        <v>0</v>
      </c>
      <c r="D734" s="63"/>
      <c r="E734" s="62"/>
      <c r="F734" s="73">
        <f t="shared" si="31"/>
        <v>0</v>
      </c>
      <c r="G734" s="72">
        <f t="shared" si="32"/>
        <v>0</v>
      </c>
    </row>
    <row r="735" spans="1:7" ht="15.75" x14ac:dyDescent="0.25">
      <c r="A735" s="11">
        <v>7501</v>
      </c>
      <c r="B735" s="68">
        <v>0</v>
      </c>
      <c r="C735" s="69">
        <v>0</v>
      </c>
      <c r="D735" s="63"/>
      <c r="E735" s="62"/>
      <c r="F735" s="73">
        <f t="shared" si="31"/>
        <v>0</v>
      </c>
      <c r="G735" s="72">
        <f t="shared" si="32"/>
        <v>0</v>
      </c>
    </row>
    <row r="736" spans="1:7" ht="15.75" x14ac:dyDescent="0.25">
      <c r="A736" s="11">
        <v>7502</v>
      </c>
      <c r="B736" s="68">
        <v>0</v>
      </c>
      <c r="C736" s="69">
        <v>0</v>
      </c>
      <c r="D736" s="63"/>
      <c r="E736" s="62"/>
      <c r="F736" s="73">
        <f t="shared" si="31"/>
        <v>0</v>
      </c>
      <c r="G736" s="72">
        <f t="shared" si="32"/>
        <v>0</v>
      </c>
    </row>
    <row r="737" spans="1:7" ht="15.75" x14ac:dyDescent="0.25">
      <c r="A737" s="11">
        <v>7511</v>
      </c>
      <c r="B737" s="68">
        <v>0</v>
      </c>
      <c r="C737" s="69">
        <v>0</v>
      </c>
      <c r="D737" s="63"/>
      <c r="E737" s="62"/>
      <c r="F737" s="73">
        <f t="shared" si="31"/>
        <v>0</v>
      </c>
      <c r="G737" s="72">
        <f t="shared" si="32"/>
        <v>0</v>
      </c>
    </row>
    <row r="738" spans="1:7" ht="15.75" x14ac:dyDescent="0.25">
      <c r="A738" s="11">
        <v>7519</v>
      </c>
      <c r="B738" s="68">
        <v>0</v>
      </c>
      <c r="C738" s="69">
        <v>0</v>
      </c>
      <c r="D738" s="63"/>
      <c r="E738" s="62"/>
      <c r="F738" s="73">
        <f t="shared" si="31"/>
        <v>0</v>
      </c>
      <c r="G738" s="72">
        <f t="shared" si="32"/>
        <v>0</v>
      </c>
    </row>
    <row r="739" spans="1:7" ht="15.75" x14ac:dyDescent="0.25">
      <c r="A739" s="11">
        <v>7522</v>
      </c>
      <c r="B739" s="68">
        <v>0</v>
      </c>
      <c r="C739" s="69">
        <v>0</v>
      </c>
      <c r="D739" s="63"/>
      <c r="E739" s="62"/>
      <c r="F739" s="73">
        <f t="shared" si="31"/>
        <v>0</v>
      </c>
      <c r="G739" s="72">
        <f t="shared" si="32"/>
        <v>0</v>
      </c>
    </row>
    <row r="740" spans="1:7" ht="15.75" x14ac:dyDescent="0.25">
      <c r="A740" s="11">
        <v>7524</v>
      </c>
      <c r="B740" s="68">
        <v>0</v>
      </c>
      <c r="C740" s="69">
        <v>0</v>
      </c>
      <c r="D740" s="63"/>
      <c r="E740" s="62"/>
      <c r="F740" s="73">
        <f t="shared" si="31"/>
        <v>0</v>
      </c>
      <c r="G740" s="72">
        <f t="shared" si="32"/>
        <v>0</v>
      </c>
    </row>
    <row r="741" spans="1:7" ht="15.75" x14ac:dyDescent="0.25">
      <c r="A741" s="11">
        <v>7525</v>
      </c>
      <c r="B741" s="68">
        <v>0</v>
      </c>
      <c r="C741" s="69">
        <v>0</v>
      </c>
      <c r="D741" s="63"/>
      <c r="E741" s="62"/>
      <c r="F741" s="73">
        <f>+IF(ABS(+B741+D741)&gt;=ABS(C741+E741),+B741-C741+D741-E741,0)</f>
        <v>0</v>
      </c>
      <c r="G741" s="72">
        <f>+IF(ABS(+B741+D741)&lt;=ABS(C741+E741),-B741+C741-D741+E741,0)</f>
        <v>0</v>
      </c>
    </row>
    <row r="742" spans="1:7" ht="15.75" x14ac:dyDescent="0.25">
      <c r="A742" s="11">
        <v>7532</v>
      </c>
      <c r="B742" s="68">
        <v>0</v>
      </c>
      <c r="C742" s="69">
        <v>0</v>
      </c>
      <c r="D742" s="63"/>
      <c r="E742" s="62"/>
      <c r="F742" s="73">
        <f>+IF(ABS(+B742+D742)&gt;=ABS(C742+E742),+B742-C742+D742-E742,0)</f>
        <v>0</v>
      </c>
      <c r="G742" s="72">
        <f>+IF(ABS(+B742+D742)&lt;=ABS(C742+E742),-B742+C742-D742+E742,0)</f>
        <v>0</v>
      </c>
    </row>
    <row r="743" spans="1:7" ht="15.75" x14ac:dyDescent="0.25">
      <c r="A743" s="11">
        <v>7534</v>
      </c>
      <c r="B743" s="68">
        <v>0</v>
      </c>
      <c r="C743" s="69">
        <v>0</v>
      </c>
      <c r="D743" s="63"/>
      <c r="E743" s="62"/>
      <c r="F743" s="73">
        <f>+IF(ABS(+B743+D743)&gt;=ABS(C743+E743),+B743-C743+D743-E743,0)</f>
        <v>0</v>
      </c>
      <c r="G743" s="72">
        <f>+IF(ABS(+B743+D743)&lt;=ABS(C743+E743),-B743+C743-D743+E743,0)</f>
        <v>0</v>
      </c>
    </row>
    <row r="744" spans="1:7" ht="15.75" x14ac:dyDescent="0.25">
      <c r="A744" s="11">
        <v>7535</v>
      </c>
      <c r="B744" s="68">
        <v>0</v>
      </c>
      <c r="C744" s="69">
        <v>0</v>
      </c>
      <c r="D744" s="63"/>
      <c r="E744" s="62"/>
      <c r="F744" s="73">
        <f>+IF(ABS(+B744+D744)&gt;=ABS(C744+E744),+B744-C744+D744-E744,0)</f>
        <v>0</v>
      </c>
      <c r="G744" s="72">
        <f>+IF(ABS(+B744+D744)&lt;=ABS(C744+E744),-B744+C744-D744+E744,0)</f>
        <v>0</v>
      </c>
    </row>
    <row r="745" spans="1:7" ht="15.75" x14ac:dyDescent="0.25">
      <c r="A745" s="11">
        <v>7582</v>
      </c>
      <c r="B745" s="68">
        <v>0</v>
      </c>
      <c r="C745" s="69">
        <v>0</v>
      </c>
      <c r="D745" s="63"/>
      <c r="E745" s="62"/>
      <c r="F745" s="73">
        <f t="shared" si="31"/>
        <v>0</v>
      </c>
      <c r="G745" s="72">
        <f t="shared" si="32"/>
        <v>0</v>
      </c>
    </row>
    <row r="746" spans="1:7" ht="15.75" x14ac:dyDescent="0.25">
      <c r="A746" s="11">
        <v>7584</v>
      </c>
      <c r="B746" s="68">
        <v>0</v>
      </c>
      <c r="C746" s="69">
        <v>0</v>
      </c>
      <c r="D746" s="63"/>
      <c r="E746" s="62"/>
      <c r="F746" s="73">
        <f t="shared" si="31"/>
        <v>0</v>
      </c>
      <c r="G746" s="72">
        <f t="shared" si="32"/>
        <v>0</v>
      </c>
    </row>
    <row r="747" spans="1:7" ht="15.75" x14ac:dyDescent="0.25">
      <c r="A747" s="11">
        <v>7585</v>
      </c>
      <c r="B747" s="68">
        <v>0</v>
      </c>
      <c r="C747" s="69">
        <v>0</v>
      </c>
      <c r="D747" s="63"/>
      <c r="E747" s="62"/>
      <c r="F747" s="73">
        <f t="shared" si="31"/>
        <v>0</v>
      </c>
      <c r="G747" s="72">
        <f t="shared" si="32"/>
        <v>0</v>
      </c>
    </row>
    <row r="748" spans="1:7" ht="15.75" x14ac:dyDescent="0.25">
      <c r="A748" s="11">
        <v>7591</v>
      </c>
      <c r="B748" s="68">
        <v>0</v>
      </c>
      <c r="C748" s="69">
        <v>0</v>
      </c>
      <c r="D748" s="63"/>
      <c r="E748" s="62"/>
      <c r="F748" s="73">
        <f t="shared" si="31"/>
        <v>0</v>
      </c>
      <c r="G748" s="72">
        <f t="shared" si="32"/>
        <v>0</v>
      </c>
    </row>
    <row r="749" spans="1:7" ht="15.75" x14ac:dyDescent="0.25">
      <c r="A749" s="11">
        <v>7595</v>
      </c>
      <c r="B749" s="68">
        <v>0</v>
      </c>
      <c r="C749" s="69">
        <v>0</v>
      </c>
      <c r="D749" s="63"/>
      <c r="E749" s="62"/>
      <c r="F749" s="73">
        <f t="shared" si="31"/>
        <v>0</v>
      </c>
      <c r="G749" s="72">
        <f t="shared" si="32"/>
        <v>0</v>
      </c>
    </row>
    <row r="750" spans="1:7" ht="15.75" x14ac:dyDescent="0.25">
      <c r="A750" s="11">
        <v>7596</v>
      </c>
      <c r="B750" s="68">
        <v>0</v>
      </c>
      <c r="C750" s="69">
        <v>0</v>
      </c>
      <c r="D750" s="63"/>
      <c r="E750" s="62"/>
      <c r="F750" s="73">
        <f t="shared" si="31"/>
        <v>0</v>
      </c>
      <c r="G750" s="72">
        <f t="shared" si="32"/>
        <v>0</v>
      </c>
    </row>
    <row r="751" spans="1:7" ht="15.75" x14ac:dyDescent="0.25">
      <c r="A751" s="11">
        <v>7597</v>
      </c>
      <c r="B751" s="68">
        <v>0</v>
      </c>
      <c r="C751" s="69">
        <v>0</v>
      </c>
      <c r="D751" s="63"/>
      <c r="E751" s="62"/>
      <c r="F751" s="73">
        <f t="shared" si="31"/>
        <v>0</v>
      </c>
      <c r="G751" s="72">
        <f t="shared" si="32"/>
        <v>0</v>
      </c>
    </row>
    <row r="752" spans="1:7" ht="15.75" x14ac:dyDescent="0.25">
      <c r="A752" s="11">
        <v>7598</v>
      </c>
      <c r="B752" s="68">
        <v>0</v>
      </c>
      <c r="C752" s="69">
        <v>0</v>
      </c>
      <c r="D752" s="63"/>
      <c r="E752" s="62"/>
      <c r="F752" s="73">
        <f t="shared" si="31"/>
        <v>0</v>
      </c>
      <c r="G752" s="72">
        <f t="shared" si="32"/>
        <v>0</v>
      </c>
    </row>
    <row r="753" spans="1:7" ht="15.75" x14ac:dyDescent="0.25">
      <c r="A753" s="11">
        <v>7599</v>
      </c>
      <c r="B753" s="68">
        <v>0</v>
      </c>
      <c r="C753" s="69">
        <v>0</v>
      </c>
      <c r="D753" s="63"/>
      <c r="E753" s="62"/>
      <c r="F753" s="73">
        <f t="shared" si="31"/>
        <v>0</v>
      </c>
      <c r="G753" s="72">
        <f t="shared" si="32"/>
        <v>0</v>
      </c>
    </row>
    <row r="754" spans="1:7" ht="15.75" x14ac:dyDescent="0.25">
      <c r="A754" s="11">
        <v>7600</v>
      </c>
      <c r="B754" s="68">
        <v>0</v>
      </c>
      <c r="C754" s="69">
        <v>0</v>
      </c>
      <c r="D754" s="63"/>
      <c r="E754" s="62"/>
      <c r="F754" s="73">
        <f t="shared" si="31"/>
        <v>0</v>
      </c>
      <c r="G754" s="72">
        <f t="shared" si="32"/>
        <v>0</v>
      </c>
    </row>
    <row r="755" spans="1:7" ht="15.75" x14ac:dyDescent="0.25">
      <c r="A755" s="11">
        <v>7601</v>
      </c>
      <c r="B755" s="68">
        <v>0</v>
      </c>
      <c r="C755" s="69">
        <v>0</v>
      </c>
      <c r="D755" s="63"/>
      <c r="E755" s="62"/>
      <c r="F755" s="73">
        <f t="shared" si="31"/>
        <v>0</v>
      </c>
      <c r="G755" s="72">
        <f t="shared" si="32"/>
        <v>0</v>
      </c>
    </row>
    <row r="756" spans="1:7" ht="15.75" x14ac:dyDescent="0.25">
      <c r="A756" s="11">
        <v>7602</v>
      </c>
      <c r="B756" s="68">
        <v>0</v>
      </c>
      <c r="C756" s="69">
        <v>0</v>
      </c>
      <c r="D756" s="63"/>
      <c r="E756" s="62"/>
      <c r="F756" s="73">
        <f t="shared" si="31"/>
        <v>0</v>
      </c>
      <c r="G756" s="72">
        <f t="shared" si="32"/>
        <v>0</v>
      </c>
    </row>
    <row r="757" spans="1:7" ht="15.75" x14ac:dyDescent="0.25">
      <c r="A757" s="11">
        <v>7603</v>
      </c>
      <c r="B757" s="68">
        <v>0</v>
      </c>
      <c r="C757" s="69">
        <v>0</v>
      </c>
      <c r="D757" s="70">
        <v>0</v>
      </c>
      <c r="E757" s="69">
        <v>0</v>
      </c>
      <c r="F757" s="73">
        <f t="shared" si="31"/>
        <v>0</v>
      </c>
      <c r="G757" s="72">
        <f t="shared" si="32"/>
        <v>0</v>
      </c>
    </row>
    <row r="758" spans="1:7" ht="15.75" x14ac:dyDescent="0.25">
      <c r="A758" s="11">
        <v>7609</v>
      </c>
      <c r="B758" s="68">
        <v>0</v>
      </c>
      <c r="C758" s="69">
        <v>0</v>
      </c>
      <c r="D758" s="70">
        <v>0</v>
      </c>
      <c r="E758" s="69">
        <v>0</v>
      </c>
      <c r="F758" s="73">
        <f t="shared" si="31"/>
        <v>0</v>
      </c>
      <c r="G758" s="72">
        <f t="shared" si="32"/>
        <v>0</v>
      </c>
    </row>
    <row r="759" spans="1:7" ht="15.75" x14ac:dyDescent="0.25">
      <c r="A759" s="11">
        <v>7612</v>
      </c>
      <c r="B759" s="68">
        <v>0</v>
      </c>
      <c r="C759" s="69">
        <v>0</v>
      </c>
      <c r="D759" s="63"/>
      <c r="E759" s="62"/>
      <c r="F759" s="73">
        <f t="shared" si="31"/>
        <v>0</v>
      </c>
      <c r="G759" s="72">
        <f t="shared" si="32"/>
        <v>0</v>
      </c>
    </row>
    <row r="760" spans="1:7" ht="15.75" x14ac:dyDescent="0.25">
      <c r="A760" s="11">
        <v>7613</v>
      </c>
      <c r="B760" s="68">
        <v>0</v>
      </c>
      <c r="C760" s="69">
        <v>0</v>
      </c>
      <c r="D760" s="63"/>
      <c r="E760" s="62"/>
      <c r="F760" s="73">
        <f t="shared" si="31"/>
        <v>0</v>
      </c>
      <c r="G760" s="72">
        <f t="shared" si="32"/>
        <v>0</v>
      </c>
    </row>
    <row r="761" spans="1:7" ht="15.75" x14ac:dyDescent="0.25">
      <c r="A761" s="11">
        <v>7614</v>
      </c>
      <c r="B761" s="68">
        <v>0</v>
      </c>
      <c r="C761" s="69">
        <v>0</v>
      </c>
      <c r="D761" s="63"/>
      <c r="E761" s="62"/>
      <c r="F761" s="73">
        <f t="shared" si="31"/>
        <v>0</v>
      </c>
      <c r="G761" s="72">
        <f t="shared" si="32"/>
        <v>0</v>
      </c>
    </row>
    <row r="762" spans="1:7" ht="15.75" x14ac:dyDescent="0.25">
      <c r="A762" s="11">
        <v>7615</v>
      </c>
      <c r="B762" s="68">
        <v>0</v>
      </c>
      <c r="C762" s="69">
        <v>0</v>
      </c>
      <c r="D762" s="63"/>
      <c r="E762" s="62"/>
      <c r="F762" s="73">
        <f t="shared" si="31"/>
        <v>0</v>
      </c>
      <c r="G762" s="72">
        <f t="shared" si="32"/>
        <v>0</v>
      </c>
    </row>
    <row r="763" spans="1:7" ht="15.75" x14ac:dyDescent="0.25">
      <c r="A763" s="11">
        <v>7617</v>
      </c>
      <c r="B763" s="68">
        <v>0</v>
      </c>
      <c r="C763" s="69">
        <v>0</v>
      </c>
      <c r="D763" s="63"/>
      <c r="E763" s="62"/>
      <c r="F763" s="73">
        <f t="shared" si="31"/>
        <v>0</v>
      </c>
      <c r="G763" s="72">
        <f t="shared" si="32"/>
        <v>0</v>
      </c>
    </row>
    <row r="764" spans="1:7" ht="15.75" x14ac:dyDescent="0.25">
      <c r="A764" s="11">
        <v>7618</v>
      </c>
      <c r="B764" s="68">
        <v>0</v>
      </c>
      <c r="C764" s="69">
        <v>0</v>
      </c>
      <c r="D764" s="63"/>
      <c r="E764" s="62"/>
      <c r="F764" s="73">
        <f t="shared" ref="F764:F823" si="33">+IF(ABS(+B764+D764)&gt;=ABS(C764+E764),+B764-C764+D764-E764,0)</f>
        <v>0</v>
      </c>
      <c r="G764" s="72">
        <f t="shared" ref="G764:G823" si="34">+IF(ABS(+B764+D764)&lt;=ABS(C764+E764),-B764+C764-D764+E764,0)</f>
        <v>0</v>
      </c>
    </row>
    <row r="765" spans="1:7" ht="15.75" x14ac:dyDescent="0.25">
      <c r="A765" s="11">
        <v>7642</v>
      </c>
      <c r="B765" s="68">
        <v>0</v>
      </c>
      <c r="C765" s="69">
        <v>0</v>
      </c>
      <c r="D765" s="63"/>
      <c r="E765" s="62"/>
      <c r="F765" s="73">
        <f t="shared" si="33"/>
        <v>0</v>
      </c>
      <c r="G765" s="72">
        <f t="shared" si="34"/>
        <v>0</v>
      </c>
    </row>
    <row r="766" spans="1:7" ht="15.75" x14ac:dyDescent="0.25">
      <c r="A766" s="11">
        <v>7643</v>
      </c>
      <c r="B766" s="68">
        <v>0</v>
      </c>
      <c r="C766" s="69">
        <v>0</v>
      </c>
      <c r="D766" s="63"/>
      <c r="E766" s="62"/>
      <c r="F766" s="73">
        <f t="shared" si="33"/>
        <v>0</v>
      </c>
      <c r="G766" s="72">
        <f t="shared" si="34"/>
        <v>0</v>
      </c>
    </row>
    <row r="767" spans="1:7" ht="15.75" x14ac:dyDescent="0.25">
      <c r="A767" s="11">
        <v>7644</v>
      </c>
      <c r="B767" s="68">
        <v>0</v>
      </c>
      <c r="C767" s="69">
        <v>0</v>
      </c>
      <c r="D767" s="63"/>
      <c r="E767" s="62"/>
      <c r="F767" s="73">
        <f t="shared" si="33"/>
        <v>0</v>
      </c>
      <c r="G767" s="72">
        <f t="shared" si="34"/>
        <v>0</v>
      </c>
    </row>
    <row r="768" spans="1:7" ht="15.75" x14ac:dyDescent="0.25">
      <c r="A768" s="11">
        <v>7645</v>
      </c>
      <c r="B768" s="68">
        <v>0</v>
      </c>
      <c r="C768" s="69">
        <v>0</v>
      </c>
      <c r="D768" s="63"/>
      <c r="E768" s="62"/>
      <c r="F768" s="73">
        <f t="shared" si="33"/>
        <v>0</v>
      </c>
      <c r="G768" s="72">
        <f t="shared" si="34"/>
        <v>0</v>
      </c>
    </row>
    <row r="769" spans="1:7" ht="15.75" x14ac:dyDescent="0.25">
      <c r="A769" s="11">
        <v>7647</v>
      </c>
      <c r="B769" s="68">
        <v>0</v>
      </c>
      <c r="C769" s="69">
        <v>0</v>
      </c>
      <c r="D769" s="63"/>
      <c r="E769" s="62"/>
      <c r="F769" s="73">
        <f t="shared" si="33"/>
        <v>0</v>
      </c>
      <c r="G769" s="72">
        <f t="shared" si="34"/>
        <v>0</v>
      </c>
    </row>
    <row r="770" spans="1:7" ht="15.75" x14ac:dyDescent="0.25">
      <c r="A770" s="11">
        <v>7648</v>
      </c>
      <c r="B770" s="68">
        <v>0</v>
      </c>
      <c r="C770" s="69">
        <v>0</v>
      </c>
      <c r="D770" s="63"/>
      <c r="E770" s="62"/>
      <c r="F770" s="73">
        <f t="shared" si="33"/>
        <v>0</v>
      </c>
      <c r="G770" s="72">
        <f t="shared" si="34"/>
        <v>0</v>
      </c>
    </row>
    <row r="771" spans="1:7" ht="15.75" x14ac:dyDescent="0.25">
      <c r="A771" s="11">
        <v>7652</v>
      </c>
      <c r="B771" s="68">
        <v>0</v>
      </c>
      <c r="C771" s="69">
        <v>0</v>
      </c>
      <c r="D771" s="63"/>
      <c r="E771" s="62"/>
      <c r="F771" s="73">
        <f t="shared" si="33"/>
        <v>0</v>
      </c>
      <c r="G771" s="72">
        <f t="shared" si="34"/>
        <v>0</v>
      </c>
    </row>
    <row r="772" spans="1:7" ht="15.75" x14ac:dyDescent="0.25">
      <c r="A772" s="11">
        <v>7653</v>
      </c>
      <c r="B772" s="68">
        <v>0</v>
      </c>
      <c r="C772" s="69">
        <v>0</v>
      </c>
      <c r="D772" s="63"/>
      <c r="E772" s="62"/>
      <c r="F772" s="73">
        <f t="shared" si="33"/>
        <v>0</v>
      </c>
      <c r="G772" s="72">
        <f t="shared" si="34"/>
        <v>0</v>
      </c>
    </row>
    <row r="773" spans="1:7" ht="15.75" x14ac:dyDescent="0.25">
      <c r="A773" s="11">
        <v>7654</v>
      </c>
      <c r="B773" s="68">
        <v>0</v>
      </c>
      <c r="C773" s="69">
        <v>0</v>
      </c>
      <c r="D773" s="63"/>
      <c r="E773" s="62"/>
      <c r="F773" s="73">
        <f t="shared" si="33"/>
        <v>0</v>
      </c>
      <c r="G773" s="72">
        <f t="shared" si="34"/>
        <v>0</v>
      </c>
    </row>
    <row r="774" spans="1:7" ht="15.75" x14ac:dyDescent="0.25">
      <c r="A774" s="11">
        <v>7655</v>
      </c>
      <c r="B774" s="68">
        <v>0</v>
      </c>
      <c r="C774" s="69">
        <v>0</v>
      </c>
      <c r="D774" s="63"/>
      <c r="E774" s="62"/>
      <c r="F774" s="73">
        <f t="shared" si="33"/>
        <v>0</v>
      </c>
      <c r="G774" s="72">
        <f t="shared" si="34"/>
        <v>0</v>
      </c>
    </row>
    <row r="775" spans="1:7" ht="15.75" x14ac:dyDescent="0.25">
      <c r="A775" s="11">
        <v>7657</v>
      </c>
      <c r="B775" s="68">
        <v>0</v>
      </c>
      <c r="C775" s="69">
        <v>0</v>
      </c>
      <c r="D775" s="63"/>
      <c r="E775" s="62"/>
      <c r="F775" s="73">
        <f t="shared" si="33"/>
        <v>0</v>
      </c>
      <c r="G775" s="72">
        <f t="shared" si="34"/>
        <v>0</v>
      </c>
    </row>
    <row r="776" spans="1:7" ht="15.75" x14ac:dyDescent="0.25">
      <c r="A776" s="11">
        <v>7658</v>
      </c>
      <c r="B776" s="68">
        <v>0</v>
      </c>
      <c r="C776" s="69">
        <v>0</v>
      </c>
      <c r="D776" s="63"/>
      <c r="E776" s="62"/>
      <c r="F776" s="73">
        <f t="shared" si="33"/>
        <v>0</v>
      </c>
      <c r="G776" s="72">
        <f t="shared" si="34"/>
        <v>0</v>
      </c>
    </row>
    <row r="777" spans="1:7" ht="15.75" x14ac:dyDescent="0.25">
      <c r="A777" s="11">
        <v>7672</v>
      </c>
      <c r="B777" s="68">
        <v>0</v>
      </c>
      <c r="C777" s="69">
        <v>0</v>
      </c>
      <c r="D777" s="63"/>
      <c r="E777" s="62"/>
      <c r="F777" s="73">
        <f t="shared" si="33"/>
        <v>0</v>
      </c>
      <c r="G777" s="72">
        <f t="shared" si="34"/>
        <v>0</v>
      </c>
    </row>
    <row r="778" spans="1:7" ht="15.75" x14ac:dyDescent="0.25">
      <c r="A778" s="11">
        <v>7673</v>
      </c>
      <c r="B778" s="68">
        <v>0</v>
      </c>
      <c r="C778" s="69">
        <v>0</v>
      </c>
      <c r="D778" s="63"/>
      <c r="E778" s="62"/>
      <c r="F778" s="73">
        <f t="shared" si="33"/>
        <v>0</v>
      </c>
      <c r="G778" s="72">
        <f t="shared" si="34"/>
        <v>0</v>
      </c>
    </row>
    <row r="779" spans="1:7" ht="15.75" x14ac:dyDescent="0.25">
      <c r="A779" s="11">
        <v>7674</v>
      </c>
      <c r="B779" s="68">
        <v>0</v>
      </c>
      <c r="C779" s="69">
        <v>0</v>
      </c>
      <c r="D779" s="63"/>
      <c r="E779" s="62"/>
      <c r="F779" s="73">
        <f t="shared" si="33"/>
        <v>0</v>
      </c>
      <c r="G779" s="72">
        <f t="shared" si="34"/>
        <v>0</v>
      </c>
    </row>
    <row r="780" spans="1:7" ht="15.75" x14ac:dyDescent="0.25">
      <c r="A780" s="11">
        <v>7675</v>
      </c>
      <c r="B780" s="68">
        <v>0</v>
      </c>
      <c r="C780" s="69">
        <v>0</v>
      </c>
      <c r="D780" s="63"/>
      <c r="E780" s="62"/>
      <c r="F780" s="73">
        <f>+IF(ABS(+B780+D780)&gt;=ABS(C780+E780),+B780-C780+D780-E780,0)</f>
        <v>0</v>
      </c>
      <c r="G780" s="72">
        <f>+IF(ABS(+B780+D780)&lt;=ABS(C780+E780),-B780+C780-D780+E780,0)</f>
        <v>0</v>
      </c>
    </row>
    <row r="781" spans="1:7" ht="15.75" x14ac:dyDescent="0.25">
      <c r="A781" s="11">
        <v>7677</v>
      </c>
      <c r="B781" s="68">
        <v>0</v>
      </c>
      <c r="C781" s="69">
        <v>0</v>
      </c>
      <c r="D781" s="63"/>
      <c r="E781" s="62"/>
      <c r="F781" s="73">
        <f>+IF(ABS(+B781+D781)&gt;=ABS(C781+E781),+B781-C781+D781-E781,0)</f>
        <v>0</v>
      </c>
      <c r="G781" s="72">
        <f>+IF(ABS(+B781+D781)&lt;=ABS(C781+E781),-B781+C781-D781+E781,0)</f>
        <v>0</v>
      </c>
    </row>
    <row r="782" spans="1:7" ht="15.75" x14ac:dyDescent="0.25">
      <c r="A782" s="11">
        <v>7678</v>
      </c>
      <c r="B782" s="68">
        <v>0</v>
      </c>
      <c r="C782" s="69">
        <v>0</v>
      </c>
      <c r="D782" s="63"/>
      <c r="E782" s="62"/>
      <c r="F782" s="73">
        <f>+IF(ABS(+B782+D782)&gt;=ABS(C782+E782),+B782-C782+D782-E782,0)</f>
        <v>0</v>
      </c>
      <c r="G782" s="72">
        <f>+IF(ABS(+B782+D782)&lt;=ABS(C782+E782),-B782+C782-D782+E782,0)</f>
        <v>0</v>
      </c>
    </row>
    <row r="783" spans="1:7" ht="15.75" x14ac:dyDescent="0.25">
      <c r="A783" s="11">
        <v>7682</v>
      </c>
      <c r="B783" s="68">
        <v>0</v>
      </c>
      <c r="C783" s="69">
        <v>0</v>
      </c>
      <c r="D783" s="63"/>
      <c r="E783" s="62"/>
      <c r="F783" s="73">
        <f t="shared" si="33"/>
        <v>0</v>
      </c>
      <c r="G783" s="72">
        <f t="shared" si="34"/>
        <v>0</v>
      </c>
    </row>
    <row r="784" spans="1:7" ht="15.75" x14ac:dyDescent="0.25">
      <c r="A784" s="11">
        <v>7684</v>
      </c>
      <c r="B784" s="68">
        <v>0</v>
      </c>
      <c r="C784" s="69">
        <v>0</v>
      </c>
      <c r="D784" s="63"/>
      <c r="E784" s="62"/>
      <c r="F784" s="73">
        <f t="shared" si="33"/>
        <v>0</v>
      </c>
      <c r="G784" s="72">
        <f t="shared" si="34"/>
        <v>0</v>
      </c>
    </row>
    <row r="785" spans="1:7" ht="15.75" x14ac:dyDescent="0.25">
      <c r="A785" s="11">
        <v>7685</v>
      </c>
      <c r="B785" s="68">
        <v>0</v>
      </c>
      <c r="C785" s="69">
        <v>0</v>
      </c>
      <c r="D785" s="63"/>
      <c r="E785" s="62"/>
      <c r="F785" s="73">
        <f t="shared" si="33"/>
        <v>0</v>
      </c>
      <c r="G785" s="72">
        <f t="shared" si="34"/>
        <v>0</v>
      </c>
    </row>
    <row r="786" spans="1:7" ht="15.75" x14ac:dyDescent="0.25">
      <c r="A786" s="11">
        <v>7689</v>
      </c>
      <c r="B786" s="68">
        <v>0</v>
      </c>
      <c r="C786" s="69">
        <v>0</v>
      </c>
      <c r="D786" s="63"/>
      <c r="E786" s="62"/>
      <c r="F786" s="73">
        <f t="shared" si="33"/>
        <v>0</v>
      </c>
      <c r="G786" s="72">
        <f t="shared" si="34"/>
        <v>0</v>
      </c>
    </row>
    <row r="787" spans="1:7" ht="15.75" x14ac:dyDescent="0.25">
      <c r="A787" s="11">
        <v>7692</v>
      </c>
      <c r="B787" s="68">
        <v>0</v>
      </c>
      <c r="C787" s="69">
        <v>0</v>
      </c>
      <c r="D787" s="63"/>
      <c r="E787" s="62"/>
      <c r="F787" s="73">
        <f t="shared" si="33"/>
        <v>0</v>
      </c>
      <c r="G787" s="72">
        <f t="shared" si="34"/>
        <v>0</v>
      </c>
    </row>
    <row r="788" spans="1:7" ht="15.75" x14ac:dyDescent="0.25">
      <c r="A788" s="11">
        <v>7693</v>
      </c>
      <c r="B788" s="68">
        <v>0</v>
      </c>
      <c r="C788" s="69">
        <v>0</v>
      </c>
      <c r="D788" s="63"/>
      <c r="E788" s="62"/>
      <c r="F788" s="73">
        <f t="shared" si="33"/>
        <v>0</v>
      </c>
      <c r="G788" s="72">
        <f t="shared" si="34"/>
        <v>0</v>
      </c>
    </row>
    <row r="789" spans="1:7" ht="15.75" x14ac:dyDescent="0.25">
      <c r="A789" s="11">
        <v>7694</v>
      </c>
      <c r="B789" s="68">
        <v>0</v>
      </c>
      <c r="C789" s="69">
        <v>0</v>
      </c>
      <c r="D789" s="63"/>
      <c r="E789" s="62"/>
      <c r="F789" s="73">
        <f t="shared" si="33"/>
        <v>0</v>
      </c>
      <c r="G789" s="72">
        <f t="shared" si="34"/>
        <v>0</v>
      </c>
    </row>
    <row r="790" spans="1:7" ht="15.75" x14ac:dyDescent="0.25">
      <c r="A790" s="11">
        <v>7695</v>
      </c>
      <c r="B790" s="68">
        <v>0</v>
      </c>
      <c r="C790" s="69">
        <v>0</v>
      </c>
      <c r="D790" s="63"/>
      <c r="E790" s="62"/>
      <c r="F790" s="73">
        <f t="shared" si="33"/>
        <v>0</v>
      </c>
      <c r="G790" s="72">
        <f t="shared" si="34"/>
        <v>0</v>
      </c>
    </row>
    <row r="791" spans="1:7" ht="15.75" x14ac:dyDescent="0.25">
      <c r="A791" s="11">
        <v>7697</v>
      </c>
      <c r="B791" s="68">
        <v>0</v>
      </c>
      <c r="C791" s="69">
        <v>0</v>
      </c>
      <c r="D791" s="63"/>
      <c r="E791" s="62"/>
      <c r="F791" s="73">
        <f t="shared" si="33"/>
        <v>0</v>
      </c>
      <c r="G791" s="72">
        <f t="shared" si="34"/>
        <v>0</v>
      </c>
    </row>
    <row r="792" spans="1:7" ht="15.75" x14ac:dyDescent="0.25">
      <c r="A792" s="11">
        <v>7698</v>
      </c>
      <c r="B792" s="68">
        <v>0</v>
      </c>
      <c r="C792" s="69">
        <v>0</v>
      </c>
      <c r="D792" s="63"/>
      <c r="E792" s="62"/>
      <c r="F792" s="73">
        <f t="shared" si="33"/>
        <v>0</v>
      </c>
      <c r="G792" s="72">
        <f t="shared" si="34"/>
        <v>0</v>
      </c>
    </row>
    <row r="793" spans="1:7" ht="15.75" x14ac:dyDescent="0.25">
      <c r="A793" s="11">
        <v>7699</v>
      </c>
      <c r="B793" s="68">
        <v>0</v>
      </c>
      <c r="C793" s="69">
        <v>0</v>
      </c>
      <c r="D793" s="63"/>
      <c r="E793" s="62"/>
      <c r="F793" s="73">
        <f t="shared" si="33"/>
        <v>0</v>
      </c>
      <c r="G793" s="72">
        <f t="shared" si="34"/>
        <v>0</v>
      </c>
    </row>
    <row r="794" spans="1:7" ht="15.75" x14ac:dyDescent="0.25">
      <c r="A794" s="11">
        <v>7801</v>
      </c>
      <c r="B794" s="68">
        <v>0</v>
      </c>
      <c r="C794" s="69">
        <v>0</v>
      </c>
      <c r="D794" s="63"/>
      <c r="E794" s="62"/>
      <c r="F794" s="73">
        <f t="shared" si="33"/>
        <v>0</v>
      </c>
      <c r="G794" s="72">
        <f t="shared" si="34"/>
        <v>0</v>
      </c>
    </row>
    <row r="795" spans="1:7" ht="15.75" x14ac:dyDescent="0.25">
      <c r="A795" s="11">
        <v>7802</v>
      </c>
      <c r="B795" s="68">
        <v>0</v>
      </c>
      <c r="C795" s="69">
        <v>0</v>
      </c>
      <c r="D795" s="63"/>
      <c r="E795" s="62"/>
      <c r="F795" s="73">
        <f t="shared" si="33"/>
        <v>0</v>
      </c>
      <c r="G795" s="72">
        <f t="shared" si="34"/>
        <v>0</v>
      </c>
    </row>
    <row r="796" spans="1:7" ht="15.75" x14ac:dyDescent="0.25">
      <c r="A796" s="11">
        <v>7803</v>
      </c>
      <c r="B796" s="68">
        <v>0</v>
      </c>
      <c r="C796" s="69">
        <v>0</v>
      </c>
      <c r="D796" s="63"/>
      <c r="E796" s="62"/>
      <c r="F796" s="73">
        <f t="shared" si="33"/>
        <v>0</v>
      </c>
      <c r="G796" s="72">
        <f t="shared" si="34"/>
        <v>0</v>
      </c>
    </row>
    <row r="797" spans="1:7" ht="15.75" x14ac:dyDescent="0.25">
      <c r="A797" s="11">
        <v>7804</v>
      </c>
      <c r="B797" s="68">
        <v>0</v>
      </c>
      <c r="C797" s="69">
        <v>0</v>
      </c>
      <c r="D797" s="63"/>
      <c r="E797" s="62"/>
      <c r="F797" s="73">
        <f t="shared" si="33"/>
        <v>0</v>
      </c>
      <c r="G797" s="72">
        <f t="shared" si="34"/>
        <v>0</v>
      </c>
    </row>
    <row r="798" spans="1:7" ht="15.75" x14ac:dyDescent="0.25">
      <c r="A798" s="11">
        <v>7807</v>
      </c>
      <c r="B798" s="68">
        <v>0</v>
      </c>
      <c r="C798" s="69">
        <v>0</v>
      </c>
      <c r="D798" s="63"/>
      <c r="E798" s="62"/>
      <c r="F798" s="73">
        <f t="shared" si="33"/>
        <v>0</v>
      </c>
      <c r="G798" s="72">
        <f t="shared" si="34"/>
        <v>0</v>
      </c>
    </row>
    <row r="799" spans="1:7" ht="15.75" x14ac:dyDescent="0.25">
      <c r="A799" s="11">
        <v>7808</v>
      </c>
      <c r="B799" s="68">
        <v>0</v>
      </c>
      <c r="C799" s="69">
        <v>0</v>
      </c>
      <c r="D799" s="63"/>
      <c r="E799" s="62"/>
      <c r="F799" s="73">
        <f t="shared" si="33"/>
        <v>0</v>
      </c>
      <c r="G799" s="72">
        <f t="shared" si="34"/>
        <v>0</v>
      </c>
    </row>
    <row r="800" spans="1:7" ht="15.75" x14ac:dyDescent="0.25">
      <c r="A800" s="11">
        <v>7901</v>
      </c>
      <c r="B800" s="68">
        <v>0</v>
      </c>
      <c r="C800" s="69">
        <v>0</v>
      </c>
      <c r="D800" s="63"/>
      <c r="E800" s="62"/>
      <c r="F800" s="73">
        <f t="shared" si="33"/>
        <v>0</v>
      </c>
      <c r="G800" s="72">
        <f t="shared" si="34"/>
        <v>0</v>
      </c>
    </row>
    <row r="801" spans="1:7" ht="15.75" x14ac:dyDescent="0.25">
      <c r="A801" s="11">
        <v>7902</v>
      </c>
      <c r="B801" s="68">
        <v>0</v>
      </c>
      <c r="C801" s="69">
        <v>0</v>
      </c>
      <c r="D801" s="63"/>
      <c r="E801" s="62"/>
      <c r="F801" s="73">
        <f t="shared" si="33"/>
        <v>0</v>
      </c>
      <c r="G801" s="72">
        <f t="shared" si="34"/>
        <v>0</v>
      </c>
    </row>
    <row r="802" spans="1:7" ht="15.75" x14ac:dyDescent="0.25">
      <c r="A802" s="11">
        <v>7903</v>
      </c>
      <c r="B802" s="68">
        <v>0</v>
      </c>
      <c r="C802" s="69">
        <v>0</v>
      </c>
      <c r="D802" s="63"/>
      <c r="E802" s="62"/>
      <c r="F802" s="73">
        <f t="shared" si="33"/>
        <v>0</v>
      </c>
      <c r="G802" s="72">
        <f t="shared" si="34"/>
        <v>0</v>
      </c>
    </row>
    <row r="803" spans="1:7" ht="15.75" x14ac:dyDescent="0.25">
      <c r="A803" s="11">
        <v>7904</v>
      </c>
      <c r="B803" s="68">
        <v>0</v>
      </c>
      <c r="C803" s="69">
        <v>0</v>
      </c>
      <c r="D803" s="63"/>
      <c r="E803" s="62"/>
      <c r="F803" s="73">
        <f t="shared" si="33"/>
        <v>0</v>
      </c>
      <c r="G803" s="72">
        <f t="shared" si="34"/>
        <v>0</v>
      </c>
    </row>
    <row r="804" spans="1:7" ht="15.75" x14ac:dyDescent="0.25">
      <c r="A804" s="11">
        <v>7905</v>
      </c>
      <c r="B804" s="68">
        <v>0</v>
      </c>
      <c r="C804" s="69">
        <v>0</v>
      </c>
      <c r="D804" s="63"/>
      <c r="E804" s="62"/>
      <c r="F804" s="73">
        <f t="shared" si="33"/>
        <v>0</v>
      </c>
      <c r="G804" s="72">
        <f t="shared" si="34"/>
        <v>0</v>
      </c>
    </row>
    <row r="805" spans="1:7" ht="15.75" x14ac:dyDescent="0.25">
      <c r="A805" s="11">
        <v>7906</v>
      </c>
      <c r="B805" s="68">
        <v>0</v>
      </c>
      <c r="C805" s="69">
        <v>0</v>
      </c>
      <c r="D805" s="63"/>
      <c r="E805" s="62"/>
      <c r="F805" s="73">
        <f t="shared" si="33"/>
        <v>0</v>
      </c>
      <c r="G805" s="72">
        <f t="shared" si="34"/>
        <v>0</v>
      </c>
    </row>
    <row r="806" spans="1:7" ht="15.75" x14ac:dyDescent="0.25">
      <c r="A806" s="11">
        <v>7911</v>
      </c>
      <c r="B806" s="68">
        <v>0</v>
      </c>
      <c r="C806" s="69">
        <v>0</v>
      </c>
      <c r="D806" s="63"/>
      <c r="E806" s="62"/>
      <c r="F806" s="73">
        <f t="shared" si="33"/>
        <v>0</v>
      </c>
      <c r="G806" s="72">
        <f t="shared" si="34"/>
        <v>0</v>
      </c>
    </row>
    <row r="807" spans="1:7" ht="15.75" x14ac:dyDescent="0.25">
      <c r="A807" s="11">
        <v>7912</v>
      </c>
      <c r="B807" s="68">
        <v>0</v>
      </c>
      <c r="C807" s="69">
        <v>0</v>
      </c>
      <c r="D807" s="63"/>
      <c r="E807" s="62"/>
      <c r="F807" s="73">
        <f t="shared" si="33"/>
        <v>0</v>
      </c>
      <c r="G807" s="72">
        <f t="shared" si="34"/>
        <v>0</v>
      </c>
    </row>
    <row r="808" spans="1:7" ht="15.75" x14ac:dyDescent="0.25">
      <c r="A808" s="11">
        <v>7915</v>
      </c>
      <c r="B808" s="68">
        <v>0</v>
      </c>
      <c r="C808" s="69">
        <v>0</v>
      </c>
      <c r="D808" s="63"/>
      <c r="E808" s="62"/>
      <c r="F808" s="73">
        <f t="shared" si="33"/>
        <v>0</v>
      </c>
      <c r="G808" s="72">
        <f t="shared" si="34"/>
        <v>0</v>
      </c>
    </row>
    <row r="809" spans="1:7" ht="15.75" x14ac:dyDescent="0.25">
      <c r="A809" s="11">
        <v>7916</v>
      </c>
      <c r="B809" s="68">
        <v>0</v>
      </c>
      <c r="C809" s="69">
        <v>0</v>
      </c>
      <c r="D809" s="63"/>
      <c r="E809" s="62"/>
      <c r="F809" s="73">
        <f t="shared" si="33"/>
        <v>0</v>
      </c>
      <c r="G809" s="72">
        <f t="shared" si="34"/>
        <v>0</v>
      </c>
    </row>
    <row r="810" spans="1:7" ht="15.75" x14ac:dyDescent="0.25">
      <c r="A810" s="11">
        <v>7917</v>
      </c>
      <c r="B810" s="68">
        <v>0</v>
      </c>
      <c r="C810" s="69">
        <v>0</v>
      </c>
      <c r="D810" s="63"/>
      <c r="E810" s="62"/>
      <c r="F810" s="73">
        <f t="shared" si="33"/>
        <v>0</v>
      </c>
      <c r="G810" s="72">
        <f t="shared" si="34"/>
        <v>0</v>
      </c>
    </row>
    <row r="811" spans="1:7" ht="15.75" x14ac:dyDescent="0.25">
      <c r="A811" s="11">
        <v>7918</v>
      </c>
      <c r="B811" s="68">
        <v>0</v>
      </c>
      <c r="C811" s="69">
        <v>0</v>
      </c>
      <c r="D811" s="63"/>
      <c r="E811" s="62"/>
      <c r="F811" s="73">
        <f t="shared" si="33"/>
        <v>0</v>
      </c>
      <c r="G811" s="72">
        <f t="shared" si="34"/>
        <v>0</v>
      </c>
    </row>
    <row r="812" spans="1:7" ht="15.75" x14ac:dyDescent="0.25">
      <c r="A812" s="11">
        <v>7922</v>
      </c>
      <c r="B812" s="68">
        <v>0</v>
      </c>
      <c r="C812" s="69">
        <v>0</v>
      </c>
      <c r="D812" s="63"/>
      <c r="E812" s="62"/>
      <c r="F812" s="73">
        <f t="shared" si="33"/>
        <v>0</v>
      </c>
      <c r="G812" s="72">
        <f t="shared" si="34"/>
        <v>0</v>
      </c>
    </row>
    <row r="813" spans="1:7" ht="15.75" x14ac:dyDescent="0.25">
      <c r="A813" s="11">
        <v>7923</v>
      </c>
      <c r="B813" s="68">
        <v>0</v>
      </c>
      <c r="C813" s="69">
        <v>0</v>
      </c>
      <c r="D813" s="63"/>
      <c r="E813" s="62"/>
      <c r="F813" s="73">
        <f t="shared" si="33"/>
        <v>0</v>
      </c>
      <c r="G813" s="72">
        <f t="shared" si="34"/>
        <v>0</v>
      </c>
    </row>
    <row r="814" spans="1:7" ht="15.75" x14ac:dyDescent="0.25">
      <c r="A814" s="11">
        <v>7924</v>
      </c>
      <c r="B814" s="68">
        <v>0</v>
      </c>
      <c r="C814" s="69">
        <v>0</v>
      </c>
      <c r="D814" s="63"/>
      <c r="E814" s="62"/>
      <c r="F814" s="73">
        <f t="shared" si="33"/>
        <v>0</v>
      </c>
      <c r="G814" s="72">
        <f t="shared" si="34"/>
        <v>0</v>
      </c>
    </row>
    <row r="815" spans="1:7" ht="15.75" x14ac:dyDescent="0.25">
      <c r="A815" s="11">
        <v>7925</v>
      </c>
      <c r="B815" s="68">
        <v>0</v>
      </c>
      <c r="C815" s="69">
        <v>0</v>
      </c>
      <c r="D815" s="63"/>
      <c r="E815" s="62"/>
      <c r="F815" s="73">
        <f t="shared" si="33"/>
        <v>0</v>
      </c>
      <c r="G815" s="72">
        <f t="shared" si="34"/>
        <v>0</v>
      </c>
    </row>
    <row r="816" spans="1:7" ht="15.75" x14ac:dyDescent="0.25">
      <c r="A816" s="11">
        <v>7926</v>
      </c>
      <c r="B816" s="68">
        <v>0</v>
      </c>
      <c r="C816" s="69">
        <v>0</v>
      </c>
      <c r="D816" s="63"/>
      <c r="E816" s="62"/>
      <c r="F816" s="73">
        <f>+IF(ABS(+B816+D816)&gt;=ABS(C816+E816),+B816-C816+D816-E816,0)</f>
        <v>0</v>
      </c>
      <c r="G816" s="72">
        <f>+IF(ABS(+B816+D816)&lt;=ABS(C816+E816),-B816+C816-D816+E816,0)</f>
        <v>0</v>
      </c>
    </row>
    <row r="817" spans="1:7" ht="15.75" x14ac:dyDescent="0.25">
      <c r="A817" s="11">
        <v>7992</v>
      </c>
      <c r="B817" s="68">
        <v>0</v>
      </c>
      <c r="C817" s="69">
        <v>0</v>
      </c>
      <c r="D817" s="63"/>
      <c r="E817" s="62"/>
      <c r="F817" s="73">
        <f t="shared" si="33"/>
        <v>0</v>
      </c>
      <c r="G817" s="72">
        <f t="shared" si="34"/>
        <v>0</v>
      </c>
    </row>
    <row r="818" spans="1:7" ht="15.75" x14ac:dyDescent="0.25">
      <c r="A818" s="11">
        <v>7993</v>
      </c>
      <c r="B818" s="68">
        <v>0</v>
      </c>
      <c r="C818" s="69">
        <v>0</v>
      </c>
      <c r="D818" s="63"/>
      <c r="E818" s="62"/>
      <c r="F818" s="73">
        <f t="shared" si="33"/>
        <v>0</v>
      </c>
      <c r="G818" s="72">
        <f t="shared" si="34"/>
        <v>0</v>
      </c>
    </row>
    <row r="819" spans="1:7" ht="15.75" x14ac:dyDescent="0.25">
      <c r="A819" s="11">
        <v>7994</v>
      </c>
      <c r="B819" s="68">
        <v>0</v>
      </c>
      <c r="C819" s="69">
        <v>0</v>
      </c>
      <c r="D819" s="63"/>
      <c r="E819" s="62"/>
      <c r="F819" s="73">
        <f t="shared" si="33"/>
        <v>0</v>
      </c>
      <c r="G819" s="72">
        <f t="shared" si="34"/>
        <v>0</v>
      </c>
    </row>
    <row r="820" spans="1:7" ht="15.75" x14ac:dyDescent="0.25">
      <c r="A820" s="11">
        <v>7995</v>
      </c>
      <c r="B820" s="68">
        <v>0</v>
      </c>
      <c r="C820" s="69">
        <v>0</v>
      </c>
      <c r="D820" s="63"/>
      <c r="E820" s="62"/>
      <c r="F820" s="73">
        <f t="shared" si="33"/>
        <v>0</v>
      </c>
      <c r="G820" s="72">
        <f t="shared" si="34"/>
        <v>0</v>
      </c>
    </row>
    <row r="821" spans="1:7" ht="15.75" x14ac:dyDescent="0.25">
      <c r="A821" s="11">
        <v>7996</v>
      </c>
      <c r="B821" s="68">
        <v>0</v>
      </c>
      <c r="C821" s="69">
        <v>0</v>
      </c>
      <c r="D821" s="63"/>
      <c r="E821" s="62"/>
      <c r="F821" s="73">
        <f>+IF(ABS(+B821+D821)&gt;=ABS(C821+E821),+B821-C821+D821-E821,0)</f>
        <v>0</v>
      </c>
      <c r="G821" s="72">
        <f>+IF(ABS(+B821+D821)&lt;=ABS(C821+E821),-B821+C821-D821+E821,0)</f>
        <v>0</v>
      </c>
    </row>
    <row r="822" spans="1:7" ht="15.75" x14ac:dyDescent="0.25">
      <c r="A822" s="11">
        <v>7997</v>
      </c>
      <c r="B822" s="68">
        <v>0</v>
      </c>
      <c r="C822" s="69">
        <v>0</v>
      </c>
      <c r="D822" s="63"/>
      <c r="E822" s="62"/>
      <c r="F822" s="73">
        <f t="shared" si="33"/>
        <v>0</v>
      </c>
      <c r="G822" s="72">
        <f t="shared" si="34"/>
        <v>0</v>
      </c>
    </row>
    <row r="823" spans="1:7" ht="16.5" thickBot="1" x14ac:dyDescent="0.3">
      <c r="A823" s="11">
        <v>7998</v>
      </c>
      <c r="B823" s="68">
        <v>0</v>
      </c>
      <c r="C823" s="69">
        <v>0</v>
      </c>
      <c r="D823" s="63"/>
      <c r="E823" s="62"/>
      <c r="F823" s="73">
        <f t="shared" si="33"/>
        <v>0</v>
      </c>
      <c r="G823" s="72">
        <f t="shared" si="34"/>
        <v>0</v>
      </c>
    </row>
    <row r="824" spans="1:7" ht="16.5" thickBot="1" x14ac:dyDescent="0.3">
      <c r="A824" s="25" t="s">
        <v>18</v>
      </c>
      <c r="B824" s="123">
        <f t="shared" ref="B824:G824" si="35">+ROUND(+SUM(B9:B823),2)</f>
        <v>27612.86</v>
      </c>
      <c r="C824" s="124">
        <f t="shared" si="35"/>
        <v>27612.86</v>
      </c>
      <c r="D824" s="125">
        <f t="shared" si="35"/>
        <v>19113.62</v>
      </c>
      <c r="E824" s="126">
        <f t="shared" si="35"/>
        <v>19113.62</v>
      </c>
      <c r="F824" s="125">
        <f t="shared" si="35"/>
        <v>27612.86</v>
      </c>
      <c r="G824" s="127">
        <f t="shared" si="35"/>
        <v>27612.86</v>
      </c>
    </row>
    <row r="825" spans="1:7" ht="16.5" thickBot="1" x14ac:dyDescent="0.3">
      <c r="A825" s="26"/>
      <c r="B825" s="128"/>
      <c r="C825" s="128"/>
      <c r="D825" s="128"/>
      <c r="E825" s="128"/>
      <c r="F825" s="128"/>
      <c r="G825" s="128"/>
    </row>
    <row r="826" spans="1:7" ht="15.75" x14ac:dyDescent="0.25">
      <c r="A826" s="27" t="s">
        <v>19</v>
      </c>
      <c r="B826" s="129"/>
      <c r="C826" s="130"/>
      <c r="D826" s="131"/>
      <c r="E826" s="130"/>
      <c r="F826" s="131"/>
      <c r="G826" s="132"/>
    </row>
    <row r="827" spans="1:7" ht="15.75" x14ac:dyDescent="0.25">
      <c r="A827" s="10">
        <v>9110</v>
      </c>
      <c r="B827" s="61"/>
      <c r="C827" s="90">
        <v>0</v>
      </c>
      <c r="D827" s="63"/>
      <c r="E827" s="62"/>
      <c r="F827" s="64">
        <f>+IF(ABS(+B827+D827)&gt;=ABS(C827+E827),+B827-C827+D827-E827,0)</f>
        <v>0</v>
      </c>
      <c r="G827" s="91">
        <v>0</v>
      </c>
    </row>
    <row r="828" spans="1:7" ht="15.75" x14ac:dyDescent="0.25">
      <c r="A828" s="11">
        <v>9120</v>
      </c>
      <c r="B828" s="66"/>
      <c r="C828" s="69">
        <v>0</v>
      </c>
      <c r="D828" s="92"/>
      <c r="E828" s="67"/>
      <c r="F828" s="73">
        <f>+IF(ABS(+B828+D828)&gt;=ABS(C828+E828),+B828-C828+D828-E828,0)</f>
        <v>0</v>
      </c>
      <c r="G828" s="71">
        <v>0</v>
      </c>
    </row>
    <row r="829" spans="1:7" ht="15.75" x14ac:dyDescent="0.25">
      <c r="A829" s="11">
        <v>9130</v>
      </c>
      <c r="B829" s="66"/>
      <c r="C829" s="69">
        <v>0</v>
      </c>
      <c r="D829" s="92"/>
      <c r="E829" s="67"/>
      <c r="F829" s="73">
        <f>+IF(ABS(+B829+D829)&gt;=ABS(C829+E829),+B829-C829+D829-E829,0)</f>
        <v>0</v>
      </c>
      <c r="G829" s="71">
        <v>0</v>
      </c>
    </row>
    <row r="830" spans="1:7" ht="15.75" x14ac:dyDescent="0.25">
      <c r="A830" s="11">
        <v>9200</v>
      </c>
      <c r="B830" s="68">
        <v>0</v>
      </c>
      <c r="C830" s="67">
        <v>0</v>
      </c>
      <c r="D830" s="92"/>
      <c r="E830" s="62"/>
      <c r="F830" s="70">
        <v>0</v>
      </c>
      <c r="G830" s="72">
        <f>+IF(ABS(+B830+D830)&lt;=ABS(C830+E830),-B830+C830-D830+E830,0)</f>
        <v>0</v>
      </c>
    </row>
    <row r="831" spans="1:7" ht="15.75" x14ac:dyDescent="0.25">
      <c r="A831" s="18">
        <v>9208</v>
      </c>
      <c r="B831" s="68">
        <v>0</v>
      </c>
      <c r="C831" s="67"/>
      <c r="D831" s="92"/>
      <c r="E831" s="62"/>
      <c r="F831" s="70">
        <v>0</v>
      </c>
      <c r="G831" s="72">
        <f>+IF(ABS(+B831+D831)&lt;=ABS(C831+E831),-B831+C831-D831+E831,0)</f>
        <v>0</v>
      </c>
    </row>
    <row r="832" spans="1:7" ht="15.75" x14ac:dyDescent="0.25">
      <c r="A832" s="11">
        <v>9211</v>
      </c>
      <c r="B832" s="66"/>
      <c r="C832" s="69">
        <v>0</v>
      </c>
      <c r="D832" s="92"/>
      <c r="E832" s="62"/>
      <c r="F832" s="73">
        <f>+IF(ABS(+B832+D832)&gt;=ABS(C832+E832),+B832-C832+D832-E832,0)</f>
        <v>0</v>
      </c>
      <c r="G832" s="71">
        <v>0</v>
      </c>
    </row>
    <row r="833" spans="1:7" ht="15.75" x14ac:dyDescent="0.25">
      <c r="A833" s="11">
        <v>9212</v>
      </c>
      <c r="B833" s="66"/>
      <c r="C833" s="69">
        <v>0</v>
      </c>
      <c r="D833" s="92"/>
      <c r="E833" s="62"/>
      <c r="F833" s="73">
        <f>+IF(ABS(+B833+D833)&gt;=ABS(C833+E833),+B833-C833+D833-E833,0)</f>
        <v>0</v>
      </c>
      <c r="G833" s="71">
        <v>0</v>
      </c>
    </row>
    <row r="834" spans="1:7" ht="15.75" x14ac:dyDescent="0.25">
      <c r="A834" s="11">
        <v>9214</v>
      </c>
      <c r="B834" s="66"/>
      <c r="C834" s="69">
        <v>0</v>
      </c>
      <c r="D834" s="92"/>
      <c r="E834" s="62"/>
      <c r="F834" s="73">
        <f>+IF(ABS(+B834+D834)&gt;=ABS(C834+E834),+B834-C834+D834-E834,0)</f>
        <v>0</v>
      </c>
      <c r="G834" s="71">
        <v>0</v>
      </c>
    </row>
    <row r="835" spans="1:7" ht="15.75" x14ac:dyDescent="0.25">
      <c r="A835" s="11">
        <v>9215</v>
      </c>
      <c r="B835" s="66"/>
      <c r="C835" s="69">
        <v>0</v>
      </c>
      <c r="D835" s="92"/>
      <c r="E835" s="62"/>
      <c r="F835" s="73">
        <f>+IF(ABS(+B835+D835)&gt;=ABS(C835+E835),+B835-C835+D835-E835,0)</f>
        <v>0</v>
      </c>
      <c r="G835" s="71">
        <v>0</v>
      </c>
    </row>
    <row r="836" spans="1:7" ht="15.75" x14ac:dyDescent="0.25">
      <c r="A836" s="11">
        <v>9216</v>
      </c>
      <c r="B836" s="66"/>
      <c r="C836" s="69">
        <v>0</v>
      </c>
      <c r="D836" s="92"/>
      <c r="E836" s="62"/>
      <c r="F836" s="73">
        <f>+IF(ABS(+B836+D836)&gt;=ABS(C836+E836),+B836-C836+D836-E836,0)</f>
        <v>0</v>
      </c>
      <c r="G836" s="71">
        <v>0</v>
      </c>
    </row>
    <row r="837" spans="1:7" ht="15.75" x14ac:dyDescent="0.25">
      <c r="A837" s="11">
        <v>9221</v>
      </c>
      <c r="B837" s="68">
        <v>0</v>
      </c>
      <c r="C837" s="67"/>
      <c r="D837" s="92"/>
      <c r="E837" s="62"/>
      <c r="F837" s="70">
        <v>0</v>
      </c>
      <c r="G837" s="72">
        <f>+IF(ABS(+B837+D837)&lt;=ABS(C837+E837),-B837+C837-D837+E837,0)</f>
        <v>0</v>
      </c>
    </row>
    <row r="838" spans="1:7" ht="15.75" x14ac:dyDescent="0.25">
      <c r="A838" s="11">
        <v>9222</v>
      </c>
      <c r="B838" s="68">
        <v>0</v>
      </c>
      <c r="C838" s="67"/>
      <c r="D838" s="92"/>
      <c r="E838" s="62"/>
      <c r="F838" s="70">
        <v>0</v>
      </c>
      <c r="G838" s="72">
        <f>+IF(ABS(+B838+D838)&lt;=ABS(C838+E838),-B838+C838-D838+E838,0)</f>
        <v>0</v>
      </c>
    </row>
    <row r="839" spans="1:7" ht="15.75" x14ac:dyDescent="0.25">
      <c r="A839" s="11">
        <v>9231</v>
      </c>
      <c r="B839" s="68">
        <v>0</v>
      </c>
      <c r="C839" s="67"/>
      <c r="D839" s="92"/>
      <c r="E839" s="62"/>
      <c r="F839" s="70">
        <v>0</v>
      </c>
      <c r="G839" s="72">
        <f>+IF(ABS(+B839+D839)&lt;=ABS(C839+E839),-B839+C839-D839+E839,0)</f>
        <v>0</v>
      </c>
    </row>
    <row r="840" spans="1:7" ht="15.75" x14ac:dyDescent="0.25">
      <c r="A840" s="11">
        <v>9233</v>
      </c>
      <c r="B840" s="68">
        <v>0</v>
      </c>
      <c r="C840" s="67"/>
      <c r="D840" s="92"/>
      <c r="E840" s="62"/>
      <c r="F840" s="70">
        <v>0</v>
      </c>
      <c r="G840" s="72">
        <f>+IF(ABS(+B840+D840)&lt;=ABS(C840+E840),-B840+C840-D840+E840,0)</f>
        <v>0</v>
      </c>
    </row>
    <row r="841" spans="1:7" ht="15.75" x14ac:dyDescent="0.25">
      <c r="A841" s="11">
        <v>9289</v>
      </c>
      <c r="B841" s="66"/>
      <c r="C841" s="69">
        <v>0</v>
      </c>
      <c r="D841" s="92"/>
      <c r="E841" s="62"/>
      <c r="F841" s="73">
        <f>+IF(ABS(+B841+D841)&gt;=ABS(C841+E841),+B841-C841+D841-E841,0)</f>
        <v>0</v>
      </c>
      <c r="G841" s="71">
        <v>0</v>
      </c>
    </row>
    <row r="842" spans="1:7" ht="15.75" x14ac:dyDescent="0.25">
      <c r="A842" s="11">
        <v>9295</v>
      </c>
      <c r="B842" s="74">
        <v>0</v>
      </c>
      <c r="C842" s="75"/>
      <c r="D842" s="133"/>
      <c r="E842" s="62"/>
      <c r="F842" s="76">
        <v>0</v>
      </c>
      <c r="G842" s="77">
        <f t="shared" ref="G842:G852" si="36">+IF(ABS(+B842+D842)&lt;=ABS(C842+E842),-B842+C842-D842+E842,0)</f>
        <v>0</v>
      </c>
    </row>
    <row r="843" spans="1:7" ht="15.75" x14ac:dyDescent="0.25">
      <c r="A843" s="11">
        <v>9299</v>
      </c>
      <c r="B843" s="68">
        <v>0</v>
      </c>
      <c r="C843" s="67"/>
      <c r="D843" s="92"/>
      <c r="E843" s="62"/>
      <c r="F843" s="70">
        <v>0</v>
      </c>
      <c r="G843" s="72">
        <f t="shared" si="36"/>
        <v>0</v>
      </c>
    </row>
    <row r="844" spans="1:7" ht="15.75" x14ac:dyDescent="0.25">
      <c r="A844" s="11">
        <v>9800</v>
      </c>
      <c r="B844" s="74">
        <v>0</v>
      </c>
      <c r="C844" s="79">
        <v>0</v>
      </c>
      <c r="D844" s="133"/>
      <c r="E844" s="75"/>
      <c r="F844" s="80">
        <f t="shared" ref="F844:F862" si="37">+IF(ABS(+B844+D844)&gt;=ABS(C844+E844),+B844-C844+D844-E844,0)</f>
        <v>0</v>
      </c>
      <c r="G844" s="77">
        <f t="shared" si="36"/>
        <v>0</v>
      </c>
    </row>
    <row r="845" spans="1:7" ht="15.75" x14ac:dyDescent="0.25">
      <c r="A845" s="11">
        <v>9801</v>
      </c>
      <c r="B845" s="74">
        <v>0</v>
      </c>
      <c r="C845" s="79">
        <v>0</v>
      </c>
      <c r="D845" s="133"/>
      <c r="E845" s="75"/>
      <c r="F845" s="80">
        <f t="shared" si="37"/>
        <v>0</v>
      </c>
      <c r="G845" s="77">
        <f t="shared" si="36"/>
        <v>0</v>
      </c>
    </row>
    <row r="846" spans="1:7" ht="15.75" x14ac:dyDescent="0.25">
      <c r="A846" s="11">
        <v>9803</v>
      </c>
      <c r="B846" s="74">
        <v>0</v>
      </c>
      <c r="C846" s="79">
        <v>0</v>
      </c>
      <c r="D846" s="133"/>
      <c r="E846" s="75"/>
      <c r="F846" s="80">
        <f t="shared" si="37"/>
        <v>0</v>
      </c>
      <c r="G846" s="77">
        <f t="shared" si="36"/>
        <v>0</v>
      </c>
    </row>
    <row r="847" spans="1:7" ht="15.75" x14ac:dyDescent="0.25">
      <c r="A847" s="11">
        <v>9804</v>
      </c>
      <c r="B847" s="74">
        <v>0</v>
      </c>
      <c r="C847" s="79">
        <v>0</v>
      </c>
      <c r="D847" s="133"/>
      <c r="E847" s="75"/>
      <c r="F847" s="80">
        <f t="shared" si="37"/>
        <v>0</v>
      </c>
      <c r="G847" s="77">
        <f t="shared" si="36"/>
        <v>0</v>
      </c>
    </row>
    <row r="848" spans="1:7" ht="15.75" x14ac:dyDescent="0.25">
      <c r="A848" s="11">
        <v>9805</v>
      </c>
      <c r="B848" s="74">
        <v>0</v>
      </c>
      <c r="C848" s="79">
        <v>0</v>
      </c>
      <c r="D848" s="133"/>
      <c r="E848" s="75"/>
      <c r="F848" s="80">
        <f t="shared" si="37"/>
        <v>0</v>
      </c>
      <c r="G848" s="77">
        <f t="shared" si="36"/>
        <v>0</v>
      </c>
    </row>
    <row r="849" spans="1:7" ht="15.75" x14ac:dyDescent="0.25">
      <c r="A849" s="11">
        <v>9806</v>
      </c>
      <c r="B849" s="74">
        <v>0</v>
      </c>
      <c r="C849" s="79">
        <v>0</v>
      </c>
      <c r="D849" s="133"/>
      <c r="E849" s="75"/>
      <c r="F849" s="80">
        <f t="shared" si="37"/>
        <v>0</v>
      </c>
      <c r="G849" s="77">
        <f t="shared" si="36"/>
        <v>0</v>
      </c>
    </row>
    <row r="850" spans="1:7" ht="15.75" x14ac:dyDescent="0.25">
      <c r="A850" s="11">
        <v>9808</v>
      </c>
      <c r="B850" s="74">
        <v>0</v>
      </c>
      <c r="C850" s="79">
        <v>0</v>
      </c>
      <c r="D850" s="133"/>
      <c r="E850" s="75"/>
      <c r="F850" s="80">
        <f t="shared" si="37"/>
        <v>0</v>
      </c>
      <c r="G850" s="77">
        <f t="shared" si="36"/>
        <v>0</v>
      </c>
    </row>
    <row r="851" spans="1:7" ht="15.75" x14ac:dyDescent="0.25">
      <c r="A851" s="11">
        <v>9809</v>
      </c>
      <c r="B851" s="74">
        <v>0</v>
      </c>
      <c r="C851" s="79">
        <v>0</v>
      </c>
      <c r="D851" s="133"/>
      <c r="E851" s="75"/>
      <c r="F851" s="80">
        <f t="shared" si="37"/>
        <v>0</v>
      </c>
      <c r="G851" s="77">
        <f t="shared" si="36"/>
        <v>0</v>
      </c>
    </row>
    <row r="852" spans="1:7" ht="15.75" x14ac:dyDescent="0.25">
      <c r="A852" s="11">
        <v>9860</v>
      </c>
      <c r="B852" s="74">
        <v>0</v>
      </c>
      <c r="C852" s="79">
        <v>0</v>
      </c>
      <c r="D852" s="133"/>
      <c r="E852" s="75"/>
      <c r="F852" s="80">
        <f t="shared" si="37"/>
        <v>0</v>
      </c>
      <c r="G852" s="77">
        <f t="shared" si="36"/>
        <v>0</v>
      </c>
    </row>
    <row r="853" spans="1:7" ht="15.75" x14ac:dyDescent="0.25">
      <c r="A853" s="11">
        <v>9909</v>
      </c>
      <c r="B853" s="66">
        <v>0</v>
      </c>
      <c r="C853" s="69">
        <v>0</v>
      </c>
      <c r="D853" s="92"/>
      <c r="E853" s="62"/>
      <c r="F853" s="73">
        <f t="shared" si="37"/>
        <v>0</v>
      </c>
      <c r="G853" s="71">
        <v>0</v>
      </c>
    </row>
    <row r="854" spans="1:7" ht="15.75" x14ac:dyDescent="0.25">
      <c r="A854" s="11">
        <v>9911</v>
      </c>
      <c r="B854" s="66"/>
      <c r="C854" s="69">
        <v>0</v>
      </c>
      <c r="D854" s="92"/>
      <c r="E854" s="62"/>
      <c r="F854" s="73">
        <f t="shared" si="37"/>
        <v>0</v>
      </c>
      <c r="G854" s="71">
        <v>0</v>
      </c>
    </row>
    <row r="855" spans="1:7" ht="15.75" x14ac:dyDescent="0.25">
      <c r="A855" s="11">
        <v>9912</v>
      </c>
      <c r="B855" s="66"/>
      <c r="C855" s="69">
        <v>0</v>
      </c>
      <c r="D855" s="92"/>
      <c r="E855" s="62"/>
      <c r="F855" s="73">
        <f t="shared" si="37"/>
        <v>0</v>
      </c>
      <c r="G855" s="71">
        <v>0</v>
      </c>
    </row>
    <row r="856" spans="1:7" ht="15.75" x14ac:dyDescent="0.25">
      <c r="A856" s="11">
        <v>9913</v>
      </c>
      <c r="B856" s="66"/>
      <c r="C856" s="69">
        <v>0</v>
      </c>
      <c r="D856" s="92"/>
      <c r="E856" s="62"/>
      <c r="F856" s="73">
        <f t="shared" si="37"/>
        <v>0</v>
      </c>
      <c r="G856" s="71">
        <v>0</v>
      </c>
    </row>
    <row r="857" spans="1:7" ht="15.75" x14ac:dyDescent="0.25">
      <c r="A857" s="11">
        <v>9914</v>
      </c>
      <c r="B857" s="66"/>
      <c r="C857" s="69">
        <v>0</v>
      </c>
      <c r="D857" s="92"/>
      <c r="E857" s="62"/>
      <c r="F857" s="73">
        <f t="shared" si="37"/>
        <v>0</v>
      </c>
      <c r="G857" s="71">
        <v>0</v>
      </c>
    </row>
    <row r="858" spans="1:7" ht="15.75" x14ac:dyDescent="0.25">
      <c r="A858" s="11">
        <v>9915</v>
      </c>
      <c r="B858" s="66">
        <v>0</v>
      </c>
      <c r="C858" s="69">
        <v>0</v>
      </c>
      <c r="D858" s="92"/>
      <c r="E858" s="62"/>
      <c r="F858" s="73">
        <f t="shared" si="37"/>
        <v>0</v>
      </c>
      <c r="G858" s="71">
        <v>0</v>
      </c>
    </row>
    <row r="859" spans="1:7" ht="15.75" x14ac:dyDescent="0.25">
      <c r="A859" s="11">
        <v>9916</v>
      </c>
      <c r="B859" s="78"/>
      <c r="C859" s="79">
        <v>0</v>
      </c>
      <c r="D859" s="133"/>
      <c r="E859" s="62"/>
      <c r="F859" s="80">
        <f t="shared" si="37"/>
        <v>0</v>
      </c>
      <c r="G859" s="81">
        <v>0</v>
      </c>
    </row>
    <row r="860" spans="1:7" ht="15.75" x14ac:dyDescent="0.25">
      <c r="A860" s="11">
        <v>9917</v>
      </c>
      <c r="B860" s="78"/>
      <c r="C860" s="79">
        <v>0</v>
      </c>
      <c r="D860" s="133"/>
      <c r="E860" s="62"/>
      <c r="F860" s="80">
        <f t="shared" si="37"/>
        <v>0</v>
      </c>
      <c r="G860" s="81">
        <v>0</v>
      </c>
    </row>
    <row r="861" spans="1:7" ht="15.75" x14ac:dyDescent="0.25">
      <c r="A861" s="11">
        <v>9918</v>
      </c>
      <c r="B861" s="66"/>
      <c r="C861" s="69">
        <v>0</v>
      </c>
      <c r="D861" s="92"/>
      <c r="E861" s="62"/>
      <c r="F861" s="73">
        <f t="shared" si="37"/>
        <v>0</v>
      </c>
      <c r="G861" s="71">
        <v>0</v>
      </c>
    </row>
    <row r="862" spans="1:7" ht="15.75" x14ac:dyDescent="0.25">
      <c r="A862" s="11">
        <v>9919</v>
      </c>
      <c r="B862" s="66">
        <v>0</v>
      </c>
      <c r="C862" s="69">
        <v>0</v>
      </c>
      <c r="D862" s="92"/>
      <c r="E862" s="62"/>
      <c r="F862" s="73">
        <f t="shared" si="37"/>
        <v>0</v>
      </c>
      <c r="G862" s="71">
        <v>0</v>
      </c>
    </row>
    <row r="863" spans="1:7" ht="15.75" x14ac:dyDescent="0.25">
      <c r="A863" s="11">
        <v>9921</v>
      </c>
      <c r="B863" s="68">
        <v>0</v>
      </c>
      <c r="C863" s="67"/>
      <c r="D863" s="92"/>
      <c r="E863" s="62"/>
      <c r="F863" s="70">
        <v>0</v>
      </c>
      <c r="G863" s="72">
        <f t="shared" ref="G863:G874" si="38">+IF(ABS(+B863+D863)&lt;=ABS(C863+E863),-B863+C863-D863+E863,0)</f>
        <v>0</v>
      </c>
    </row>
    <row r="864" spans="1:7" ht="15.75" x14ac:dyDescent="0.25">
      <c r="A864" s="11">
        <v>9922</v>
      </c>
      <c r="B864" s="68">
        <v>0</v>
      </c>
      <c r="C864" s="67"/>
      <c r="D864" s="92"/>
      <c r="E864" s="62"/>
      <c r="F864" s="70">
        <v>0</v>
      </c>
      <c r="G864" s="72">
        <f t="shared" si="38"/>
        <v>0</v>
      </c>
    </row>
    <row r="865" spans="1:7" ht="15.75" x14ac:dyDescent="0.25">
      <c r="A865" s="11">
        <v>9923</v>
      </c>
      <c r="B865" s="68">
        <v>0</v>
      </c>
      <c r="C865" s="67">
        <v>0</v>
      </c>
      <c r="D865" s="92"/>
      <c r="E865" s="62"/>
      <c r="F865" s="70">
        <v>0</v>
      </c>
      <c r="G865" s="72">
        <f t="shared" si="38"/>
        <v>0</v>
      </c>
    </row>
    <row r="866" spans="1:7" ht="15.75" x14ac:dyDescent="0.25">
      <c r="A866" s="11">
        <v>9924</v>
      </c>
      <c r="B866" s="68">
        <v>0</v>
      </c>
      <c r="C866" s="67"/>
      <c r="D866" s="92"/>
      <c r="E866" s="62"/>
      <c r="F866" s="70">
        <v>0</v>
      </c>
      <c r="G866" s="72">
        <f t="shared" si="38"/>
        <v>0</v>
      </c>
    </row>
    <row r="867" spans="1:7" ht="15.75" x14ac:dyDescent="0.25">
      <c r="A867" s="11">
        <v>9925</v>
      </c>
      <c r="B867" s="68">
        <v>0</v>
      </c>
      <c r="C867" s="67"/>
      <c r="D867" s="92"/>
      <c r="E867" s="62"/>
      <c r="F867" s="70">
        <v>0</v>
      </c>
      <c r="G867" s="72">
        <f t="shared" si="38"/>
        <v>0</v>
      </c>
    </row>
    <row r="868" spans="1:7" ht="15.75" x14ac:dyDescent="0.25">
      <c r="A868" s="11">
        <v>9926</v>
      </c>
      <c r="B868" s="74">
        <v>0</v>
      </c>
      <c r="C868" s="75"/>
      <c r="D868" s="133"/>
      <c r="E868" s="62"/>
      <c r="F868" s="76">
        <v>0</v>
      </c>
      <c r="G868" s="77">
        <f t="shared" si="38"/>
        <v>0</v>
      </c>
    </row>
    <row r="869" spans="1:7" ht="15.75" x14ac:dyDescent="0.25">
      <c r="A869" s="11">
        <v>9928</v>
      </c>
      <c r="B869" s="68">
        <v>0</v>
      </c>
      <c r="C869" s="67"/>
      <c r="D869" s="92"/>
      <c r="E869" s="62"/>
      <c r="F869" s="70">
        <v>0</v>
      </c>
      <c r="G869" s="72">
        <f t="shared" si="38"/>
        <v>0</v>
      </c>
    </row>
    <row r="870" spans="1:7" ht="15.75" x14ac:dyDescent="0.25">
      <c r="A870" s="11">
        <v>9929</v>
      </c>
      <c r="B870" s="68">
        <v>0</v>
      </c>
      <c r="C870" s="67"/>
      <c r="D870" s="92"/>
      <c r="E870" s="62"/>
      <c r="F870" s="70">
        <v>0</v>
      </c>
      <c r="G870" s="72">
        <f t="shared" si="38"/>
        <v>0</v>
      </c>
    </row>
    <row r="871" spans="1:7" ht="15.75" x14ac:dyDescent="0.25">
      <c r="A871" s="11">
        <v>9940</v>
      </c>
      <c r="B871" s="74">
        <v>0</v>
      </c>
      <c r="C871" s="79">
        <v>0</v>
      </c>
      <c r="D871" s="133"/>
      <c r="E871" s="75"/>
      <c r="F871" s="80">
        <f t="shared" ref="F871:F879" si="39">+IF(ABS(+B871+D871)&gt;=ABS(C871+E871),+B871-C871+D871-E871,0)</f>
        <v>0</v>
      </c>
      <c r="G871" s="77">
        <f t="shared" si="38"/>
        <v>0</v>
      </c>
    </row>
    <row r="872" spans="1:7" ht="15.75" x14ac:dyDescent="0.25">
      <c r="A872" s="11">
        <v>9941</v>
      </c>
      <c r="B872" s="74">
        <v>0</v>
      </c>
      <c r="C872" s="79">
        <v>0</v>
      </c>
      <c r="D872" s="133"/>
      <c r="E872" s="75"/>
      <c r="F872" s="80">
        <f t="shared" si="39"/>
        <v>0</v>
      </c>
      <c r="G872" s="77">
        <f t="shared" si="38"/>
        <v>0</v>
      </c>
    </row>
    <row r="873" spans="1:7" ht="15.75" x14ac:dyDescent="0.25">
      <c r="A873" s="11">
        <v>9944</v>
      </c>
      <c r="B873" s="74">
        <v>0</v>
      </c>
      <c r="C873" s="79">
        <v>0</v>
      </c>
      <c r="D873" s="133"/>
      <c r="E873" s="75">
        <v>6799.82</v>
      </c>
      <c r="F873" s="80">
        <f t="shared" si="39"/>
        <v>0</v>
      </c>
      <c r="G873" s="77">
        <f t="shared" si="38"/>
        <v>6799.82</v>
      </c>
    </row>
    <row r="874" spans="1:7" ht="15.75" x14ac:dyDescent="0.25">
      <c r="A874" s="11">
        <v>9945</v>
      </c>
      <c r="B874" s="74">
        <v>0</v>
      </c>
      <c r="C874" s="79">
        <v>0</v>
      </c>
      <c r="D874" s="133"/>
      <c r="E874" s="75"/>
      <c r="F874" s="80">
        <f t="shared" si="39"/>
        <v>0</v>
      </c>
      <c r="G874" s="77">
        <f t="shared" si="38"/>
        <v>0</v>
      </c>
    </row>
    <row r="875" spans="1:7" ht="15.75" x14ac:dyDescent="0.25">
      <c r="A875" s="11">
        <v>9946</v>
      </c>
      <c r="B875" s="74">
        <v>0</v>
      </c>
      <c r="C875" s="79">
        <v>0</v>
      </c>
      <c r="D875" s="133"/>
      <c r="E875" s="75"/>
      <c r="F875" s="80">
        <f t="shared" si="39"/>
        <v>0</v>
      </c>
      <c r="G875" s="77">
        <f>+IF(ABS(+B875+D875)&lt;=ABS(C875+E875),-B875+C875-D875+E875,0)</f>
        <v>0</v>
      </c>
    </row>
    <row r="876" spans="1:7" ht="15.75" x14ac:dyDescent="0.25">
      <c r="A876" s="11">
        <v>9947</v>
      </c>
      <c r="B876" s="74">
        <v>0</v>
      </c>
      <c r="C876" s="79">
        <v>0</v>
      </c>
      <c r="D876" s="133"/>
      <c r="E876" s="75"/>
      <c r="F876" s="80">
        <f t="shared" si="39"/>
        <v>0</v>
      </c>
      <c r="G876" s="77">
        <f>+IF(ABS(+B876+D876)&lt;=ABS(C876+E876),-B876+C876-D876+E876,0)</f>
        <v>0</v>
      </c>
    </row>
    <row r="877" spans="1:7" ht="15.75" x14ac:dyDescent="0.25">
      <c r="A877" s="11">
        <v>9948</v>
      </c>
      <c r="B877" s="74">
        <v>0</v>
      </c>
      <c r="C877" s="79">
        <v>0</v>
      </c>
      <c r="D877" s="133"/>
      <c r="E877" s="75"/>
      <c r="F877" s="80">
        <f t="shared" si="39"/>
        <v>0</v>
      </c>
      <c r="G877" s="77">
        <f>+IF(ABS(+B877+D877)&lt;=ABS(C877+E877),-B877+C877-D877+E877,0)</f>
        <v>0</v>
      </c>
    </row>
    <row r="878" spans="1:7" ht="15.75" x14ac:dyDescent="0.25">
      <c r="A878" s="11">
        <v>9949</v>
      </c>
      <c r="B878" s="74">
        <v>0</v>
      </c>
      <c r="C878" s="79">
        <v>0</v>
      </c>
      <c r="D878" s="133"/>
      <c r="E878" s="75"/>
      <c r="F878" s="80">
        <f t="shared" si="39"/>
        <v>0</v>
      </c>
      <c r="G878" s="77">
        <f>+IF(ABS(+B878+D878)&lt;=ABS(C878+E878),-B878+C878-D878+E878,0)</f>
        <v>0</v>
      </c>
    </row>
    <row r="879" spans="1:7" ht="15.75" x14ac:dyDescent="0.25">
      <c r="A879" s="11">
        <v>9978</v>
      </c>
      <c r="B879" s="66">
        <v>0</v>
      </c>
      <c r="C879" s="69">
        <v>0</v>
      </c>
      <c r="D879" s="92"/>
      <c r="E879" s="62"/>
      <c r="F879" s="73">
        <f t="shared" si="39"/>
        <v>0</v>
      </c>
      <c r="G879" s="71">
        <v>0</v>
      </c>
    </row>
    <row r="880" spans="1:7" ht="15.75" x14ac:dyDescent="0.25">
      <c r="A880" s="11">
        <v>9979</v>
      </c>
      <c r="B880" s="68">
        <v>0</v>
      </c>
      <c r="C880" s="67"/>
      <c r="D880" s="92"/>
      <c r="E880" s="62"/>
      <c r="F880" s="70">
        <v>0</v>
      </c>
      <c r="G880" s="72">
        <f>+IF(ABS(+B880+D880)&lt;=ABS(C880+E880),-B880+C880-D880+E880,0)</f>
        <v>0</v>
      </c>
    </row>
    <row r="881" spans="1:17" ht="15.75" x14ac:dyDescent="0.25">
      <c r="A881" s="11">
        <v>9981</v>
      </c>
      <c r="B881" s="68">
        <v>0</v>
      </c>
      <c r="C881" s="67">
        <v>0</v>
      </c>
      <c r="D881" s="92"/>
      <c r="E881" s="62"/>
      <c r="F881" s="70">
        <v>0</v>
      </c>
      <c r="G881" s="72">
        <f>+IF(ABS(+B881+D881)&lt;=ABS(C881+E881),-B881+C881-D881+E881,0)</f>
        <v>0</v>
      </c>
    </row>
    <row r="882" spans="1:17" ht="16.5" thickBot="1" x14ac:dyDescent="0.3">
      <c r="A882" s="28">
        <v>9989</v>
      </c>
      <c r="B882" s="96">
        <v>0</v>
      </c>
      <c r="C882" s="97">
        <v>0</v>
      </c>
      <c r="D882" s="134">
        <v>6799.82</v>
      </c>
      <c r="E882" s="135"/>
      <c r="F882" s="73">
        <f>+IF(ABS(+B882+D882)&gt;=ABS(C882+E882),+B882-C882+D882-E882,0)</f>
        <v>6799.82</v>
      </c>
      <c r="G882" s="71">
        <v>0</v>
      </c>
    </row>
    <row r="883" spans="1:17" ht="16.5" thickBot="1" x14ac:dyDescent="0.3">
      <c r="A883" s="7">
        <v>9</v>
      </c>
      <c r="B883" s="123">
        <f t="shared" ref="B883:G883" si="40">+ROUND(SUM(B826:B882),2)</f>
        <v>0</v>
      </c>
      <c r="C883" s="124">
        <f t="shared" si="40"/>
        <v>0</v>
      </c>
      <c r="D883" s="125">
        <f t="shared" si="40"/>
        <v>6799.82</v>
      </c>
      <c r="E883" s="126">
        <f t="shared" si="40"/>
        <v>6799.82</v>
      </c>
      <c r="F883" s="125">
        <f t="shared" si="40"/>
        <v>6799.82</v>
      </c>
      <c r="G883" s="127">
        <f t="shared" si="40"/>
        <v>6799.82</v>
      </c>
    </row>
    <row r="884" spans="1:17" ht="16.5" thickBot="1" x14ac:dyDescent="0.3">
      <c r="A884" s="8"/>
      <c r="B884" s="136"/>
      <c r="C884" s="136"/>
      <c r="D884" s="136"/>
      <c r="E884" s="136"/>
      <c r="F884" s="136"/>
      <c r="G884" s="136"/>
    </row>
    <row r="885" spans="1:17" ht="16.5" thickBot="1" x14ac:dyDescent="0.3">
      <c r="A885" s="9" t="s">
        <v>11</v>
      </c>
      <c r="B885" s="137">
        <f t="shared" ref="B885:G885" si="41">+ROUND(+B824+B883,2)</f>
        <v>27612.86</v>
      </c>
      <c r="C885" s="138">
        <f t="shared" si="41"/>
        <v>27612.86</v>
      </c>
      <c r="D885" s="139">
        <f t="shared" si="41"/>
        <v>25913.439999999999</v>
      </c>
      <c r="E885" s="140">
        <f t="shared" si="41"/>
        <v>25913.439999999999</v>
      </c>
      <c r="F885" s="139">
        <f t="shared" si="41"/>
        <v>34412.68</v>
      </c>
      <c r="G885" s="141">
        <f t="shared" si="41"/>
        <v>34412.68</v>
      </c>
    </row>
    <row r="886" spans="1:17" ht="15.75" thickTop="1" x14ac:dyDescent="0.25">
      <c r="D886" s="439"/>
      <c r="E886" s="439"/>
    </row>
    <row r="887" spans="1:17" x14ac:dyDescent="0.25">
      <c r="D887" s="439"/>
      <c r="E887" s="439"/>
    </row>
    <row r="888" spans="1:17" x14ac:dyDescent="0.25">
      <c r="I888" s="441"/>
    </row>
    <row r="889" spans="1:17" x14ac:dyDescent="0.25">
      <c r="B889" s="437"/>
      <c r="D889" s="440"/>
      <c r="E889" s="440"/>
      <c r="F889" s="445"/>
      <c r="I889" s="444"/>
    </row>
    <row r="890" spans="1:17" x14ac:dyDescent="0.25">
      <c r="B890" s="437"/>
      <c r="D890" s="440"/>
      <c r="E890" s="440"/>
      <c r="F890" s="445"/>
      <c r="I890" s="444"/>
    </row>
    <row r="891" spans="1:17" x14ac:dyDescent="0.25">
      <c r="B891" s="438"/>
      <c r="I891" s="444"/>
    </row>
    <row r="892" spans="1:17" x14ac:dyDescent="0.25">
      <c r="I892" s="446"/>
    </row>
    <row r="893" spans="1:17" x14ac:dyDescent="0.25">
      <c r="I893" s="446"/>
    </row>
    <row r="896" spans="1:17" ht="15.75" thickBot="1" x14ac:dyDescent="0.3">
      <c r="B896" s="313" t="s">
        <v>324</v>
      </c>
      <c r="I896" t="s">
        <v>673</v>
      </c>
      <c r="J896" s="500"/>
      <c r="K896" s="500"/>
      <c r="L896" s="500"/>
      <c r="M896" s="500"/>
      <c r="N896" s="500"/>
      <c r="O896" s="500"/>
      <c r="P896" s="500"/>
      <c r="Q896" s="500"/>
    </row>
    <row r="897" spans="1:17" ht="15" customHeight="1" x14ac:dyDescent="0.25">
      <c r="A897" s="678" t="s">
        <v>21</v>
      </c>
      <c r="B897" s="680" t="s">
        <v>22</v>
      </c>
      <c r="C897" s="672" t="s">
        <v>23</v>
      </c>
      <c r="D897" s="673"/>
      <c r="E897" s="667" t="s">
        <v>24</v>
      </c>
      <c r="F897" s="667"/>
      <c r="G897" s="142" t="s">
        <v>25</v>
      </c>
      <c r="H897" s="667" t="s">
        <v>26</v>
      </c>
      <c r="I897" s="668"/>
      <c r="J897" s="500"/>
      <c r="K897" s="500"/>
      <c r="L897" s="500"/>
      <c r="M897" s="500"/>
      <c r="N897" s="500"/>
      <c r="O897" s="500"/>
      <c r="P897" s="500"/>
      <c r="Q897" s="500"/>
    </row>
    <row r="898" spans="1:17" ht="15" customHeight="1" x14ac:dyDescent="0.25">
      <c r="A898" s="679"/>
      <c r="B898" s="681"/>
      <c r="C898" s="143" t="s">
        <v>27</v>
      </c>
      <c r="D898" s="144" t="s">
        <v>28</v>
      </c>
      <c r="E898" s="144" t="s">
        <v>29</v>
      </c>
      <c r="F898" s="144" t="s">
        <v>28</v>
      </c>
      <c r="G898" s="144" t="s">
        <v>30</v>
      </c>
      <c r="H898" s="143" t="s">
        <v>27</v>
      </c>
      <c r="I898" s="145" t="s">
        <v>28</v>
      </c>
      <c r="K898" s="482"/>
    </row>
    <row r="899" spans="1:17" ht="15.75" thickBot="1" x14ac:dyDescent="0.3">
      <c r="A899" s="146">
        <v>1</v>
      </c>
      <c r="B899" s="147">
        <v>2</v>
      </c>
      <c r="C899" s="147">
        <v>3</v>
      </c>
      <c r="D899" s="148">
        <v>4</v>
      </c>
      <c r="E899" s="148">
        <v>5</v>
      </c>
      <c r="F899" s="149">
        <v>6</v>
      </c>
      <c r="G899" s="148">
        <v>7</v>
      </c>
      <c r="H899" s="149">
        <v>8</v>
      </c>
      <c r="I899" s="150">
        <v>9</v>
      </c>
    </row>
    <row r="900" spans="1:17" ht="15" customHeight="1" x14ac:dyDescent="0.25">
      <c r="A900" s="151">
        <v>1</v>
      </c>
      <c r="B900" s="720" t="s">
        <v>31</v>
      </c>
      <c r="C900" s="152"/>
      <c r="D900" s="153"/>
      <c r="E900" s="154" t="s">
        <v>32</v>
      </c>
      <c r="F900" s="155">
        <v>0</v>
      </c>
      <c r="G900" s="153"/>
      <c r="H900" s="704"/>
      <c r="I900" s="705"/>
    </row>
    <row r="901" spans="1:17" x14ac:dyDescent="0.25">
      <c r="A901" s="152"/>
      <c r="B901" s="696"/>
      <c r="C901" s="152"/>
      <c r="D901" s="153"/>
      <c r="E901" s="154" t="s">
        <v>33</v>
      </c>
      <c r="F901" s="155">
        <v>0</v>
      </c>
      <c r="G901" s="153"/>
      <c r="H901" s="704"/>
      <c r="I901" s="705"/>
    </row>
    <row r="902" spans="1:17" x14ac:dyDescent="0.25">
      <c r="A902" s="152"/>
      <c r="B902" s="696"/>
      <c r="C902" s="152"/>
      <c r="D902" s="153"/>
      <c r="E902" s="154" t="s">
        <v>34</v>
      </c>
      <c r="F902" s="155">
        <v>0</v>
      </c>
      <c r="G902" s="153"/>
      <c r="H902" s="704"/>
      <c r="I902" s="705"/>
    </row>
    <row r="903" spans="1:17" x14ac:dyDescent="0.25">
      <c r="A903" s="152"/>
      <c r="B903" s="696"/>
      <c r="C903" s="152"/>
      <c r="D903" s="153"/>
      <c r="E903" s="154" t="s">
        <v>35</v>
      </c>
      <c r="F903" s="155">
        <v>0</v>
      </c>
      <c r="G903" s="153"/>
      <c r="H903" s="704"/>
      <c r="I903" s="705"/>
    </row>
    <row r="904" spans="1:17" x14ac:dyDescent="0.25">
      <c r="A904" s="152"/>
      <c r="B904" s="696"/>
      <c r="C904" s="152"/>
      <c r="D904" s="153"/>
      <c r="E904" s="154" t="s">
        <v>36</v>
      </c>
      <c r="F904" s="155">
        <v>0</v>
      </c>
      <c r="G904" s="153"/>
      <c r="H904" s="704"/>
      <c r="I904" s="705"/>
    </row>
    <row r="905" spans="1:17" x14ac:dyDescent="0.25">
      <c r="A905" s="152"/>
      <c r="B905" s="696"/>
      <c r="C905" s="152"/>
      <c r="D905" s="153"/>
      <c r="E905" s="154" t="s">
        <v>37</v>
      </c>
      <c r="F905" s="155">
        <v>0</v>
      </c>
      <c r="G905" s="153"/>
      <c r="H905" s="704"/>
      <c r="I905" s="705"/>
    </row>
    <row r="906" spans="1:17" x14ac:dyDescent="0.25">
      <c r="A906" s="152"/>
      <c r="B906" s="696"/>
      <c r="C906" s="156" t="s">
        <v>38</v>
      </c>
      <c r="D906" s="157">
        <v>0</v>
      </c>
      <c r="E906" s="154" t="s">
        <v>39</v>
      </c>
      <c r="F906" s="155">
        <v>0</v>
      </c>
      <c r="G906" s="153"/>
      <c r="H906" s="704"/>
      <c r="I906" s="705"/>
    </row>
    <row r="907" spans="1:17" x14ac:dyDescent="0.25">
      <c r="A907" s="152"/>
      <c r="B907" s="696"/>
      <c r="C907" s="152"/>
      <c r="D907" s="153"/>
      <c r="E907" s="154" t="s">
        <v>40</v>
      </c>
      <c r="F907" s="155">
        <v>0</v>
      </c>
      <c r="G907" s="153"/>
      <c r="H907" s="704"/>
      <c r="I907" s="705"/>
    </row>
    <row r="908" spans="1:17" x14ac:dyDescent="0.25">
      <c r="A908" s="152"/>
      <c r="B908" s="696"/>
      <c r="C908" s="152"/>
      <c r="D908" s="153"/>
      <c r="E908" s="154" t="s">
        <v>41</v>
      </c>
      <c r="F908" s="155">
        <v>0</v>
      </c>
      <c r="G908" s="153"/>
      <c r="H908" s="704"/>
      <c r="I908" s="705"/>
    </row>
    <row r="909" spans="1:17" x14ac:dyDescent="0.25">
      <c r="A909" s="152"/>
      <c r="B909" s="696"/>
      <c r="C909" s="152"/>
      <c r="D909" s="153"/>
      <c r="E909" s="154" t="s">
        <v>42</v>
      </c>
      <c r="F909" s="155">
        <v>0</v>
      </c>
      <c r="G909" s="153"/>
      <c r="H909" s="704"/>
      <c r="I909" s="705"/>
    </row>
    <row r="910" spans="1:17" x14ac:dyDescent="0.25">
      <c r="A910" s="152"/>
      <c r="B910" s="696"/>
      <c r="C910" s="152"/>
      <c r="D910" s="153"/>
      <c r="E910" s="154" t="s">
        <v>43</v>
      </c>
      <c r="F910" s="155">
        <v>0</v>
      </c>
      <c r="G910" s="153"/>
      <c r="H910" s="704"/>
      <c r="I910" s="705"/>
    </row>
    <row r="911" spans="1:17" x14ac:dyDescent="0.25">
      <c r="A911" s="152"/>
      <c r="B911" s="696"/>
      <c r="C911" s="152"/>
      <c r="D911" s="153"/>
      <c r="E911" s="154" t="s">
        <v>44</v>
      </c>
      <c r="F911" s="155">
        <v>0</v>
      </c>
      <c r="G911" s="153"/>
      <c r="H911" s="704"/>
      <c r="I911" s="705"/>
    </row>
    <row r="912" spans="1:17" x14ac:dyDescent="0.25">
      <c r="A912" s="152"/>
      <c r="B912" s="696"/>
      <c r="C912" s="158"/>
      <c r="D912" s="159"/>
      <c r="E912" s="160" t="s">
        <v>45</v>
      </c>
      <c r="F912" s="155">
        <v>0</v>
      </c>
      <c r="G912" s="159"/>
      <c r="H912" s="704"/>
      <c r="I912" s="705"/>
    </row>
    <row r="913" spans="1:9" ht="15.75" thickBot="1" x14ac:dyDescent="0.3">
      <c r="A913" s="161"/>
      <c r="B913" s="697"/>
      <c r="C913" s="161"/>
      <c r="D913" s="162"/>
      <c r="E913" s="163" t="s">
        <v>46</v>
      </c>
      <c r="F913" s="164">
        <f>F912+F911+F910+F909+F908+F907+F906+F905+F904+F903+F902+F901+F900</f>
        <v>0</v>
      </c>
      <c r="G913" s="165">
        <f>D906-F913</f>
        <v>0</v>
      </c>
      <c r="H913" s="455">
        <v>0</v>
      </c>
      <c r="I913" s="501">
        <f>G913-H913</f>
        <v>0</v>
      </c>
    </row>
    <row r="914" spans="1:9" ht="78" thickTop="1" thickBot="1" x14ac:dyDescent="0.3">
      <c r="A914" s="166">
        <v>2</v>
      </c>
      <c r="B914" s="167" t="s">
        <v>47</v>
      </c>
      <c r="C914" s="168" t="s">
        <v>48</v>
      </c>
      <c r="D914" s="169">
        <v>0</v>
      </c>
      <c r="E914" s="170" t="s">
        <v>49</v>
      </c>
      <c r="F914" s="171">
        <v>0</v>
      </c>
      <c r="G914" s="172">
        <f>D914-F914</f>
        <v>0</v>
      </c>
      <c r="H914" s="173"/>
      <c r="I914" s="502">
        <f>G914</f>
        <v>0</v>
      </c>
    </row>
    <row r="915" spans="1:9" ht="15.75" customHeight="1" thickTop="1" x14ac:dyDescent="0.25">
      <c r="A915" s="151">
        <v>3</v>
      </c>
      <c r="B915" s="695" t="s">
        <v>50</v>
      </c>
      <c r="C915" s="151" t="s">
        <v>51</v>
      </c>
      <c r="D915" s="174">
        <v>0</v>
      </c>
      <c r="E915" s="175"/>
      <c r="F915" s="464"/>
      <c r="G915" s="175"/>
      <c r="H915" s="176"/>
      <c r="I915" s="177" t="s">
        <v>52</v>
      </c>
    </row>
    <row r="916" spans="1:9" x14ac:dyDescent="0.25">
      <c r="A916" s="152"/>
      <c r="B916" s="706"/>
      <c r="C916" s="152" t="s">
        <v>53</v>
      </c>
      <c r="D916" s="174">
        <v>0</v>
      </c>
      <c r="E916" s="153"/>
      <c r="F916" s="465"/>
      <c r="G916" s="153"/>
      <c r="H916" s="178"/>
      <c r="I916" s="179" t="s">
        <v>54</v>
      </c>
    </row>
    <row r="917" spans="1:9" x14ac:dyDescent="0.25">
      <c r="A917" s="152"/>
      <c r="B917" s="706"/>
      <c r="C917" s="152" t="s">
        <v>55</v>
      </c>
      <c r="D917" s="174">
        <v>0</v>
      </c>
      <c r="E917" s="153"/>
      <c r="F917" s="465"/>
      <c r="G917" s="153"/>
      <c r="H917" s="178"/>
      <c r="I917" s="180" t="s">
        <v>56</v>
      </c>
    </row>
    <row r="918" spans="1:9" x14ac:dyDescent="0.25">
      <c r="A918" s="152"/>
      <c r="B918" s="706"/>
      <c r="C918" s="152" t="s">
        <v>57</v>
      </c>
      <c r="D918" s="174">
        <v>0</v>
      </c>
      <c r="E918" s="153"/>
      <c r="F918" s="465"/>
      <c r="G918" s="153"/>
      <c r="H918" s="178"/>
      <c r="I918" s="179" t="s">
        <v>58</v>
      </c>
    </row>
    <row r="919" spans="1:9" x14ac:dyDescent="0.25">
      <c r="A919" s="152"/>
      <c r="B919" s="706"/>
      <c r="C919" s="152" t="s">
        <v>59</v>
      </c>
      <c r="D919" s="174">
        <v>0</v>
      </c>
      <c r="E919" s="153"/>
      <c r="F919" s="465"/>
      <c r="G919" s="153"/>
      <c r="H919" s="178"/>
      <c r="I919" s="179" t="s">
        <v>60</v>
      </c>
    </row>
    <row r="920" spans="1:9" x14ac:dyDescent="0.25">
      <c r="A920" s="152"/>
      <c r="B920" s="706"/>
      <c r="C920" s="152" t="s">
        <v>61</v>
      </c>
      <c r="D920" s="174">
        <v>0</v>
      </c>
      <c r="E920" s="153"/>
      <c r="F920" s="465"/>
      <c r="G920" s="153"/>
      <c r="H920" s="178"/>
      <c r="I920" s="179" t="s">
        <v>62</v>
      </c>
    </row>
    <row r="921" spans="1:9" x14ac:dyDescent="0.25">
      <c r="A921" s="152"/>
      <c r="B921" s="706"/>
      <c r="C921" s="152"/>
      <c r="D921" s="174">
        <v>0</v>
      </c>
      <c r="E921" s="153"/>
      <c r="F921" s="465"/>
      <c r="G921" s="153"/>
      <c r="H921" s="178"/>
      <c r="I921" s="179" t="s">
        <v>63</v>
      </c>
    </row>
    <row r="922" spans="1:9" x14ac:dyDescent="0.25">
      <c r="A922" s="152"/>
      <c r="B922" s="706"/>
      <c r="C922" s="181" t="s">
        <v>64</v>
      </c>
      <c r="D922" s="174">
        <v>0</v>
      </c>
      <c r="E922" s="153"/>
      <c r="F922" s="465"/>
      <c r="G922" s="153"/>
      <c r="H922" s="178"/>
      <c r="I922" s="179" t="s">
        <v>65</v>
      </c>
    </row>
    <row r="923" spans="1:9" x14ac:dyDescent="0.25">
      <c r="A923" s="152"/>
      <c r="B923" s="706"/>
      <c r="C923" s="152" t="s">
        <v>66</v>
      </c>
      <c r="D923" s="174">
        <v>0</v>
      </c>
      <c r="E923" s="182" t="s">
        <v>67</v>
      </c>
      <c r="F923" s="466">
        <v>0</v>
      </c>
      <c r="G923" s="183">
        <f>D931-F923</f>
        <v>0</v>
      </c>
      <c r="H923" s="178"/>
      <c r="I923" s="179" t="s">
        <v>68</v>
      </c>
    </row>
    <row r="924" spans="1:9" x14ac:dyDescent="0.25">
      <c r="A924" s="152"/>
      <c r="B924" s="706"/>
      <c r="C924" s="152" t="s">
        <v>69</v>
      </c>
      <c r="D924" s="174">
        <v>0</v>
      </c>
      <c r="E924" s="175"/>
      <c r="F924" s="465"/>
      <c r="G924" s="153"/>
      <c r="H924" s="178"/>
      <c r="I924" s="179" t="s">
        <v>70</v>
      </c>
    </row>
    <row r="925" spans="1:9" x14ac:dyDescent="0.25">
      <c r="A925" s="152"/>
      <c r="B925" s="706"/>
      <c r="C925" s="152"/>
      <c r="D925" s="174">
        <v>0</v>
      </c>
      <c r="E925" s="153"/>
      <c r="F925" s="465"/>
      <c r="G925" s="153"/>
      <c r="H925" s="178"/>
      <c r="I925" s="179" t="s">
        <v>71</v>
      </c>
    </row>
    <row r="926" spans="1:9" x14ac:dyDescent="0.25">
      <c r="A926" s="152"/>
      <c r="B926" s="706"/>
      <c r="C926" s="184" t="s">
        <v>72</v>
      </c>
      <c r="D926" s="174">
        <v>0</v>
      </c>
      <c r="E926" s="153"/>
      <c r="F926" s="465"/>
      <c r="G926" s="153"/>
      <c r="H926" s="178"/>
      <c r="I926" s="177" t="s">
        <v>73</v>
      </c>
    </row>
    <row r="927" spans="1:9" x14ac:dyDescent="0.25">
      <c r="A927" s="152"/>
      <c r="B927" s="706"/>
      <c r="C927" s="152" t="s">
        <v>74</v>
      </c>
      <c r="D927" s="174">
        <v>0</v>
      </c>
      <c r="E927" s="153"/>
      <c r="F927" s="465"/>
      <c r="G927" s="153"/>
      <c r="H927" s="178"/>
      <c r="I927" s="177" t="s">
        <v>75</v>
      </c>
    </row>
    <row r="928" spans="1:9" x14ac:dyDescent="0.25">
      <c r="A928" s="152"/>
      <c r="B928" s="706"/>
      <c r="C928" s="152" t="s">
        <v>76</v>
      </c>
      <c r="D928" s="174">
        <v>0</v>
      </c>
      <c r="E928" s="153"/>
      <c r="F928" s="465"/>
      <c r="G928" s="153"/>
      <c r="H928" s="178"/>
      <c r="I928" s="179" t="s">
        <v>77</v>
      </c>
    </row>
    <row r="929" spans="1:9" x14ac:dyDescent="0.25">
      <c r="A929" s="152"/>
      <c r="B929" s="706"/>
      <c r="C929" s="152"/>
      <c r="D929" s="174">
        <v>0</v>
      </c>
      <c r="E929" s="153"/>
      <c r="F929" s="465"/>
      <c r="G929" s="153"/>
      <c r="H929" s="178"/>
      <c r="I929" s="179"/>
    </row>
    <row r="930" spans="1:9" x14ac:dyDescent="0.25">
      <c r="A930" s="152"/>
      <c r="B930" s="706"/>
      <c r="C930" s="158"/>
      <c r="D930" s="174">
        <v>0</v>
      </c>
      <c r="E930" s="159"/>
      <c r="F930" s="467"/>
      <c r="G930" s="159"/>
      <c r="H930" s="178"/>
      <c r="I930" s="179"/>
    </row>
    <row r="931" spans="1:9" ht="15.75" thickBot="1" x14ac:dyDescent="0.3">
      <c r="A931" s="161"/>
      <c r="B931" s="707"/>
      <c r="C931" s="161" t="s">
        <v>46</v>
      </c>
      <c r="D931" s="185">
        <f>SUM(D914:D930)</f>
        <v>0</v>
      </c>
      <c r="E931" s="162"/>
      <c r="F931" s="164"/>
      <c r="G931" s="162"/>
      <c r="H931" s="186">
        <f>H925+H924+H923+H922+H921+H920+H919+H918+H917+H916+H915+H926+H928+H927+H929+H930</f>
        <v>0</v>
      </c>
      <c r="I931" s="503">
        <f>G923-H931</f>
        <v>0</v>
      </c>
    </row>
    <row r="932" spans="1:9" ht="15.75" customHeight="1" thickTop="1" x14ac:dyDescent="0.25">
      <c r="A932" s="151">
        <v>4</v>
      </c>
      <c r="B932" s="708" t="s">
        <v>78</v>
      </c>
      <c r="C932" s="151" t="s">
        <v>79</v>
      </c>
      <c r="D932" s="174">
        <v>0</v>
      </c>
      <c r="E932" s="175"/>
      <c r="F932" s="464"/>
      <c r="G932" s="175"/>
      <c r="H932" s="176"/>
      <c r="I932" s="177" t="s">
        <v>80</v>
      </c>
    </row>
    <row r="933" spans="1:9" x14ac:dyDescent="0.25">
      <c r="A933" s="152"/>
      <c r="B933" s="709"/>
      <c r="C933" s="152" t="s">
        <v>81</v>
      </c>
      <c r="D933" s="174">
        <v>0</v>
      </c>
      <c r="E933" s="153"/>
      <c r="F933" s="465"/>
      <c r="G933" s="153"/>
      <c r="H933" s="176"/>
      <c r="I933" s="177" t="s">
        <v>82</v>
      </c>
    </row>
    <row r="934" spans="1:9" x14ac:dyDescent="0.25">
      <c r="A934" s="152"/>
      <c r="B934" s="709"/>
      <c r="C934" s="152"/>
      <c r="D934" s="174">
        <v>0</v>
      </c>
      <c r="E934" s="153"/>
      <c r="F934" s="465"/>
      <c r="G934" s="153"/>
      <c r="H934" s="176"/>
      <c r="I934" s="179" t="s">
        <v>83</v>
      </c>
    </row>
    <row r="935" spans="1:9" x14ac:dyDescent="0.25">
      <c r="A935" s="152"/>
      <c r="B935" s="709"/>
      <c r="C935" s="184" t="s">
        <v>72</v>
      </c>
      <c r="D935" s="174">
        <v>0</v>
      </c>
      <c r="E935" s="182" t="s">
        <v>84</v>
      </c>
      <c r="F935" s="466">
        <v>0</v>
      </c>
      <c r="G935" s="183">
        <f>D938-F935</f>
        <v>0</v>
      </c>
      <c r="H935" s="176"/>
      <c r="I935" s="177"/>
    </row>
    <row r="936" spans="1:9" x14ac:dyDescent="0.25">
      <c r="A936" s="152"/>
      <c r="B936" s="709"/>
      <c r="C936" s="152" t="s">
        <v>74</v>
      </c>
      <c r="D936" s="174">
        <v>0</v>
      </c>
      <c r="E936" s="153"/>
      <c r="F936" s="465"/>
      <c r="G936" s="153"/>
      <c r="H936" s="176"/>
      <c r="I936" s="177"/>
    </row>
    <row r="937" spans="1:9" x14ac:dyDescent="0.25">
      <c r="A937" s="152"/>
      <c r="B937" s="709"/>
      <c r="C937" s="158" t="s">
        <v>76</v>
      </c>
      <c r="D937" s="174">
        <v>0</v>
      </c>
      <c r="E937" s="159"/>
      <c r="F937" s="467"/>
      <c r="G937" s="159"/>
      <c r="H937" s="176"/>
      <c r="I937" s="177"/>
    </row>
    <row r="938" spans="1:9" ht="15.75" thickBot="1" x14ac:dyDescent="0.3">
      <c r="A938" s="161"/>
      <c r="B938" s="710"/>
      <c r="C938" s="161" t="s">
        <v>46</v>
      </c>
      <c r="D938" s="185">
        <f>SUM(D932:D937)</f>
        <v>0</v>
      </c>
      <c r="E938" s="162"/>
      <c r="F938" s="164"/>
      <c r="G938" s="162"/>
      <c r="H938" s="189">
        <f>H932+H934</f>
        <v>0</v>
      </c>
      <c r="I938" s="504">
        <f>G935-H938</f>
        <v>0</v>
      </c>
    </row>
    <row r="939" spans="1:9" ht="26.25" thickTop="1" x14ac:dyDescent="0.25">
      <c r="A939" s="190">
        <v>5</v>
      </c>
      <c r="B939" s="492" t="s">
        <v>85</v>
      </c>
      <c r="C939" s="190" t="s">
        <v>86</v>
      </c>
      <c r="D939" s="192">
        <v>0</v>
      </c>
      <c r="E939" s="193" t="s">
        <v>87</v>
      </c>
      <c r="F939" s="456">
        <v>0</v>
      </c>
      <c r="G939" s="194">
        <f>D939-F939</f>
        <v>0</v>
      </c>
      <c r="H939" s="176"/>
      <c r="I939" s="177" t="s">
        <v>73</v>
      </c>
    </row>
    <row r="940" spans="1:9" x14ac:dyDescent="0.25">
      <c r="A940" s="152"/>
      <c r="B940" s="493"/>
      <c r="C940" s="152"/>
      <c r="D940" s="157"/>
      <c r="E940" s="182"/>
      <c r="F940" s="457"/>
      <c r="G940" s="183"/>
      <c r="H940" s="176"/>
      <c r="I940" s="177" t="s">
        <v>88</v>
      </c>
    </row>
    <row r="941" spans="1:9" ht="15.75" thickBot="1" x14ac:dyDescent="0.3">
      <c r="A941" s="161"/>
      <c r="B941" s="494"/>
      <c r="C941" s="161"/>
      <c r="D941" s="197"/>
      <c r="E941" s="198"/>
      <c r="F941" s="458"/>
      <c r="G941" s="185"/>
      <c r="H941" s="189">
        <f>H939+H940</f>
        <v>0</v>
      </c>
      <c r="I941" s="505">
        <f>G939-H941</f>
        <v>0</v>
      </c>
    </row>
    <row r="942" spans="1:9" ht="15.75" customHeight="1" thickTop="1" x14ac:dyDescent="0.25">
      <c r="A942" s="151">
        <v>6</v>
      </c>
      <c r="B942" s="696" t="s">
        <v>89</v>
      </c>
      <c r="C942" s="151" t="s">
        <v>90</v>
      </c>
      <c r="D942" s="199">
        <v>0</v>
      </c>
      <c r="E942" s="175"/>
      <c r="F942" s="464"/>
      <c r="G942" s="175"/>
      <c r="H942" s="200">
        <v>0</v>
      </c>
      <c r="I942" s="201"/>
    </row>
    <row r="943" spans="1:9" x14ac:dyDescent="0.25">
      <c r="A943" s="152"/>
      <c r="B943" s="696"/>
      <c r="C943" s="152" t="s">
        <v>91</v>
      </c>
      <c r="D943" s="174">
        <v>0</v>
      </c>
      <c r="E943" s="182" t="s">
        <v>92</v>
      </c>
      <c r="F943" s="468">
        <v>0</v>
      </c>
      <c r="G943" s="183">
        <f>D944-F943</f>
        <v>0</v>
      </c>
      <c r="H943" s="187">
        <v>0</v>
      </c>
      <c r="I943" s="202"/>
    </row>
    <row r="944" spans="1:9" ht="15.75" thickBot="1" x14ac:dyDescent="0.3">
      <c r="A944" s="161"/>
      <c r="B944" s="697"/>
      <c r="C944" s="161" t="s">
        <v>46</v>
      </c>
      <c r="D944" s="185">
        <f>D943+D942</f>
        <v>0</v>
      </c>
      <c r="E944" s="162"/>
      <c r="F944" s="164"/>
      <c r="G944" s="162"/>
      <c r="H944" s="185">
        <f>H943+H942</f>
        <v>0</v>
      </c>
      <c r="I944" s="504">
        <f>G943-H944</f>
        <v>0</v>
      </c>
    </row>
    <row r="945" spans="1:9" ht="15.75" customHeight="1" thickTop="1" x14ac:dyDescent="0.25">
      <c r="A945" s="151">
        <v>7</v>
      </c>
      <c r="B945" s="695" t="s">
        <v>93</v>
      </c>
      <c r="C945" s="151" t="s">
        <v>94</v>
      </c>
      <c r="D945" s="174">
        <v>0</v>
      </c>
      <c r="E945" s="182" t="s">
        <v>95</v>
      </c>
      <c r="F945" s="457">
        <v>0</v>
      </c>
      <c r="G945" s="203"/>
      <c r="H945" s="200">
        <v>0</v>
      </c>
      <c r="I945" s="202" t="s">
        <v>96</v>
      </c>
    </row>
    <row r="946" spans="1:9" x14ac:dyDescent="0.25">
      <c r="A946" s="152"/>
      <c r="B946" s="696"/>
      <c r="C946" s="152" t="s">
        <v>97</v>
      </c>
      <c r="D946" s="174">
        <v>0</v>
      </c>
      <c r="E946" s="182" t="s">
        <v>98</v>
      </c>
      <c r="F946" s="468">
        <v>0</v>
      </c>
      <c r="G946" s="183"/>
      <c r="H946" s="187">
        <v>0</v>
      </c>
      <c r="I946" s="202"/>
    </row>
    <row r="947" spans="1:9" x14ac:dyDescent="0.25">
      <c r="A947" s="152"/>
      <c r="B947" s="696"/>
      <c r="C947" s="152" t="s">
        <v>99</v>
      </c>
      <c r="D947" s="174">
        <v>0</v>
      </c>
      <c r="E947" s="182" t="s">
        <v>100</v>
      </c>
      <c r="F947" s="468">
        <v>0</v>
      </c>
      <c r="G947" s="204"/>
      <c r="H947" s="188">
        <v>0</v>
      </c>
      <c r="I947" s="202"/>
    </row>
    <row r="948" spans="1:9" ht="15.75" thickBot="1" x14ac:dyDescent="0.3">
      <c r="A948" s="161"/>
      <c r="B948" s="697"/>
      <c r="C948" s="161" t="s">
        <v>46</v>
      </c>
      <c r="D948" s="185">
        <f>D947+D946+D945</f>
        <v>0</v>
      </c>
      <c r="E948" s="162" t="s">
        <v>46</v>
      </c>
      <c r="F948" s="164">
        <f>SUM(F945:F947)</f>
        <v>0</v>
      </c>
      <c r="G948" s="185">
        <f>D948-F948</f>
        <v>0</v>
      </c>
      <c r="H948" s="185">
        <f>H947+H945+H946</f>
        <v>0</v>
      </c>
      <c r="I948" s="504">
        <f>G948-H948</f>
        <v>0</v>
      </c>
    </row>
    <row r="949" spans="1:9" ht="27" thickTop="1" thickBot="1" x14ac:dyDescent="0.3">
      <c r="A949" s="166">
        <v>8</v>
      </c>
      <c r="B949" s="205" t="s">
        <v>101</v>
      </c>
      <c r="C949" s="166" t="s">
        <v>102</v>
      </c>
      <c r="D949" s="169">
        <v>0</v>
      </c>
      <c r="E949" s="206" t="s">
        <v>103</v>
      </c>
      <c r="F949" s="469">
        <v>0</v>
      </c>
      <c r="G949" s="207">
        <f>D949-F949</f>
        <v>0</v>
      </c>
      <c r="H949" s="208"/>
      <c r="I949" s="502">
        <f>G949</f>
        <v>0</v>
      </c>
    </row>
    <row r="950" spans="1:9" ht="15.75" customHeight="1" thickTop="1" x14ac:dyDescent="0.25">
      <c r="A950" s="151">
        <v>9</v>
      </c>
      <c r="B950" s="711" t="s">
        <v>104</v>
      </c>
      <c r="C950" s="151" t="s">
        <v>105</v>
      </c>
      <c r="D950" s="174">
        <v>0</v>
      </c>
      <c r="E950" s="175"/>
      <c r="F950" s="464"/>
      <c r="G950" s="175"/>
      <c r="H950" s="200">
        <v>0</v>
      </c>
      <c r="I950" s="480"/>
    </row>
    <row r="951" spans="1:9" x14ac:dyDescent="0.25">
      <c r="A951" s="152"/>
      <c r="B951" s="712"/>
      <c r="C951" s="152" t="s">
        <v>106</v>
      </c>
      <c r="D951" s="174">
        <v>0</v>
      </c>
      <c r="E951" s="182" t="s">
        <v>107</v>
      </c>
      <c r="F951" s="468">
        <v>0</v>
      </c>
      <c r="G951" s="183">
        <f>D952-F951</f>
        <v>0</v>
      </c>
      <c r="H951" s="200">
        <v>0</v>
      </c>
      <c r="I951" s="480"/>
    </row>
    <row r="952" spans="1:9" ht="15.75" thickBot="1" x14ac:dyDescent="0.3">
      <c r="A952" s="161"/>
      <c r="B952" s="713"/>
      <c r="C952" s="161" t="s">
        <v>46</v>
      </c>
      <c r="D952" s="185">
        <f>D951+D950</f>
        <v>0</v>
      </c>
      <c r="E952" s="162"/>
      <c r="F952" s="164"/>
      <c r="G952" s="162"/>
      <c r="H952" s="185">
        <f>H951+H950</f>
        <v>0</v>
      </c>
      <c r="I952" s="504">
        <f>G951-H952</f>
        <v>0</v>
      </c>
    </row>
    <row r="953" spans="1:9" ht="15.75" customHeight="1" thickTop="1" x14ac:dyDescent="0.25">
      <c r="A953" s="190">
        <v>10</v>
      </c>
      <c r="B953" s="695" t="s">
        <v>108</v>
      </c>
      <c r="C953" s="151" t="s">
        <v>109</v>
      </c>
      <c r="D953" s="174">
        <v>0</v>
      </c>
      <c r="E953" s="182"/>
      <c r="F953" s="464"/>
      <c r="G953" s="203"/>
      <c r="H953" s="200">
        <v>0</v>
      </c>
      <c r="I953" s="480"/>
    </row>
    <row r="954" spans="1:9" x14ac:dyDescent="0.25">
      <c r="A954" s="152"/>
      <c r="B954" s="696"/>
      <c r="C954" s="152" t="s">
        <v>110</v>
      </c>
      <c r="D954" s="174">
        <v>0</v>
      </c>
      <c r="E954" s="182"/>
      <c r="F954" s="465"/>
      <c r="G954" s="183"/>
      <c r="H954" s="187">
        <v>0</v>
      </c>
      <c r="I954" s="480"/>
    </row>
    <row r="955" spans="1:9" x14ac:dyDescent="0.25">
      <c r="A955" s="152"/>
      <c r="B955" s="696"/>
      <c r="C955" s="152" t="s">
        <v>111</v>
      </c>
      <c r="D955" s="174">
        <v>0</v>
      </c>
      <c r="E955" s="182" t="s">
        <v>112</v>
      </c>
      <c r="F955" s="468">
        <v>0</v>
      </c>
      <c r="G955" s="204">
        <f>D957-F955</f>
        <v>0</v>
      </c>
      <c r="H955" s="188">
        <v>0</v>
      </c>
      <c r="I955" s="480"/>
    </row>
    <row r="956" spans="1:9" x14ac:dyDescent="0.25">
      <c r="A956" s="152"/>
      <c r="B956" s="696"/>
      <c r="C956" s="152" t="s">
        <v>113</v>
      </c>
      <c r="D956" s="174">
        <v>0</v>
      </c>
      <c r="E956" s="209"/>
      <c r="F956" s="467"/>
      <c r="G956" s="204"/>
      <c r="H956" s="188">
        <v>0</v>
      </c>
      <c r="I956" s="480"/>
    </row>
    <row r="957" spans="1:9" ht="15.75" thickBot="1" x14ac:dyDescent="0.3">
      <c r="A957" s="161"/>
      <c r="B957" s="697"/>
      <c r="C957" s="161" t="s">
        <v>46</v>
      </c>
      <c r="D957" s="185">
        <f>D956+D955+D954+D953</f>
        <v>0</v>
      </c>
      <c r="E957" s="162" t="s">
        <v>46</v>
      </c>
      <c r="F957" s="164"/>
      <c r="G957" s="185"/>
      <c r="H957" s="185">
        <f>H956+H955+H954+H953</f>
        <v>0</v>
      </c>
      <c r="I957" s="504">
        <f>G955-H957</f>
        <v>0</v>
      </c>
    </row>
    <row r="958" spans="1:9" ht="15.75" customHeight="1" thickTop="1" x14ac:dyDescent="0.25">
      <c r="A958" s="151">
        <v>11</v>
      </c>
      <c r="B958" s="714" t="s">
        <v>114</v>
      </c>
      <c r="C958" s="151" t="s">
        <v>105</v>
      </c>
      <c r="D958" s="174">
        <v>0</v>
      </c>
      <c r="E958" s="210" t="s">
        <v>115</v>
      </c>
      <c r="F958" s="468">
        <v>0</v>
      </c>
      <c r="G958" s="175"/>
      <c r="H958" s="176"/>
      <c r="I958" s="177" t="s">
        <v>80</v>
      </c>
    </row>
    <row r="959" spans="1:9" x14ac:dyDescent="0.25">
      <c r="A959" s="152"/>
      <c r="B959" s="715"/>
      <c r="C959" s="152" t="s">
        <v>106</v>
      </c>
      <c r="D959" s="174">
        <v>0</v>
      </c>
      <c r="E959" s="182" t="s">
        <v>116</v>
      </c>
      <c r="F959" s="468">
        <v>0</v>
      </c>
      <c r="G959" s="153"/>
      <c r="H959" s="176"/>
      <c r="I959" s="177" t="s">
        <v>117</v>
      </c>
    </row>
    <row r="960" spans="1:9" x14ac:dyDescent="0.25">
      <c r="A960" s="152"/>
      <c r="B960" s="715"/>
      <c r="C960" s="152"/>
      <c r="D960" s="174">
        <v>0</v>
      </c>
      <c r="E960" s="182" t="s">
        <v>118</v>
      </c>
      <c r="F960" s="468">
        <v>0</v>
      </c>
      <c r="G960" s="153"/>
      <c r="H960" s="176">
        <v>0</v>
      </c>
      <c r="I960" s="177" t="s">
        <v>119</v>
      </c>
    </row>
    <row r="961" spans="1:9" x14ac:dyDescent="0.25">
      <c r="A961" s="152"/>
      <c r="B961" s="715"/>
      <c r="C961" s="152"/>
      <c r="D961" s="174">
        <v>0</v>
      </c>
      <c r="E961" s="182" t="s">
        <v>120</v>
      </c>
      <c r="F961" s="468">
        <v>0</v>
      </c>
      <c r="G961" s="153"/>
      <c r="H961" s="176"/>
      <c r="I961" s="177" t="s">
        <v>121</v>
      </c>
    </row>
    <row r="962" spans="1:9" x14ac:dyDescent="0.25">
      <c r="A962" s="152"/>
      <c r="B962" s="715"/>
      <c r="C962" s="152"/>
      <c r="D962" s="174">
        <v>0</v>
      </c>
      <c r="E962" s="182" t="s">
        <v>122</v>
      </c>
      <c r="F962" s="468">
        <v>0</v>
      </c>
      <c r="G962" s="153"/>
      <c r="H962" s="176">
        <v>0</v>
      </c>
      <c r="I962" s="177" t="s">
        <v>123</v>
      </c>
    </row>
    <row r="963" spans="1:9" x14ac:dyDescent="0.25">
      <c r="A963" s="152"/>
      <c r="B963" s="715"/>
      <c r="C963" s="152"/>
      <c r="D963" s="174">
        <v>0</v>
      </c>
      <c r="E963" s="182" t="s">
        <v>124</v>
      </c>
      <c r="F963" s="468">
        <v>0</v>
      </c>
      <c r="G963" s="153"/>
      <c r="H963" s="176"/>
      <c r="I963" s="177" t="s">
        <v>125</v>
      </c>
    </row>
    <row r="964" spans="1:9" x14ac:dyDescent="0.25">
      <c r="A964" s="152"/>
      <c r="B964" s="715"/>
      <c r="C964" s="152"/>
      <c r="D964" s="174">
        <v>0</v>
      </c>
      <c r="E964" s="182" t="s">
        <v>126</v>
      </c>
      <c r="F964" s="468">
        <v>0</v>
      </c>
      <c r="G964" s="153"/>
      <c r="H964" s="176"/>
      <c r="I964" s="177"/>
    </row>
    <row r="965" spans="1:9" x14ac:dyDescent="0.25">
      <c r="A965" s="152"/>
      <c r="B965" s="715"/>
      <c r="C965" s="181"/>
      <c r="D965" s="174">
        <v>0</v>
      </c>
      <c r="E965" s="182" t="s">
        <v>127</v>
      </c>
      <c r="F965" s="468">
        <v>0</v>
      </c>
      <c r="G965" s="153"/>
      <c r="H965" s="176"/>
      <c r="I965" s="177"/>
    </row>
    <row r="966" spans="1:9" x14ac:dyDescent="0.25">
      <c r="A966" s="152"/>
      <c r="B966" s="715"/>
      <c r="C966" s="152"/>
      <c r="D966" s="174">
        <v>0</v>
      </c>
      <c r="E966" s="182" t="s">
        <v>128</v>
      </c>
      <c r="F966" s="459">
        <v>0</v>
      </c>
      <c r="G966" s="183"/>
      <c r="H966" s="176"/>
      <c r="I966" s="177"/>
    </row>
    <row r="967" spans="1:9" x14ac:dyDescent="0.25">
      <c r="A967" s="152"/>
      <c r="B967" s="715"/>
      <c r="C967" s="152"/>
      <c r="D967" s="174">
        <v>0</v>
      </c>
      <c r="E967" s="210" t="s">
        <v>129</v>
      </c>
      <c r="F967" s="468">
        <v>0</v>
      </c>
      <c r="G967" s="153"/>
      <c r="H967" s="176"/>
      <c r="I967" s="177"/>
    </row>
    <row r="968" spans="1:9" x14ac:dyDescent="0.25">
      <c r="A968" s="152"/>
      <c r="B968" s="715"/>
      <c r="C968" s="152"/>
      <c r="D968" s="174">
        <v>0</v>
      </c>
      <c r="E968" s="182" t="s">
        <v>130</v>
      </c>
      <c r="F968" s="468">
        <v>0</v>
      </c>
      <c r="G968" s="153"/>
      <c r="H968" s="176"/>
      <c r="I968" s="177"/>
    </row>
    <row r="969" spans="1:9" x14ac:dyDescent="0.25">
      <c r="A969" s="152"/>
      <c r="B969" s="715"/>
      <c r="C969" s="184"/>
      <c r="D969" s="174">
        <v>0</v>
      </c>
      <c r="E969" s="182" t="s">
        <v>131</v>
      </c>
      <c r="F969" s="468">
        <v>0</v>
      </c>
      <c r="G969" s="153"/>
      <c r="H969" s="176"/>
      <c r="I969" s="177"/>
    </row>
    <row r="970" spans="1:9" x14ac:dyDescent="0.25">
      <c r="A970" s="152"/>
      <c r="B970" s="715"/>
      <c r="C970" s="152"/>
      <c r="D970" s="174">
        <v>0</v>
      </c>
      <c r="E970" s="182" t="s">
        <v>132</v>
      </c>
      <c r="F970" s="468">
        <v>0</v>
      </c>
      <c r="G970" s="153"/>
      <c r="H970" s="176"/>
      <c r="I970" s="177"/>
    </row>
    <row r="971" spans="1:9" x14ac:dyDescent="0.25">
      <c r="A971" s="152"/>
      <c r="B971" s="715"/>
      <c r="C971" s="152"/>
      <c r="D971" s="174">
        <v>0</v>
      </c>
      <c r="E971" s="182" t="s">
        <v>133</v>
      </c>
      <c r="F971" s="468">
        <v>0</v>
      </c>
      <c r="G971" s="153"/>
      <c r="H971" s="176"/>
      <c r="I971" s="177"/>
    </row>
    <row r="972" spans="1:9" ht="15.75" thickBot="1" x14ac:dyDescent="0.3">
      <c r="A972" s="161"/>
      <c r="B972" s="716"/>
      <c r="C972" s="161" t="s">
        <v>46</v>
      </c>
      <c r="D972" s="185">
        <f>SUM(D949:D971)</f>
        <v>0</v>
      </c>
      <c r="E972" s="162" t="s">
        <v>46</v>
      </c>
      <c r="F972" s="164">
        <f>SUM(F958:F971)</f>
        <v>0</v>
      </c>
      <c r="G972" s="185">
        <f>D972-F972</f>
        <v>0</v>
      </c>
      <c r="H972" s="189">
        <f>H960+H958+H962</f>
        <v>0</v>
      </c>
      <c r="I972" s="504">
        <f>G972-H972</f>
        <v>0</v>
      </c>
    </row>
    <row r="973" spans="1:9" ht="15.75" customHeight="1" thickTop="1" x14ac:dyDescent="0.25">
      <c r="A973" s="151">
        <v>12</v>
      </c>
      <c r="B973" s="717" t="s">
        <v>134</v>
      </c>
      <c r="C973" s="151" t="s">
        <v>135</v>
      </c>
      <c r="D973" s="174">
        <v>0</v>
      </c>
      <c r="E973" s="182"/>
      <c r="F973" s="464"/>
      <c r="G973" s="203"/>
      <c r="H973" s="175"/>
      <c r="I973" s="202"/>
    </row>
    <row r="974" spans="1:9" x14ac:dyDescent="0.25">
      <c r="A974" s="152"/>
      <c r="B974" s="718"/>
      <c r="C974" s="152" t="s">
        <v>136</v>
      </c>
      <c r="D974" s="174">
        <v>0</v>
      </c>
      <c r="E974" s="182"/>
      <c r="F974" s="465"/>
      <c r="G974" s="183"/>
      <c r="H974" s="153"/>
      <c r="I974" s="202"/>
    </row>
    <row r="975" spans="1:9" x14ac:dyDescent="0.25">
      <c r="A975" s="152"/>
      <c r="B975" s="718"/>
      <c r="C975" s="152" t="s">
        <v>137</v>
      </c>
      <c r="D975" s="174">
        <v>0</v>
      </c>
      <c r="E975" s="182" t="s">
        <v>138</v>
      </c>
      <c r="F975" s="468">
        <v>0</v>
      </c>
      <c r="G975" s="204">
        <f>D979-F975</f>
        <v>0</v>
      </c>
      <c r="H975" s="159"/>
      <c r="I975" s="202"/>
    </row>
    <row r="976" spans="1:9" x14ac:dyDescent="0.25">
      <c r="A976" s="152"/>
      <c r="B976" s="718"/>
      <c r="C976" s="152" t="s">
        <v>139</v>
      </c>
      <c r="D976" s="174">
        <v>0</v>
      </c>
      <c r="E976" s="209"/>
      <c r="F976" s="467"/>
      <c r="G976" s="204"/>
      <c r="H976" s="159"/>
      <c r="I976" s="202"/>
    </row>
    <row r="977" spans="1:9" x14ac:dyDescent="0.25">
      <c r="A977" s="152"/>
      <c r="B977" s="718"/>
      <c r="C977" s="152" t="s">
        <v>140</v>
      </c>
      <c r="D977" s="174">
        <v>0</v>
      </c>
      <c r="E977" s="209"/>
      <c r="F977" s="467"/>
      <c r="G977" s="204"/>
      <c r="H977" s="159"/>
      <c r="I977" s="202"/>
    </row>
    <row r="978" spans="1:9" x14ac:dyDescent="0.25">
      <c r="A978" s="152"/>
      <c r="B978" s="718"/>
      <c r="C978" s="152" t="s">
        <v>141</v>
      </c>
      <c r="D978" s="174">
        <v>0</v>
      </c>
      <c r="E978" s="209"/>
      <c r="F978" s="467"/>
      <c r="G978" s="204"/>
      <c r="H978" s="159"/>
      <c r="I978" s="202"/>
    </row>
    <row r="979" spans="1:9" ht="15.75" thickBot="1" x14ac:dyDescent="0.3">
      <c r="A979" s="161"/>
      <c r="B979" s="719"/>
      <c r="C979" s="161" t="s">
        <v>46</v>
      </c>
      <c r="D979" s="185">
        <f>D978+D977+D976+D975+D974+D973</f>
        <v>0</v>
      </c>
      <c r="E979" s="162"/>
      <c r="F979" s="164"/>
      <c r="G979" s="185"/>
      <c r="H979" s="185">
        <f>H978+H977+H976+H975+H974+H973</f>
        <v>0</v>
      </c>
      <c r="I979" s="504">
        <f>G975-H979</f>
        <v>0</v>
      </c>
    </row>
    <row r="980" spans="1:9" ht="15.75" customHeight="1" thickTop="1" x14ac:dyDescent="0.25">
      <c r="A980" s="151">
        <v>13</v>
      </c>
      <c r="B980" s="695" t="s">
        <v>142</v>
      </c>
      <c r="C980" s="151" t="s">
        <v>143</v>
      </c>
      <c r="D980" s="174">
        <v>0</v>
      </c>
      <c r="E980" s="182"/>
      <c r="F980" s="464"/>
      <c r="G980" s="203"/>
      <c r="H980" s="175"/>
      <c r="I980" s="202"/>
    </row>
    <row r="981" spans="1:9" x14ac:dyDescent="0.25">
      <c r="A981" s="152"/>
      <c r="B981" s="696"/>
      <c r="C981" s="152" t="s">
        <v>144</v>
      </c>
      <c r="D981" s="174">
        <v>0</v>
      </c>
      <c r="E981" s="182"/>
      <c r="F981" s="465"/>
      <c r="G981" s="183"/>
      <c r="H981" s="153"/>
      <c r="I981" s="202"/>
    </row>
    <row r="982" spans="1:9" x14ac:dyDescent="0.25">
      <c r="A982" s="152"/>
      <c r="B982" s="696"/>
      <c r="C982" s="152" t="s">
        <v>145</v>
      </c>
      <c r="D982" s="174">
        <v>0</v>
      </c>
      <c r="E982" s="182" t="s">
        <v>146</v>
      </c>
      <c r="F982" s="468">
        <v>0</v>
      </c>
      <c r="G982" s="204">
        <f>D989-F982</f>
        <v>0</v>
      </c>
      <c r="H982" s="211"/>
      <c r="I982" s="202"/>
    </row>
    <row r="983" spans="1:9" x14ac:dyDescent="0.25">
      <c r="A983" s="152"/>
      <c r="B983" s="696"/>
      <c r="C983" s="152" t="s">
        <v>147</v>
      </c>
      <c r="D983" s="174">
        <v>0</v>
      </c>
      <c r="E983" s="209"/>
      <c r="F983" s="467"/>
      <c r="G983" s="204"/>
      <c r="H983" s="159"/>
      <c r="I983" s="202"/>
    </row>
    <row r="984" spans="1:9" x14ac:dyDescent="0.25">
      <c r="A984" s="152"/>
      <c r="B984" s="696"/>
      <c r="C984" s="152" t="s">
        <v>148</v>
      </c>
      <c r="D984" s="174">
        <v>0</v>
      </c>
      <c r="E984" s="209"/>
      <c r="F984" s="467"/>
      <c r="G984" s="204"/>
      <c r="H984" s="159"/>
      <c r="I984" s="202"/>
    </row>
    <row r="985" spans="1:9" x14ac:dyDescent="0.25">
      <c r="A985" s="152"/>
      <c r="B985" s="696"/>
      <c r="C985" s="152" t="s">
        <v>149</v>
      </c>
      <c r="D985" s="174">
        <v>0</v>
      </c>
      <c r="E985" s="209"/>
      <c r="F985" s="467"/>
      <c r="G985" s="204"/>
      <c r="H985" s="159"/>
      <c r="I985" s="202"/>
    </row>
    <row r="986" spans="1:9" x14ac:dyDescent="0.25">
      <c r="A986" s="152"/>
      <c r="B986" s="696"/>
      <c r="C986" s="152" t="s">
        <v>150</v>
      </c>
      <c r="D986" s="174">
        <v>0</v>
      </c>
      <c r="E986" s="209"/>
      <c r="F986" s="467"/>
      <c r="G986" s="204"/>
      <c r="H986" s="159"/>
      <c r="I986" s="202"/>
    </row>
    <row r="987" spans="1:9" x14ac:dyDescent="0.25">
      <c r="A987" s="152"/>
      <c r="B987" s="696"/>
      <c r="C987" s="152" t="s">
        <v>151</v>
      </c>
      <c r="D987" s="174">
        <v>0</v>
      </c>
      <c r="E987" s="209"/>
      <c r="F987" s="467"/>
      <c r="G987" s="204"/>
      <c r="H987" s="159"/>
      <c r="I987" s="202"/>
    </row>
    <row r="988" spans="1:9" x14ac:dyDescent="0.25">
      <c r="A988" s="152"/>
      <c r="B988" s="696"/>
      <c r="C988" s="152" t="s">
        <v>102</v>
      </c>
      <c r="D988" s="174">
        <v>0</v>
      </c>
      <c r="E988" s="209"/>
      <c r="F988" s="467"/>
      <c r="G988" s="204"/>
      <c r="H988" s="159"/>
      <c r="I988" s="202"/>
    </row>
    <row r="989" spans="1:9" ht="15.75" thickBot="1" x14ac:dyDescent="0.3">
      <c r="A989" s="161"/>
      <c r="B989" s="697"/>
      <c r="C989" s="161" t="s">
        <v>46</v>
      </c>
      <c r="D989" s="185">
        <f>D988+D987+D986+D985+D984+D983+D982+D981+D980</f>
        <v>0</v>
      </c>
      <c r="E989" s="162"/>
      <c r="F989" s="164"/>
      <c r="G989" s="185"/>
      <c r="H989" s="185">
        <f>H988+H987+H986+H985+H984+H983+H982+H981+H980</f>
        <v>0</v>
      </c>
      <c r="I989" s="504">
        <f>G982-H989</f>
        <v>0</v>
      </c>
    </row>
    <row r="990" spans="1:9" ht="65.25" thickTop="1" thickBot="1" x14ac:dyDescent="0.3">
      <c r="A990" s="166">
        <v>14</v>
      </c>
      <c r="B990" s="205" t="s">
        <v>152</v>
      </c>
      <c r="C990" s="166" t="s">
        <v>147</v>
      </c>
      <c r="D990" s="207">
        <v>0</v>
      </c>
      <c r="E990" s="206" t="s">
        <v>153</v>
      </c>
      <c r="F990" s="469">
        <v>0</v>
      </c>
      <c r="G990" s="207">
        <f>D990-F990</f>
        <v>0</v>
      </c>
      <c r="H990" s="208"/>
      <c r="I990" s="506">
        <f>G990</f>
        <v>0</v>
      </c>
    </row>
    <row r="991" spans="1:9" ht="15.75" customHeight="1" thickTop="1" x14ac:dyDescent="0.25">
      <c r="A991" s="190">
        <v>15</v>
      </c>
      <c r="B991" s="695" t="s">
        <v>154</v>
      </c>
      <c r="C991" s="151" t="s">
        <v>155</v>
      </c>
      <c r="D991" s="199">
        <v>0</v>
      </c>
      <c r="E991" s="175"/>
      <c r="F991" s="464"/>
      <c r="G991" s="175"/>
      <c r="H991" s="175"/>
      <c r="I991" s="507"/>
    </row>
    <row r="992" spans="1:9" x14ac:dyDescent="0.25">
      <c r="A992" s="152"/>
      <c r="B992" s="696"/>
      <c r="C992" s="152" t="s">
        <v>156</v>
      </c>
      <c r="D992" s="174">
        <v>0</v>
      </c>
      <c r="E992" s="182" t="s">
        <v>157</v>
      </c>
      <c r="F992" s="459">
        <v>0</v>
      </c>
      <c r="G992" s="183">
        <f>D993-F992</f>
        <v>0</v>
      </c>
      <c r="H992" s="153"/>
      <c r="I992" s="507"/>
    </row>
    <row r="993" spans="1:9" ht="15.75" thickBot="1" x14ac:dyDescent="0.3">
      <c r="A993" s="161"/>
      <c r="B993" s="697"/>
      <c r="C993" s="161" t="s">
        <v>46</v>
      </c>
      <c r="D993" s="185">
        <f>D992+D991</f>
        <v>0</v>
      </c>
      <c r="E993" s="162"/>
      <c r="F993" s="164"/>
      <c r="G993" s="162"/>
      <c r="H993" s="185">
        <f>H992+H991</f>
        <v>0</v>
      </c>
      <c r="I993" s="504">
        <f>G992-H993</f>
        <v>0</v>
      </c>
    </row>
    <row r="994" spans="1:9" ht="52.5" thickTop="1" thickBot="1" x14ac:dyDescent="0.3">
      <c r="A994" s="166">
        <v>16</v>
      </c>
      <c r="B994" s="205" t="s">
        <v>158</v>
      </c>
      <c r="C994" s="166" t="s">
        <v>159</v>
      </c>
      <c r="D994" s="169">
        <v>0</v>
      </c>
      <c r="E994" s="206" t="s">
        <v>160</v>
      </c>
      <c r="F994" s="460">
        <v>0</v>
      </c>
      <c r="G994" s="207">
        <f>D994-F994</f>
        <v>0</v>
      </c>
      <c r="H994" s="208"/>
      <c r="I994" s="502">
        <f>G994</f>
        <v>0</v>
      </c>
    </row>
    <row r="995" spans="1:9" ht="39.75" thickTop="1" thickBot="1" x14ac:dyDescent="0.3">
      <c r="A995" s="166">
        <v>17</v>
      </c>
      <c r="B995" s="205" t="s">
        <v>161</v>
      </c>
      <c r="C995" s="166" t="s">
        <v>162</v>
      </c>
      <c r="D995" s="169">
        <v>0</v>
      </c>
      <c r="E995" s="206" t="s">
        <v>163</v>
      </c>
      <c r="F995" s="469">
        <v>0</v>
      </c>
      <c r="G995" s="212">
        <f>D995-F995</f>
        <v>0</v>
      </c>
      <c r="H995" s="208"/>
      <c r="I995" s="502">
        <f>G995</f>
        <v>0</v>
      </c>
    </row>
    <row r="996" spans="1:9" ht="39.75" thickTop="1" thickBot="1" x14ac:dyDescent="0.3">
      <c r="A996" s="166">
        <v>18</v>
      </c>
      <c r="B996" s="205" t="s">
        <v>164</v>
      </c>
      <c r="C996" s="166" t="s">
        <v>165</v>
      </c>
      <c r="D996" s="169">
        <v>0</v>
      </c>
      <c r="E996" s="206" t="s">
        <v>166</v>
      </c>
      <c r="F996" s="469">
        <v>0</v>
      </c>
      <c r="G996" s="212">
        <f>D996-F996</f>
        <v>0</v>
      </c>
      <c r="H996" s="213"/>
      <c r="I996" s="502">
        <f>G996</f>
        <v>0</v>
      </c>
    </row>
    <row r="997" spans="1:9" ht="15.75" customHeight="1" thickTop="1" x14ac:dyDescent="0.25">
      <c r="A997" s="190">
        <v>19</v>
      </c>
      <c r="B997" s="695" t="s">
        <v>167</v>
      </c>
      <c r="C997" s="151" t="s">
        <v>168</v>
      </c>
      <c r="D997" s="174">
        <v>0</v>
      </c>
      <c r="E997" s="175"/>
      <c r="F997" s="464"/>
      <c r="G997" s="175"/>
      <c r="H997" s="200">
        <v>0</v>
      </c>
      <c r="I997" s="507"/>
    </row>
    <row r="998" spans="1:9" x14ac:dyDescent="0.25">
      <c r="A998" s="152"/>
      <c r="B998" s="696"/>
      <c r="C998" s="152" t="s">
        <v>169</v>
      </c>
      <c r="D998" s="174">
        <v>0</v>
      </c>
      <c r="E998" s="182" t="s">
        <v>170</v>
      </c>
      <c r="F998" s="459">
        <v>0</v>
      </c>
      <c r="G998" s="183">
        <f>D999-F998</f>
        <v>0</v>
      </c>
      <c r="H998" s="187">
        <v>0</v>
      </c>
      <c r="I998" s="507"/>
    </row>
    <row r="999" spans="1:9" ht="15.75" thickBot="1" x14ac:dyDescent="0.3">
      <c r="A999" s="161"/>
      <c r="B999" s="697"/>
      <c r="C999" s="161" t="s">
        <v>46</v>
      </c>
      <c r="D999" s="185">
        <f>SUM(D997:D998)</f>
        <v>0</v>
      </c>
      <c r="E999" s="162"/>
      <c r="F999" s="164"/>
      <c r="G999" s="162"/>
      <c r="H999" s="185">
        <f>H998+H997</f>
        <v>0</v>
      </c>
      <c r="I999" s="504">
        <f>G998-H999</f>
        <v>0</v>
      </c>
    </row>
    <row r="1000" spans="1:9" ht="15.75" thickTop="1" x14ac:dyDescent="0.25">
      <c r="A1000" s="190">
        <v>20</v>
      </c>
      <c r="B1000" s="214" t="s">
        <v>171</v>
      </c>
      <c r="C1000" s="190" t="s">
        <v>172</v>
      </c>
      <c r="D1000" s="192">
        <v>0</v>
      </c>
      <c r="E1000" s="193" t="s">
        <v>173</v>
      </c>
      <c r="F1000" s="461">
        <v>0</v>
      </c>
      <c r="G1000" s="192">
        <f>D1000-F1000</f>
        <v>0</v>
      </c>
      <c r="H1000" s="176">
        <v>0</v>
      </c>
      <c r="I1000" s="177" t="s">
        <v>174</v>
      </c>
    </row>
    <row r="1001" spans="1:9" x14ac:dyDescent="0.25">
      <c r="A1001" s="151"/>
      <c r="B1001" s="215"/>
      <c r="C1001" s="151"/>
      <c r="D1001" s="216"/>
      <c r="E1001" s="210"/>
      <c r="F1001" s="462"/>
      <c r="G1001" s="216"/>
      <c r="H1001" s="176"/>
      <c r="I1001" s="177" t="s">
        <v>175</v>
      </c>
    </row>
    <row r="1002" spans="1:9" ht="15.75" thickBot="1" x14ac:dyDescent="0.3">
      <c r="A1002" s="168"/>
      <c r="B1002" s="217"/>
      <c r="C1002" s="168"/>
      <c r="D1002" s="218"/>
      <c r="E1002" s="170"/>
      <c r="F1002" s="171"/>
      <c r="G1002" s="218"/>
      <c r="H1002" s="189">
        <f>H1000</f>
        <v>0</v>
      </c>
      <c r="I1002" s="508">
        <f>G1000-H1002</f>
        <v>0</v>
      </c>
    </row>
    <row r="1003" spans="1:9" ht="78" thickTop="1" thickBot="1" x14ac:dyDescent="0.3">
      <c r="A1003" s="166">
        <v>21</v>
      </c>
      <c r="B1003" s="219" t="s">
        <v>176</v>
      </c>
      <c r="C1003" s="166" t="s">
        <v>177</v>
      </c>
      <c r="D1003" s="169">
        <v>0</v>
      </c>
      <c r="E1003" s="206" t="s">
        <v>178</v>
      </c>
      <c r="F1003" s="463">
        <v>0</v>
      </c>
      <c r="G1003" s="207">
        <f>D1003-F1003</f>
        <v>0</v>
      </c>
      <c r="H1003" s="208"/>
      <c r="I1003" s="509">
        <f>G1003</f>
        <v>0</v>
      </c>
    </row>
    <row r="1004" spans="1:9" ht="52.5" thickTop="1" thickBot="1" x14ac:dyDescent="0.3">
      <c r="A1004" s="166">
        <v>22</v>
      </c>
      <c r="B1004" s="220" t="s">
        <v>179</v>
      </c>
      <c r="C1004" s="166" t="s">
        <v>180</v>
      </c>
      <c r="D1004" s="169">
        <v>0</v>
      </c>
      <c r="E1004" s="206" t="s">
        <v>181</v>
      </c>
      <c r="F1004" s="470">
        <v>0</v>
      </c>
      <c r="G1004" s="207">
        <f>D1004-F1004</f>
        <v>0</v>
      </c>
      <c r="H1004" s="208"/>
      <c r="I1004" s="509">
        <f>G1004</f>
        <v>0</v>
      </c>
    </row>
    <row r="1005" spans="1:9" ht="15.75" customHeight="1" thickTop="1" x14ac:dyDescent="0.25">
      <c r="A1005" s="190">
        <v>23</v>
      </c>
      <c r="B1005" s="698" t="s">
        <v>182</v>
      </c>
      <c r="C1005" s="151" t="s">
        <v>183</v>
      </c>
      <c r="D1005" s="221">
        <v>0</v>
      </c>
      <c r="E1005" s="210" t="s">
        <v>184</v>
      </c>
      <c r="F1005" s="461">
        <v>0</v>
      </c>
      <c r="G1005" s="203"/>
      <c r="H1005" s="175"/>
      <c r="I1005" s="510"/>
    </row>
    <row r="1006" spans="1:9" x14ac:dyDescent="0.25">
      <c r="A1006" s="152"/>
      <c r="B1006" s="699"/>
      <c r="C1006" s="152"/>
      <c r="D1006" s="222">
        <v>0</v>
      </c>
      <c r="E1006" s="182" t="s">
        <v>185</v>
      </c>
      <c r="F1006" s="459">
        <v>0</v>
      </c>
      <c r="G1006" s="183"/>
      <c r="H1006" s="153"/>
      <c r="I1006" s="511"/>
    </row>
    <row r="1007" spans="1:9" ht="15.75" thickBot="1" x14ac:dyDescent="0.3">
      <c r="A1007" s="161"/>
      <c r="B1007" s="700"/>
      <c r="C1007" s="161" t="s">
        <v>46</v>
      </c>
      <c r="D1007" s="172">
        <f>D1006+D1005</f>
        <v>0</v>
      </c>
      <c r="E1007" s="162" t="s">
        <v>46</v>
      </c>
      <c r="F1007" s="164">
        <f>F1006+F1005</f>
        <v>0</v>
      </c>
      <c r="G1007" s="185">
        <f>D1007-F1007</f>
        <v>0</v>
      </c>
      <c r="H1007" s="162"/>
      <c r="I1007" s="512">
        <f>G1007</f>
        <v>0</v>
      </c>
    </row>
    <row r="1008" spans="1:9" ht="39.75" thickTop="1" thickBot="1" x14ac:dyDescent="0.3">
      <c r="A1008" s="166">
        <v>24</v>
      </c>
      <c r="B1008" s="220" t="s">
        <v>186</v>
      </c>
      <c r="C1008" s="166" t="s">
        <v>187</v>
      </c>
      <c r="D1008" s="169">
        <v>0</v>
      </c>
      <c r="E1008" s="206" t="s">
        <v>188</v>
      </c>
      <c r="F1008" s="460">
        <v>0</v>
      </c>
      <c r="G1008" s="207">
        <f>D1008-F1008</f>
        <v>0</v>
      </c>
      <c r="H1008" s="208"/>
      <c r="I1008" s="509">
        <f>G1008</f>
        <v>0</v>
      </c>
    </row>
    <row r="1009" spans="1:9" ht="52.5" thickTop="1" thickBot="1" x14ac:dyDescent="0.3">
      <c r="A1009" s="166">
        <v>25</v>
      </c>
      <c r="B1009" s="220" t="s">
        <v>189</v>
      </c>
      <c r="C1009" s="166" t="s">
        <v>190</v>
      </c>
      <c r="D1009" s="169">
        <v>0</v>
      </c>
      <c r="E1009" s="206" t="s">
        <v>191</v>
      </c>
      <c r="F1009" s="460">
        <v>0</v>
      </c>
      <c r="G1009" s="207">
        <f>D1009-F1009</f>
        <v>0</v>
      </c>
      <c r="H1009" s="208"/>
      <c r="I1009" s="509">
        <f>G1009</f>
        <v>0</v>
      </c>
    </row>
    <row r="1010" spans="1:9" ht="52.5" thickTop="1" thickBot="1" x14ac:dyDescent="0.3">
      <c r="A1010" s="166">
        <v>26</v>
      </c>
      <c r="B1010" s="220" t="s">
        <v>192</v>
      </c>
      <c r="C1010" s="166" t="s">
        <v>193</v>
      </c>
      <c r="D1010" s="169">
        <v>0</v>
      </c>
      <c r="E1010" s="206" t="s">
        <v>194</v>
      </c>
      <c r="F1010" s="460">
        <v>0</v>
      </c>
      <c r="G1010" s="207">
        <f>D1010-F1010</f>
        <v>0</v>
      </c>
      <c r="H1010" s="208"/>
      <c r="I1010" s="509">
        <f>G1010</f>
        <v>0</v>
      </c>
    </row>
    <row r="1011" spans="1:9" ht="52.5" thickTop="1" thickBot="1" x14ac:dyDescent="0.3">
      <c r="A1011" s="166">
        <v>27</v>
      </c>
      <c r="B1011" s="220" t="s">
        <v>195</v>
      </c>
      <c r="C1011" s="166" t="s">
        <v>196</v>
      </c>
      <c r="D1011" s="169">
        <v>0</v>
      </c>
      <c r="E1011" s="206" t="s">
        <v>197</v>
      </c>
      <c r="F1011" s="460">
        <v>0</v>
      </c>
      <c r="G1011" s="207">
        <f>D1011-F1011</f>
        <v>0</v>
      </c>
      <c r="H1011" s="208"/>
      <c r="I1011" s="509">
        <f>G1011</f>
        <v>0</v>
      </c>
    </row>
    <row r="1012" spans="1:9" ht="15.75" customHeight="1" thickTop="1" x14ac:dyDescent="0.25">
      <c r="A1012" s="190">
        <v>28</v>
      </c>
      <c r="B1012" s="698" t="s">
        <v>198</v>
      </c>
      <c r="C1012" s="151" t="s">
        <v>199</v>
      </c>
      <c r="D1012" s="200">
        <v>0</v>
      </c>
      <c r="E1012" s="175"/>
      <c r="F1012" s="471"/>
      <c r="G1012" s="175"/>
      <c r="H1012" s="200">
        <v>0</v>
      </c>
      <c r="I1012" s="513"/>
    </row>
    <row r="1013" spans="1:9" x14ac:dyDescent="0.25">
      <c r="A1013" s="152"/>
      <c r="B1013" s="699"/>
      <c r="C1013" s="152" t="s">
        <v>200</v>
      </c>
      <c r="D1013" s="187">
        <v>0</v>
      </c>
      <c r="E1013" s="182" t="s">
        <v>201</v>
      </c>
      <c r="F1013" s="459">
        <v>0</v>
      </c>
      <c r="G1013" s="183">
        <f>D1015-F1013</f>
        <v>0</v>
      </c>
      <c r="H1013" s="187">
        <v>0</v>
      </c>
      <c r="I1013" s="513"/>
    </row>
    <row r="1014" spans="1:9" x14ac:dyDescent="0.25">
      <c r="A1014" s="152"/>
      <c r="B1014" s="699"/>
      <c r="C1014" s="152" t="s">
        <v>202</v>
      </c>
      <c r="D1014" s="188">
        <v>0</v>
      </c>
      <c r="E1014" s="209"/>
      <c r="F1014" s="472"/>
      <c r="G1014" s="204"/>
      <c r="H1014" s="188">
        <v>0</v>
      </c>
      <c r="I1014" s="513"/>
    </row>
    <row r="1015" spans="1:9" ht="15.75" thickBot="1" x14ac:dyDescent="0.3">
      <c r="A1015" s="161"/>
      <c r="B1015" s="700"/>
      <c r="C1015" s="161" t="s">
        <v>46</v>
      </c>
      <c r="D1015" s="185">
        <f>D1014+D1013+D1012</f>
        <v>0</v>
      </c>
      <c r="E1015" s="162"/>
      <c r="F1015" s="164"/>
      <c r="G1015" s="162"/>
      <c r="H1015" s="185">
        <f>H1014+H1013+H1012</f>
        <v>0</v>
      </c>
      <c r="I1015" s="512">
        <f>G1013-H1015</f>
        <v>0</v>
      </c>
    </row>
    <row r="1016" spans="1:9" ht="15.75" customHeight="1" thickTop="1" x14ac:dyDescent="0.25">
      <c r="A1016" s="190">
        <v>29</v>
      </c>
      <c r="B1016" s="701" t="s">
        <v>203</v>
      </c>
      <c r="C1016" s="151" t="s">
        <v>204</v>
      </c>
      <c r="D1016" s="221">
        <v>0</v>
      </c>
      <c r="E1016" s="182" t="s">
        <v>205</v>
      </c>
      <c r="F1016" s="462">
        <v>0</v>
      </c>
      <c r="G1016" s="203"/>
      <c r="H1016" s="200"/>
      <c r="I1016" s="223"/>
    </row>
    <row r="1017" spans="1:9" x14ac:dyDescent="0.25">
      <c r="A1017" s="152"/>
      <c r="B1017" s="702"/>
      <c r="C1017" s="152"/>
      <c r="D1017" s="224">
        <v>0</v>
      </c>
      <c r="E1017" s="182" t="s">
        <v>206</v>
      </c>
      <c r="F1017" s="462">
        <v>0</v>
      </c>
      <c r="G1017" s="183"/>
      <c r="H1017" s="187"/>
      <c r="I1017" s="513"/>
    </row>
    <row r="1018" spans="1:9" ht="15.75" thickBot="1" x14ac:dyDescent="0.3">
      <c r="A1018" s="161"/>
      <c r="B1018" s="703"/>
      <c r="C1018" s="161" t="s">
        <v>46</v>
      </c>
      <c r="D1018" s="185">
        <f>D1017+D1016</f>
        <v>0</v>
      </c>
      <c r="E1018" s="162" t="s">
        <v>46</v>
      </c>
      <c r="F1018" s="164">
        <f>F1017+F1016</f>
        <v>0</v>
      </c>
      <c r="G1018" s="185">
        <v>0</v>
      </c>
      <c r="H1018" s="185">
        <f>H1017+H1016</f>
        <v>0</v>
      </c>
      <c r="I1018" s="512">
        <f>G1018-H1018</f>
        <v>0</v>
      </c>
    </row>
    <row r="1019" spans="1:9" ht="15.75" customHeight="1" thickTop="1" x14ac:dyDescent="0.25">
      <c r="A1019" s="190">
        <v>30</v>
      </c>
      <c r="B1019" s="701" t="s">
        <v>207</v>
      </c>
      <c r="C1019" s="151" t="s">
        <v>208</v>
      </c>
      <c r="D1019" s="221">
        <v>0</v>
      </c>
      <c r="E1019" s="182"/>
      <c r="F1019" s="462">
        <v>0</v>
      </c>
      <c r="G1019" s="203"/>
      <c r="H1019" s="200"/>
      <c r="I1019" s="513"/>
    </row>
    <row r="1020" spans="1:9" x14ac:dyDescent="0.25">
      <c r="A1020" s="152"/>
      <c r="B1020" s="702"/>
      <c r="C1020" s="151" t="s">
        <v>209</v>
      </c>
      <c r="D1020" s="224">
        <v>0</v>
      </c>
      <c r="E1020" s="182" t="s">
        <v>210</v>
      </c>
      <c r="F1020" s="462">
        <v>0</v>
      </c>
      <c r="G1020" s="183"/>
      <c r="H1020" s="187"/>
      <c r="I1020" s="513"/>
    </row>
    <row r="1021" spans="1:9" ht="15.75" thickBot="1" x14ac:dyDescent="0.3">
      <c r="A1021" s="161"/>
      <c r="B1021" s="703"/>
      <c r="C1021" s="161" t="s">
        <v>46</v>
      </c>
      <c r="D1021" s="185">
        <f>D1020+D1019</f>
        <v>0</v>
      </c>
      <c r="E1021" s="162" t="s">
        <v>46</v>
      </c>
      <c r="F1021" s="164">
        <f>F1020+F1019</f>
        <v>0</v>
      </c>
      <c r="G1021" s="185">
        <v>0</v>
      </c>
      <c r="H1021" s="185">
        <f>H1020+H1019</f>
        <v>0</v>
      </c>
      <c r="I1021" s="512">
        <f>G1021-H1021</f>
        <v>0</v>
      </c>
    </row>
    <row r="1022" spans="1:9" ht="15.75" customHeight="1" thickTop="1" x14ac:dyDescent="0.25">
      <c r="A1022" s="190">
        <v>31</v>
      </c>
      <c r="B1022" s="685" t="s">
        <v>211</v>
      </c>
      <c r="C1022" s="151" t="s">
        <v>212</v>
      </c>
      <c r="D1022" s="224">
        <v>0</v>
      </c>
      <c r="E1022" s="182"/>
      <c r="F1022" s="464"/>
      <c r="G1022" s="203"/>
      <c r="H1022" s="200"/>
      <c r="I1022" s="513"/>
    </row>
    <row r="1023" spans="1:9" x14ac:dyDescent="0.25">
      <c r="A1023" s="152"/>
      <c r="B1023" s="686"/>
      <c r="C1023" s="152" t="s">
        <v>213</v>
      </c>
      <c r="D1023" s="224">
        <v>0</v>
      </c>
      <c r="E1023" s="182"/>
      <c r="F1023" s="465"/>
      <c r="G1023" s="183"/>
      <c r="H1023" s="187"/>
      <c r="I1023" s="513"/>
    </row>
    <row r="1024" spans="1:9" x14ac:dyDescent="0.25">
      <c r="A1024" s="152"/>
      <c r="B1024" s="686"/>
      <c r="C1024" s="152" t="s">
        <v>214</v>
      </c>
      <c r="D1024" s="224">
        <v>0</v>
      </c>
      <c r="E1024" s="182" t="s">
        <v>215</v>
      </c>
      <c r="F1024" s="462">
        <v>0</v>
      </c>
      <c r="G1024" s="204">
        <f>D1028-F1024</f>
        <v>0</v>
      </c>
      <c r="H1024" s="188"/>
      <c r="I1024" s="513"/>
    </row>
    <row r="1025" spans="1:9" x14ac:dyDescent="0.25">
      <c r="A1025" s="152"/>
      <c r="B1025" s="686"/>
      <c r="C1025" s="152" t="s">
        <v>216</v>
      </c>
      <c r="D1025" s="224">
        <v>0</v>
      </c>
      <c r="E1025" s="209"/>
      <c r="F1025" s="467"/>
      <c r="G1025" s="204"/>
      <c r="H1025" s="188"/>
      <c r="I1025" s="513"/>
    </row>
    <row r="1026" spans="1:9" x14ac:dyDescent="0.25">
      <c r="A1026" s="152"/>
      <c r="B1026" s="686"/>
      <c r="C1026" s="152" t="s">
        <v>216</v>
      </c>
      <c r="D1026" s="224">
        <v>0</v>
      </c>
      <c r="E1026" s="209"/>
      <c r="F1026" s="467"/>
      <c r="G1026" s="204"/>
      <c r="H1026" s="188"/>
      <c r="I1026" s="513"/>
    </row>
    <row r="1027" spans="1:9" x14ac:dyDescent="0.25">
      <c r="A1027" s="158"/>
      <c r="B1027" s="686"/>
      <c r="C1027" s="152"/>
      <c r="D1027" s="188"/>
      <c r="E1027" s="209"/>
      <c r="F1027" s="467"/>
      <c r="G1027" s="204"/>
      <c r="H1027" s="188"/>
      <c r="I1027" s="513"/>
    </row>
    <row r="1028" spans="1:9" ht="15.75" thickBot="1" x14ac:dyDescent="0.3">
      <c r="A1028" s="161"/>
      <c r="B1028" s="687"/>
      <c r="C1028" s="161" t="s">
        <v>46</v>
      </c>
      <c r="D1028" s="185">
        <f>D1026+D1025+D1024+D1023+D1022</f>
        <v>0</v>
      </c>
      <c r="E1028" s="162"/>
      <c r="F1028" s="164"/>
      <c r="G1028" s="185"/>
      <c r="H1028" s="185">
        <f>H1027+H1026+H1025+H1024+H1023+H1022</f>
        <v>0</v>
      </c>
      <c r="I1028" s="512">
        <f>G1024-H1028</f>
        <v>0</v>
      </c>
    </row>
    <row r="1029" spans="1:9" ht="39.75" thickTop="1" thickBot="1" x14ac:dyDescent="0.3">
      <c r="A1029" s="166">
        <v>32</v>
      </c>
      <c r="B1029" s="225" t="s">
        <v>217</v>
      </c>
      <c r="C1029" s="166" t="s">
        <v>218</v>
      </c>
      <c r="D1029" s="169">
        <v>0</v>
      </c>
      <c r="E1029" s="206" t="s">
        <v>219</v>
      </c>
      <c r="F1029" s="460">
        <v>0</v>
      </c>
      <c r="G1029" s="207">
        <f>D1029-F1029</f>
        <v>0</v>
      </c>
      <c r="H1029" s="208"/>
      <c r="I1029" s="509">
        <f>G1029</f>
        <v>0</v>
      </c>
    </row>
    <row r="1030" spans="1:9" ht="52.5" thickTop="1" thickBot="1" x14ac:dyDescent="0.3">
      <c r="A1030" s="166">
        <v>33</v>
      </c>
      <c r="B1030" s="226" t="s">
        <v>220</v>
      </c>
      <c r="C1030" s="166" t="s">
        <v>221</v>
      </c>
      <c r="D1030" s="169">
        <v>0</v>
      </c>
      <c r="E1030" s="206" t="s">
        <v>222</v>
      </c>
      <c r="F1030" s="460">
        <v>0</v>
      </c>
      <c r="G1030" s="207">
        <f>D1030-F1030</f>
        <v>0</v>
      </c>
      <c r="H1030" s="208"/>
      <c r="I1030" s="509">
        <f>G1030</f>
        <v>0</v>
      </c>
    </row>
    <row r="1031" spans="1:9" ht="65.25" thickTop="1" thickBot="1" x14ac:dyDescent="0.3">
      <c r="A1031" s="227">
        <v>34</v>
      </c>
      <c r="B1031" s="228" t="s">
        <v>223</v>
      </c>
      <c r="C1031" s="229" t="s">
        <v>224</v>
      </c>
      <c r="D1031" s="230">
        <v>0</v>
      </c>
      <c r="E1031" s="231" t="s">
        <v>225</v>
      </c>
      <c r="F1031" s="473">
        <v>0</v>
      </c>
      <c r="G1031" s="232">
        <f>D1031-F1031</f>
        <v>0</v>
      </c>
      <c r="H1031" s="233"/>
      <c r="I1031" s="514">
        <f>G1031</f>
        <v>0</v>
      </c>
    </row>
    <row r="1034" spans="1:9" ht="15.75" thickBot="1" x14ac:dyDescent="0.3">
      <c r="B1034" s="313" t="s">
        <v>325</v>
      </c>
      <c r="C1034" s="313"/>
      <c r="D1034" s="313"/>
      <c r="I1034" t="s">
        <v>674</v>
      </c>
    </row>
    <row r="1035" spans="1:9" x14ac:dyDescent="0.25">
      <c r="A1035" s="678" t="s">
        <v>21</v>
      </c>
      <c r="B1035" s="680" t="s">
        <v>22</v>
      </c>
      <c r="C1035" s="672" t="s">
        <v>23</v>
      </c>
      <c r="D1035" s="673"/>
      <c r="E1035" s="667" t="s">
        <v>24</v>
      </c>
      <c r="F1035" s="667"/>
      <c r="G1035" s="142" t="s">
        <v>25</v>
      </c>
      <c r="H1035" s="667" t="s">
        <v>26</v>
      </c>
      <c r="I1035" s="668"/>
    </row>
    <row r="1036" spans="1:9" x14ac:dyDescent="0.25">
      <c r="A1036" s="679"/>
      <c r="B1036" s="681"/>
      <c r="C1036" s="143" t="s">
        <v>27</v>
      </c>
      <c r="D1036" s="144" t="s">
        <v>28</v>
      </c>
      <c r="E1036" s="144" t="s">
        <v>29</v>
      </c>
      <c r="F1036" s="144" t="s">
        <v>28</v>
      </c>
      <c r="G1036" s="144" t="s">
        <v>30</v>
      </c>
      <c r="H1036" s="143" t="s">
        <v>27</v>
      </c>
      <c r="I1036" s="145" t="s">
        <v>28</v>
      </c>
    </row>
    <row r="1037" spans="1:9" ht="15.75" thickBot="1" x14ac:dyDescent="0.3">
      <c r="A1037" s="146">
        <v>1</v>
      </c>
      <c r="B1037" s="147">
        <v>2</v>
      </c>
      <c r="C1037" s="147">
        <v>3</v>
      </c>
      <c r="D1037" s="148">
        <v>4</v>
      </c>
      <c r="E1037" s="148">
        <v>5</v>
      </c>
      <c r="F1037" s="149">
        <v>6</v>
      </c>
      <c r="G1037" s="148">
        <v>7</v>
      </c>
      <c r="H1037" s="149">
        <v>8</v>
      </c>
      <c r="I1037" s="150">
        <v>9</v>
      </c>
    </row>
    <row r="1038" spans="1:9" ht="91.5" thickTop="1" thickBot="1" x14ac:dyDescent="0.3">
      <c r="A1038" s="234">
        <v>1</v>
      </c>
      <c r="B1038" s="235" t="s">
        <v>226</v>
      </c>
      <c r="C1038" s="236" t="s">
        <v>227</v>
      </c>
      <c r="D1038" s="237">
        <v>0</v>
      </c>
      <c r="E1038" s="238" t="s">
        <v>228</v>
      </c>
      <c r="F1038" s="239">
        <v>0</v>
      </c>
      <c r="G1038" s="237">
        <f>D1038-F1038</f>
        <v>0</v>
      </c>
      <c r="H1038" s="240"/>
      <c r="I1038" s="514">
        <f>G1038</f>
        <v>0</v>
      </c>
    </row>
    <row r="1039" spans="1:9" ht="36.75" customHeight="1" thickTop="1" x14ac:dyDescent="0.25">
      <c r="A1039" s="241">
        <v>2</v>
      </c>
      <c r="B1039" s="688" t="s">
        <v>229</v>
      </c>
      <c r="C1039" s="242" t="s">
        <v>230</v>
      </c>
      <c r="D1039" s="243">
        <v>0</v>
      </c>
      <c r="E1039" s="244" t="s">
        <v>231</v>
      </c>
      <c r="F1039" s="319">
        <v>0</v>
      </c>
      <c r="G1039" s="246"/>
      <c r="H1039" s="247"/>
      <c r="I1039" s="515"/>
    </row>
    <row r="1040" spans="1:9" ht="36.75" customHeight="1" thickBot="1" x14ac:dyDescent="0.3">
      <c r="A1040" s="248"/>
      <c r="B1040" s="689"/>
      <c r="C1040" s="249"/>
      <c r="D1040" s="250">
        <f>D1039</f>
        <v>0</v>
      </c>
      <c r="E1040" s="251"/>
      <c r="F1040" s="252">
        <f>F1039</f>
        <v>0</v>
      </c>
      <c r="G1040" s="250">
        <f>D1040-F1040</f>
        <v>0</v>
      </c>
      <c r="H1040" s="253"/>
      <c r="I1040" s="516">
        <f>G1040</f>
        <v>0</v>
      </c>
    </row>
    <row r="1041" spans="1:9" ht="15.75" thickTop="1" x14ac:dyDescent="0.25">
      <c r="A1041" s="241">
        <v>3</v>
      </c>
      <c r="B1041" s="682" t="s">
        <v>232</v>
      </c>
      <c r="C1041" s="254" t="s">
        <v>233</v>
      </c>
      <c r="D1041" s="255">
        <v>0</v>
      </c>
      <c r="E1041" s="256" t="s">
        <v>234</v>
      </c>
      <c r="F1041" s="257">
        <v>0</v>
      </c>
      <c r="G1041" s="258"/>
      <c r="H1041" s="259"/>
      <c r="I1041" s="517"/>
    </row>
    <row r="1042" spans="1:9" x14ac:dyDescent="0.25">
      <c r="A1042" s="260"/>
      <c r="B1042" s="683"/>
      <c r="C1042" s="261" t="s">
        <v>235</v>
      </c>
      <c r="D1042" s="255">
        <v>0</v>
      </c>
      <c r="E1042" s="262" t="s">
        <v>236</v>
      </c>
      <c r="F1042" s="255">
        <v>0</v>
      </c>
      <c r="G1042" s="263"/>
      <c r="H1042" s="264"/>
      <c r="I1042" s="517"/>
    </row>
    <row r="1043" spans="1:9" x14ac:dyDescent="0.25">
      <c r="A1043" s="260"/>
      <c r="B1043" s="683"/>
      <c r="C1043" s="254" t="s">
        <v>237</v>
      </c>
      <c r="D1043" s="255">
        <v>0</v>
      </c>
      <c r="E1043" s="262" t="s">
        <v>238</v>
      </c>
      <c r="F1043" s="255">
        <v>0</v>
      </c>
      <c r="G1043" s="265"/>
      <c r="H1043" s="266"/>
      <c r="I1043" s="517"/>
    </row>
    <row r="1044" spans="1:9" x14ac:dyDescent="0.25">
      <c r="A1044" s="260"/>
      <c r="B1044" s="683"/>
      <c r="C1044" s="261" t="s">
        <v>239</v>
      </c>
      <c r="D1044" s="255">
        <v>0</v>
      </c>
      <c r="E1044" s="267" t="s">
        <v>240</v>
      </c>
      <c r="F1044" s="257">
        <v>0</v>
      </c>
      <c r="G1044" s="265"/>
      <c r="H1044" s="266"/>
      <c r="I1044" s="517"/>
    </row>
    <row r="1045" spans="1:9" x14ac:dyDescent="0.25">
      <c r="A1045" s="260"/>
      <c r="B1045" s="683"/>
      <c r="C1045" s="254" t="s">
        <v>241</v>
      </c>
      <c r="D1045" s="255">
        <v>0</v>
      </c>
      <c r="E1045" s="267"/>
      <c r="F1045" s="255">
        <v>0</v>
      </c>
      <c r="G1045" s="265"/>
      <c r="H1045" s="266"/>
      <c r="I1045" s="517"/>
    </row>
    <row r="1046" spans="1:9" x14ac:dyDescent="0.25">
      <c r="A1046" s="260"/>
      <c r="B1046" s="683"/>
      <c r="C1046" s="261" t="s">
        <v>242</v>
      </c>
      <c r="D1046" s="255">
        <v>0</v>
      </c>
      <c r="E1046" s="267"/>
      <c r="F1046" s="255">
        <v>0</v>
      </c>
      <c r="G1046" s="265"/>
      <c r="H1046" s="266"/>
      <c r="I1046" s="517"/>
    </row>
    <row r="1047" spans="1:9" x14ac:dyDescent="0.25">
      <c r="A1047" s="260"/>
      <c r="B1047" s="683"/>
      <c r="C1047" s="261" t="s">
        <v>243</v>
      </c>
      <c r="D1047" s="255">
        <v>0</v>
      </c>
      <c r="E1047" s="267" t="s">
        <v>244</v>
      </c>
      <c r="F1047" s="255">
        <v>0</v>
      </c>
      <c r="G1047" s="265"/>
      <c r="H1047" s="266"/>
      <c r="I1047" s="517"/>
    </row>
    <row r="1048" spans="1:9" x14ac:dyDescent="0.25">
      <c r="A1048" s="260"/>
      <c r="B1048" s="683"/>
      <c r="C1048" s="254" t="s">
        <v>245</v>
      </c>
      <c r="D1048" s="255">
        <v>0</v>
      </c>
      <c r="E1048" s="267"/>
      <c r="F1048" s="255">
        <v>0</v>
      </c>
      <c r="G1048" s="265"/>
      <c r="H1048" s="266"/>
      <c r="I1048" s="517"/>
    </row>
    <row r="1049" spans="1:9" x14ac:dyDescent="0.25">
      <c r="A1049" s="260"/>
      <c r="B1049" s="683"/>
      <c r="C1049" s="261"/>
      <c r="D1049" s="255">
        <v>0</v>
      </c>
      <c r="E1049" s="267"/>
      <c r="F1049" s="255">
        <v>0</v>
      </c>
      <c r="G1049" s="265"/>
      <c r="H1049" s="266"/>
      <c r="I1049" s="517"/>
    </row>
    <row r="1050" spans="1:9" ht="15.75" thickBot="1" x14ac:dyDescent="0.3">
      <c r="A1050" s="248"/>
      <c r="B1050" s="684"/>
      <c r="C1050" s="249" t="s">
        <v>46</v>
      </c>
      <c r="D1050" s="250">
        <f>D1049+D1048+D1047+D1046+D1045+D1044+D1043+D1042+D1041</f>
        <v>0</v>
      </c>
      <c r="E1050" s="268" t="s">
        <v>46</v>
      </c>
      <c r="F1050" s="250">
        <f>F1049+F1048+F1047+F1046+F1045+F1044+F1043+F1042+F1041</f>
        <v>0</v>
      </c>
      <c r="G1050" s="250">
        <f>D1050-F1050</f>
        <v>0</v>
      </c>
      <c r="H1050" s="368">
        <f>H1041+H1042+H1043+H1044+H1045+H1046+H1047+H1048+H1049</f>
        <v>0</v>
      </c>
      <c r="I1050" s="518">
        <f>G1050-H1050</f>
        <v>0</v>
      </c>
    </row>
    <row r="1051" spans="1:9" ht="15.75" thickTop="1" x14ac:dyDescent="0.25">
      <c r="A1051" s="269">
        <v>4</v>
      </c>
      <c r="B1051" s="690" t="s">
        <v>246</v>
      </c>
      <c r="C1051" s="254" t="s">
        <v>247</v>
      </c>
      <c r="D1051" s="255">
        <v>0</v>
      </c>
      <c r="E1051" s="270" t="s">
        <v>248</v>
      </c>
      <c r="F1051" s="271">
        <v>0</v>
      </c>
      <c r="G1051" s="259"/>
      <c r="H1051" s="259"/>
      <c r="I1051" s="513"/>
    </row>
    <row r="1052" spans="1:9" x14ac:dyDescent="0.25">
      <c r="A1052" s="260"/>
      <c r="B1052" s="691"/>
      <c r="C1052" s="261" t="s">
        <v>249</v>
      </c>
      <c r="D1052" s="255">
        <v>0</v>
      </c>
      <c r="E1052" s="262" t="s">
        <v>250</v>
      </c>
      <c r="F1052" s="273">
        <v>0</v>
      </c>
      <c r="G1052" s="263"/>
      <c r="H1052" s="264"/>
      <c r="I1052" s="513"/>
    </row>
    <row r="1053" spans="1:9" x14ac:dyDescent="0.25">
      <c r="A1053" s="260"/>
      <c r="B1053" s="691"/>
      <c r="C1053" s="261" t="s">
        <v>251</v>
      </c>
      <c r="D1053" s="255">
        <v>0</v>
      </c>
      <c r="E1053" s="267" t="s">
        <v>252</v>
      </c>
      <c r="F1053" s="273">
        <v>0</v>
      </c>
      <c r="G1053" s="265"/>
      <c r="H1053" s="266"/>
      <c r="I1053" s="513"/>
    </row>
    <row r="1054" spans="1:9" ht="15.75" thickBot="1" x14ac:dyDescent="0.3">
      <c r="A1054" s="248"/>
      <c r="B1054" s="692"/>
      <c r="C1054" s="249" t="s">
        <v>46</v>
      </c>
      <c r="D1054" s="250">
        <f>SUM(D1051:D1053)</f>
        <v>0</v>
      </c>
      <c r="E1054" s="268" t="s">
        <v>46</v>
      </c>
      <c r="F1054" s="250">
        <f>SUM(F1051:F1053)</f>
        <v>0</v>
      </c>
      <c r="G1054" s="250">
        <f t="shared" ref="G1054:G1064" si="42">D1054-F1054</f>
        <v>0</v>
      </c>
      <c r="H1054" s="368">
        <f>H1053+H1052+H1051</f>
        <v>0</v>
      </c>
      <c r="I1054" s="518">
        <f>G1054-H1054</f>
        <v>0</v>
      </c>
    </row>
    <row r="1055" spans="1:9" ht="76.5" thickTop="1" thickBot="1" x14ac:dyDescent="0.3">
      <c r="A1055" s="274">
        <v>5</v>
      </c>
      <c r="B1055" s="275" t="s">
        <v>253</v>
      </c>
      <c r="C1055" s="236" t="s">
        <v>254</v>
      </c>
      <c r="D1055" s="243">
        <v>0</v>
      </c>
      <c r="E1055" s="238" t="s">
        <v>255</v>
      </c>
      <c r="F1055" s="245">
        <v>0</v>
      </c>
      <c r="G1055" s="276">
        <f t="shared" si="42"/>
        <v>0</v>
      </c>
      <c r="H1055" s="240"/>
      <c r="I1055" s="514">
        <f t="shared" ref="I1055:I1064" si="43">G1055</f>
        <v>0</v>
      </c>
    </row>
    <row r="1056" spans="1:9" ht="76.5" thickTop="1" thickBot="1" x14ac:dyDescent="0.3">
      <c r="A1056" s="274">
        <v>6</v>
      </c>
      <c r="B1056" s="275" t="s">
        <v>256</v>
      </c>
      <c r="C1056" s="236" t="s">
        <v>257</v>
      </c>
      <c r="D1056" s="243">
        <v>0</v>
      </c>
      <c r="E1056" s="238" t="s">
        <v>258</v>
      </c>
      <c r="F1056" s="245">
        <v>0</v>
      </c>
      <c r="G1056" s="276">
        <f t="shared" si="42"/>
        <v>0</v>
      </c>
      <c r="H1056" s="240"/>
      <c r="I1056" s="514">
        <f t="shared" si="43"/>
        <v>0</v>
      </c>
    </row>
    <row r="1057" spans="1:10" ht="76.5" thickTop="1" thickBot="1" x14ac:dyDescent="0.3">
      <c r="A1057" s="274">
        <v>7</v>
      </c>
      <c r="B1057" s="275" t="s">
        <v>259</v>
      </c>
      <c r="C1057" s="236" t="s">
        <v>260</v>
      </c>
      <c r="D1057" s="243">
        <v>0</v>
      </c>
      <c r="E1057" s="238" t="s">
        <v>261</v>
      </c>
      <c r="F1057" s="245">
        <v>0</v>
      </c>
      <c r="G1057" s="276">
        <f t="shared" si="42"/>
        <v>0</v>
      </c>
      <c r="H1057" s="240"/>
      <c r="I1057" s="514">
        <f t="shared" si="43"/>
        <v>0</v>
      </c>
    </row>
    <row r="1058" spans="1:10" ht="76.5" thickTop="1" thickBot="1" x14ac:dyDescent="0.3">
      <c r="A1058" s="274">
        <v>8</v>
      </c>
      <c r="B1058" s="275" t="s">
        <v>262</v>
      </c>
      <c r="C1058" s="236" t="s">
        <v>263</v>
      </c>
      <c r="D1058" s="243">
        <v>0</v>
      </c>
      <c r="E1058" s="238" t="s">
        <v>264</v>
      </c>
      <c r="F1058" s="245">
        <v>0</v>
      </c>
      <c r="G1058" s="276">
        <f t="shared" si="42"/>
        <v>0</v>
      </c>
      <c r="H1058" s="240"/>
      <c r="I1058" s="514">
        <f t="shared" si="43"/>
        <v>0</v>
      </c>
      <c r="J1058" s="474"/>
    </row>
    <row r="1059" spans="1:10" ht="76.5" thickTop="1" thickBot="1" x14ac:dyDescent="0.3">
      <c r="A1059" s="274">
        <v>9</v>
      </c>
      <c r="B1059" s="275" t="s">
        <v>265</v>
      </c>
      <c r="C1059" s="236" t="s">
        <v>266</v>
      </c>
      <c r="D1059" s="243">
        <v>0</v>
      </c>
      <c r="E1059" s="238" t="s">
        <v>267</v>
      </c>
      <c r="F1059" s="245">
        <v>0</v>
      </c>
      <c r="G1059" s="276">
        <f t="shared" si="42"/>
        <v>0</v>
      </c>
      <c r="H1059" s="240"/>
      <c r="I1059" s="514">
        <f t="shared" si="43"/>
        <v>0</v>
      </c>
    </row>
    <row r="1060" spans="1:10" ht="61.5" thickTop="1" thickBot="1" x14ac:dyDescent="0.3">
      <c r="A1060" s="274">
        <v>10</v>
      </c>
      <c r="B1060" s="275" t="s">
        <v>268</v>
      </c>
      <c r="C1060" s="236" t="s">
        <v>269</v>
      </c>
      <c r="D1060" s="243">
        <v>0</v>
      </c>
      <c r="E1060" s="238" t="s">
        <v>270</v>
      </c>
      <c r="F1060" s="245">
        <v>0</v>
      </c>
      <c r="G1060" s="276">
        <f t="shared" si="42"/>
        <v>0</v>
      </c>
      <c r="H1060" s="240"/>
      <c r="I1060" s="514">
        <f t="shared" si="43"/>
        <v>0</v>
      </c>
    </row>
    <row r="1061" spans="1:10" ht="91.5" thickTop="1" thickBot="1" x14ac:dyDescent="0.3">
      <c r="A1061" s="274">
        <v>11</v>
      </c>
      <c r="B1061" s="275" t="s">
        <v>271</v>
      </c>
      <c r="C1061" s="236" t="s">
        <v>272</v>
      </c>
      <c r="D1061" s="243">
        <v>0</v>
      </c>
      <c r="E1061" s="238" t="s">
        <v>273</v>
      </c>
      <c r="F1061" s="245">
        <v>0</v>
      </c>
      <c r="G1061" s="276">
        <f t="shared" si="42"/>
        <v>0</v>
      </c>
      <c r="H1061" s="240"/>
      <c r="I1061" s="514">
        <f t="shared" si="43"/>
        <v>0</v>
      </c>
    </row>
    <row r="1062" spans="1:10" ht="121.5" thickTop="1" thickBot="1" x14ac:dyDescent="0.3">
      <c r="A1062" s="274">
        <v>12</v>
      </c>
      <c r="B1062" s="275" t="s">
        <v>274</v>
      </c>
      <c r="C1062" s="236" t="s">
        <v>275</v>
      </c>
      <c r="D1062" s="243">
        <v>0</v>
      </c>
      <c r="E1062" s="238" t="s">
        <v>276</v>
      </c>
      <c r="F1062" s="245">
        <v>0</v>
      </c>
      <c r="G1062" s="276">
        <f t="shared" si="42"/>
        <v>0</v>
      </c>
      <c r="H1062" s="240"/>
      <c r="I1062" s="514">
        <f t="shared" si="43"/>
        <v>0</v>
      </c>
    </row>
    <row r="1063" spans="1:10" ht="76.5" thickTop="1" thickBot="1" x14ac:dyDescent="0.3">
      <c r="A1063" s="274">
        <v>13</v>
      </c>
      <c r="B1063" s="275" t="s">
        <v>277</v>
      </c>
      <c r="C1063" s="236" t="s">
        <v>278</v>
      </c>
      <c r="D1063" s="243">
        <v>0</v>
      </c>
      <c r="E1063" s="238" t="s">
        <v>279</v>
      </c>
      <c r="F1063" s="245">
        <v>0</v>
      </c>
      <c r="G1063" s="276">
        <f t="shared" si="42"/>
        <v>0</v>
      </c>
      <c r="H1063" s="240"/>
      <c r="I1063" s="514">
        <f t="shared" si="43"/>
        <v>0</v>
      </c>
    </row>
    <row r="1064" spans="1:10" ht="106.5" thickTop="1" thickBot="1" x14ac:dyDescent="0.3">
      <c r="A1064" s="274">
        <v>14</v>
      </c>
      <c r="B1064" s="275" t="s">
        <v>280</v>
      </c>
      <c r="C1064" s="236" t="s">
        <v>281</v>
      </c>
      <c r="D1064" s="277">
        <v>0</v>
      </c>
      <c r="E1064" s="238" t="s">
        <v>282</v>
      </c>
      <c r="F1064" s="278">
        <v>0</v>
      </c>
      <c r="G1064" s="276">
        <f t="shared" si="42"/>
        <v>0</v>
      </c>
      <c r="H1064" s="240"/>
      <c r="I1064" s="509">
        <f t="shared" si="43"/>
        <v>0</v>
      </c>
    </row>
    <row r="1065" spans="1:10" ht="15.75" thickTop="1" x14ac:dyDescent="0.25">
      <c r="A1065" s="269">
        <v>15</v>
      </c>
      <c r="B1065" s="693" t="s">
        <v>283</v>
      </c>
      <c r="C1065" s="254" t="s">
        <v>284</v>
      </c>
      <c r="D1065" s="255">
        <v>0</v>
      </c>
      <c r="E1065" s="259"/>
      <c r="F1065" s="273"/>
      <c r="G1065" s="259"/>
      <c r="H1065" s="385">
        <v>0</v>
      </c>
      <c r="I1065" s="481"/>
    </row>
    <row r="1066" spans="1:10" x14ac:dyDescent="0.25">
      <c r="A1066" s="260"/>
      <c r="B1066" s="694"/>
      <c r="C1066" s="254" t="s">
        <v>285</v>
      </c>
      <c r="D1066" s="255">
        <v>0</v>
      </c>
      <c r="E1066" s="262" t="s">
        <v>286</v>
      </c>
      <c r="F1066" s="273">
        <v>0</v>
      </c>
      <c r="G1066" s="263">
        <f>D1067-F1066</f>
        <v>0</v>
      </c>
      <c r="H1066" s="359">
        <v>0</v>
      </c>
      <c r="I1066" s="481"/>
    </row>
    <row r="1067" spans="1:10" ht="15.75" thickBot="1" x14ac:dyDescent="0.3">
      <c r="A1067" s="248"/>
      <c r="B1067" s="676"/>
      <c r="C1067" s="249" t="s">
        <v>46</v>
      </c>
      <c r="D1067" s="250">
        <f>D1066+D1065</f>
        <v>0</v>
      </c>
      <c r="E1067" s="268"/>
      <c r="F1067" s="279"/>
      <c r="G1067" s="268"/>
      <c r="H1067" s="250">
        <f>H1066+H1065</f>
        <v>0</v>
      </c>
      <c r="I1067" s="516">
        <f>G1066-H1067</f>
        <v>0</v>
      </c>
    </row>
    <row r="1068" spans="1:10" ht="15.75" thickTop="1" x14ac:dyDescent="0.25">
      <c r="A1068" s="269">
        <v>16</v>
      </c>
      <c r="B1068" s="682" t="s">
        <v>287</v>
      </c>
      <c r="C1068" s="254" t="s">
        <v>288</v>
      </c>
      <c r="D1068" s="255">
        <v>0</v>
      </c>
      <c r="E1068" s="256"/>
      <c r="F1068" s="280"/>
      <c r="G1068" s="258"/>
      <c r="H1068" s="385">
        <v>0</v>
      </c>
      <c r="I1068" s="513"/>
    </row>
    <row r="1069" spans="1:10" x14ac:dyDescent="0.25">
      <c r="A1069" s="260"/>
      <c r="B1069" s="683"/>
      <c r="C1069" s="261" t="s">
        <v>289</v>
      </c>
      <c r="D1069" s="255">
        <v>0</v>
      </c>
      <c r="E1069" s="262"/>
      <c r="F1069" s="281"/>
      <c r="G1069" s="263"/>
      <c r="H1069" s="359">
        <v>0</v>
      </c>
      <c r="I1069" s="513"/>
    </row>
    <row r="1070" spans="1:10" x14ac:dyDescent="0.25">
      <c r="A1070" s="260"/>
      <c r="B1070" s="683"/>
      <c r="C1070" s="254" t="s">
        <v>290</v>
      </c>
      <c r="D1070" s="255">
        <v>0</v>
      </c>
      <c r="E1070" s="262"/>
      <c r="F1070" s="281"/>
      <c r="G1070" s="265"/>
      <c r="H1070" s="361">
        <v>0</v>
      </c>
      <c r="I1070" s="513"/>
    </row>
    <row r="1071" spans="1:10" x14ac:dyDescent="0.25">
      <c r="A1071" s="260"/>
      <c r="B1071" s="683"/>
      <c r="C1071" s="261" t="s">
        <v>291</v>
      </c>
      <c r="D1071" s="255">
        <v>0</v>
      </c>
      <c r="E1071" s="262" t="s">
        <v>292</v>
      </c>
      <c r="F1071" s="273">
        <v>0</v>
      </c>
      <c r="G1071" s="265"/>
      <c r="H1071" s="361">
        <v>0</v>
      </c>
      <c r="I1071" s="513"/>
    </row>
    <row r="1072" spans="1:10" x14ac:dyDescent="0.25">
      <c r="A1072" s="260"/>
      <c r="B1072" s="683"/>
      <c r="C1072" s="254" t="s">
        <v>293</v>
      </c>
      <c r="D1072" s="255">
        <v>0</v>
      </c>
      <c r="E1072" s="267"/>
      <c r="F1072" s="282"/>
      <c r="G1072" s="265"/>
      <c r="H1072" s="361">
        <v>0</v>
      </c>
      <c r="I1072" s="513"/>
    </row>
    <row r="1073" spans="1:12" x14ac:dyDescent="0.25">
      <c r="A1073" s="260"/>
      <c r="B1073" s="683"/>
      <c r="C1073" s="261" t="s">
        <v>294</v>
      </c>
      <c r="D1073" s="255">
        <v>0</v>
      </c>
      <c r="E1073" s="267"/>
      <c r="F1073" s="282"/>
      <c r="G1073" s="265"/>
      <c r="H1073" s="361">
        <v>0</v>
      </c>
      <c r="I1073" s="513"/>
    </row>
    <row r="1074" spans="1:12" x14ac:dyDescent="0.25">
      <c r="A1074" s="260"/>
      <c r="B1074" s="683"/>
      <c r="C1074" s="261"/>
      <c r="D1074" s="255">
        <v>0</v>
      </c>
      <c r="E1074" s="267"/>
      <c r="F1074" s="282"/>
      <c r="G1074" s="265"/>
      <c r="H1074" s="361">
        <v>0</v>
      </c>
      <c r="I1074" s="513"/>
    </row>
    <row r="1075" spans="1:12" ht="15.75" thickBot="1" x14ac:dyDescent="0.3">
      <c r="A1075" s="248"/>
      <c r="B1075" s="684"/>
      <c r="C1075" s="249" t="s">
        <v>46</v>
      </c>
      <c r="D1075" s="250">
        <f>D1074+D1073+D1072+D1071+D1070+D1069+D1068</f>
        <v>0</v>
      </c>
      <c r="E1075" s="268" t="s">
        <v>46</v>
      </c>
      <c r="F1075" s="283">
        <f>F1071</f>
        <v>0</v>
      </c>
      <c r="G1075" s="250">
        <f>D1075-F1075</f>
        <v>0</v>
      </c>
      <c r="H1075" s="250">
        <f>H1074+H1073+H1072+H1071+H1070+H1069+H1068</f>
        <v>0</v>
      </c>
      <c r="I1075" s="518">
        <f>G1075-H1075</f>
        <v>0</v>
      </c>
    </row>
    <row r="1076" spans="1:12" ht="15.75" thickTop="1" x14ac:dyDescent="0.25">
      <c r="A1076" s="269">
        <v>17</v>
      </c>
      <c r="B1076" s="682" t="s">
        <v>295</v>
      </c>
      <c r="C1076" s="254" t="s">
        <v>296</v>
      </c>
      <c r="D1076" s="255">
        <v>0</v>
      </c>
      <c r="E1076" s="262" t="s">
        <v>297</v>
      </c>
      <c r="F1076" s="271">
        <v>0</v>
      </c>
      <c r="G1076" s="258"/>
      <c r="H1076" s="385">
        <v>0</v>
      </c>
      <c r="I1076" s="513"/>
    </row>
    <row r="1077" spans="1:12" x14ac:dyDescent="0.25">
      <c r="A1077" s="260"/>
      <c r="B1077" s="683"/>
      <c r="C1077" s="261" t="s">
        <v>298</v>
      </c>
      <c r="D1077" s="255">
        <v>0</v>
      </c>
      <c r="E1077" s="262" t="s">
        <v>299</v>
      </c>
      <c r="F1077" s="273">
        <v>0</v>
      </c>
      <c r="G1077" s="263"/>
      <c r="H1077" s="359">
        <v>0</v>
      </c>
      <c r="I1077" s="513"/>
    </row>
    <row r="1078" spans="1:12" x14ac:dyDescent="0.25">
      <c r="A1078" s="260"/>
      <c r="B1078" s="683"/>
      <c r="C1078" s="254" t="s">
        <v>300</v>
      </c>
      <c r="D1078" s="255">
        <v>0</v>
      </c>
      <c r="E1078" s="262"/>
      <c r="F1078" s="273">
        <v>0</v>
      </c>
      <c r="G1078" s="265"/>
      <c r="H1078" s="361">
        <v>0</v>
      </c>
      <c r="I1078" s="513"/>
      <c r="J1078" s="441" t="s">
        <v>678</v>
      </c>
      <c r="K1078" s="441"/>
      <c r="L1078" s="441"/>
    </row>
    <row r="1079" spans="1:12" x14ac:dyDescent="0.25">
      <c r="A1079" s="260"/>
      <c r="B1079" s="683"/>
      <c r="C1079" s="261" t="s">
        <v>301</v>
      </c>
      <c r="D1079" s="255">
        <v>0</v>
      </c>
      <c r="E1079" s="262"/>
      <c r="F1079" s="273">
        <v>0</v>
      </c>
      <c r="G1079" s="265"/>
      <c r="H1079" s="361">
        <v>0</v>
      </c>
      <c r="I1079" s="513"/>
    </row>
    <row r="1080" spans="1:12" x14ac:dyDescent="0.25">
      <c r="A1080" s="260"/>
      <c r="B1080" s="683"/>
      <c r="C1080" s="254" t="s">
        <v>302</v>
      </c>
      <c r="D1080" s="255">
        <v>0</v>
      </c>
      <c r="E1080" s="267"/>
      <c r="F1080" s="273">
        <v>0</v>
      </c>
      <c r="G1080" s="265"/>
      <c r="H1080" s="361">
        <v>0</v>
      </c>
      <c r="I1080" s="513"/>
    </row>
    <row r="1081" spans="1:12" x14ac:dyDescent="0.25">
      <c r="A1081" s="260"/>
      <c r="B1081" s="683"/>
      <c r="C1081" s="261" t="s">
        <v>303</v>
      </c>
      <c r="D1081" s="255">
        <v>0</v>
      </c>
      <c r="E1081" s="267"/>
      <c r="F1081" s="273">
        <v>0</v>
      </c>
      <c r="G1081" s="265"/>
      <c r="H1081" s="361">
        <v>0</v>
      </c>
      <c r="I1081" s="513"/>
    </row>
    <row r="1082" spans="1:12" x14ac:dyDescent="0.25">
      <c r="A1082" s="260"/>
      <c r="B1082" s="683"/>
      <c r="C1082" s="261"/>
      <c r="D1082" s="255">
        <v>0</v>
      </c>
      <c r="E1082" s="267"/>
      <c r="F1082" s="273">
        <v>0</v>
      </c>
      <c r="G1082" s="265"/>
      <c r="H1082" s="361">
        <v>0</v>
      </c>
      <c r="I1082" s="513"/>
    </row>
    <row r="1083" spans="1:12" ht="15.75" thickBot="1" x14ac:dyDescent="0.3">
      <c r="A1083" s="248"/>
      <c r="B1083" s="684"/>
      <c r="C1083" s="249" t="s">
        <v>46</v>
      </c>
      <c r="D1083" s="250">
        <f>SUM(D1076:D1082)</f>
        <v>0</v>
      </c>
      <c r="E1083" s="268" t="s">
        <v>46</v>
      </c>
      <c r="F1083" s="250">
        <f>F1077+F1076</f>
        <v>0</v>
      </c>
      <c r="G1083" s="250">
        <f>D1083-F1083</f>
        <v>0</v>
      </c>
      <c r="H1083" s="250">
        <f>H1082+H1081+H1080+H1079+H1078+H1077+H1076</f>
        <v>0</v>
      </c>
      <c r="I1083" s="518">
        <f>G1083-H1083</f>
        <v>0</v>
      </c>
    </row>
    <row r="1084" spans="1:12" ht="15.75" thickTop="1" x14ac:dyDescent="0.25">
      <c r="A1084" s="269">
        <v>18</v>
      </c>
      <c r="B1084" s="674" t="s">
        <v>304</v>
      </c>
      <c r="C1084" s="242" t="s">
        <v>305</v>
      </c>
      <c r="D1084" s="284">
        <v>0</v>
      </c>
      <c r="E1084" s="285"/>
      <c r="F1084" s="286"/>
      <c r="G1084" s="285"/>
      <c r="H1084" s="475">
        <v>0</v>
      </c>
      <c r="I1084" s="510"/>
    </row>
    <row r="1085" spans="1:12" x14ac:dyDescent="0.25">
      <c r="A1085" s="260"/>
      <c r="B1085" s="675"/>
      <c r="C1085" s="254" t="s">
        <v>306</v>
      </c>
      <c r="D1085" s="255">
        <v>0</v>
      </c>
      <c r="E1085" s="262" t="s">
        <v>307</v>
      </c>
      <c r="F1085" s="300">
        <v>0</v>
      </c>
      <c r="G1085" s="263">
        <f>D1086-F1085</f>
        <v>0</v>
      </c>
      <c r="H1085" s="359">
        <v>0</v>
      </c>
      <c r="I1085" s="513"/>
    </row>
    <row r="1086" spans="1:12" ht="15.75" thickBot="1" x14ac:dyDescent="0.3">
      <c r="A1086" s="248"/>
      <c r="B1086" s="676"/>
      <c r="C1086" s="249" t="s">
        <v>46</v>
      </c>
      <c r="D1086" s="479">
        <f>D1085+D1084</f>
        <v>0</v>
      </c>
      <c r="E1086" s="268" t="s">
        <v>46</v>
      </c>
      <c r="F1086" s="252"/>
      <c r="G1086" s="268"/>
      <c r="H1086" s="250">
        <f>H1085+H1084</f>
        <v>0</v>
      </c>
      <c r="I1086" s="518">
        <f>G1085-H1086</f>
        <v>0</v>
      </c>
    </row>
    <row r="1087" spans="1:12" ht="21" customHeight="1" thickTop="1" x14ac:dyDescent="0.25">
      <c r="A1087" s="269">
        <v>19</v>
      </c>
      <c r="B1087" s="674" t="s">
        <v>308</v>
      </c>
      <c r="C1087" s="242"/>
      <c r="D1087" s="284">
        <v>0</v>
      </c>
      <c r="E1087" s="285"/>
      <c r="F1087" s="286"/>
      <c r="G1087" s="285"/>
      <c r="H1087" s="288">
        <v>-13095.86</v>
      </c>
      <c r="I1087" s="289" t="s">
        <v>309</v>
      </c>
    </row>
    <row r="1088" spans="1:12" ht="15.75" thickBot="1" x14ac:dyDescent="0.3">
      <c r="A1088" s="260"/>
      <c r="B1088" s="675"/>
      <c r="C1088" s="290">
        <v>4679</v>
      </c>
      <c r="D1088" s="255">
        <v>0</v>
      </c>
      <c r="E1088" s="262" t="s">
        <v>310</v>
      </c>
      <c r="F1088" s="291">
        <v>6800</v>
      </c>
      <c r="G1088" s="263">
        <f>D1088-F1088</f>
        <v>-6800</v>
      </c>
      <c r="H1088" s="292">
        <v>6296.04</v>
      </c>
      <c r="I1088" s="177" t="s">
        <v>311</v>
      </c>
    </row>
    <row r="1089" spans="1:12" ht="21.75" customHeight="1" x14ac:dyDescent="0.25">
      <c r="A1089" s="260"/>
      <c r="B1089" s="677"/>
      <c r="C1089" s="261" t="s">
        <v>46</v>
      </c>
      <c r="D1089" s="263">
        <f>D1088+D1087</f>
        <v>0</v>
      </c>
      <c r="E1089" s="264" t="s">
        <v>46</v>
      </c>
      <c r="F1089" s="281"/>
      <c r="G1089" s="264"/>
      <c r="H1089" s="293">
        <f>H1088+H1087</f>
        <v>-6799.8200000000006</v>
      </c>
      <c r="I1089" s="519">
        <f>G1088-H1089</f>
        <v>-0.17999999999938154</v>
      </c>
    </row>
    <row r="1090" spans="1:12" ht="15.75" thickBot="1" x14ac:dyDescent="0.3">
      <c r="A1090" s="248"/>
      <c r="B1090" s="294"/>
      <c r="C1090" s="249"/>
      <c r="D1090" s="250"/>
      <c r="E1090" s="268"/>
      <c r="F1090" s="252"/>
      <c r="G1090" s="268"/>
      <c r="H1090" s="189"/>
      <c r="I1090" s="287"/>
    </row>
    <row r="1091" spans="1:12" ht="61.5" thickTop="1" thickBot="1" x14ac:dyDescent="0.3">
      <c r="A1091" s="295">
        <v>20</v>
      </c>
      <c r="B1091" s="296" t="s">
        <v>312</v>
      </c>
      <c r="C1091" s="297" t="s">
        <v>313</v>
      </c>
      <c r="D1091" s="298">
        <f>0</f>
        <v>0</v>
      </c>
      <c r="E1091" s="299" t="s">
        <v>314</v>
      </c>
      <c r="F1091" s="300">
        <v>0</v>
      </c>
      <c r="G1091" s="301">
        <v>0</v>
      </c>
      <c r="H1091" s="476"/>
      <c r="I1091" s="520">
        <f>G1091</f>
        <v>0</v>
      </c>
      <c r="J1091" s="442"/>
      <c r="K1091" s="442"/>
      <c r="L1091" s="443"/>
    </row>
    <row r="1092" spans="1:12" ht="76.5" thickTop="1" thickBot="1" x14ac:dyDescent="0.3">
      <c r="A1092" s="274">
        <v>21</v>
      </c>
      <c r="B1092" s="302" t="s">
        <v>315</v>
      </c>
      <c r="C1092" s="236" t="s">
        <v>316</v>
      </c>
      <c r="D1092" s="243">
        <v>0</v>
      </c>
      <c r="E1092" s="238" t="s">
        <v>317</v>
      </c>
      <c r="F1092" s="303">
        <v>0</v>
      </c>
      <c r="G1092" s="276">
        <f>D1092-F1092</f>
        <v>0</v>
      </c>
      <c r="H1092" s="477"/>
      <c r="I1092" s="520">
        <f>G1092</f>
        <v>0</v>
      </c>
    </row>
    <row r="1093" spans="1:12" ht="61.5" thickTop="1" thickBot="1" x14ac:dyDescent="0.3">
      <c r="A1093" s="274">
        <v>22</v>
      </c>
      <c r="B1093" s="304" t="s">
        <v>318</v>
      </c>
      <c r="C1093" s="236" t="s">
        <v>319</v>
      </c>
      <c r="D1093" s="277">
        <v>0</v>
      </c>
      <c r="E1093" s="238" t="s">
        <v>320</v>
      </c>
      <c r="F1093" s="305">
        <v>0</v>
      </c>
      <c r="G1093" s="276">
        <f>D1093-F1093</f>
        <v>0</v>
      </c>
      <c r="H1093" s="477"/>
      <c r="I1093" s="520">
        <f>G1093</f>
        <v>0</v>
      </c>
    </row>
    <row r="1094" spans="1:12" ht="61.5" thickTop="1" thickBot="1" x14ac:dyDescent="0.3">
      <c r="A1094" s="306">
        <v>23</v>
      </c>
      <c r="B1094" s="307" t="s">
        <v>321</v>
      </c>
      <c r="C1094" s="308" t="s">
        <v>322</v>
      </c>
      <c r="D1094" s="309">
        <v>0</v>
      </c>
      <c r="E1094" s="310" t="s">
        <v>323</v>
      </c>
      <c r="F1094" s="311">
        <v>0</v>
      </c>
      <c r="G1094" s="312">
        <f>D1094-F1094</f>
        <v>0</v>
      </c>
      <c r="H1094" s="478"/>
      <c r="I1094" s="520">
        <f>G1094</f>
        <v>0</v>
      </c>
    </row>
    <row r="1098" spans="1:12" ht="15.75" thickBot="1" x14ac:dyDescent="0.3">
      <c r="B1098" s="313" t="s">
        <v>675</v>
      </c>
      <c r="I1098" t="s">
        <v>676</v>
      </c>
    </row>
    <row r="1099" spans="1:12" x14ac:dyDescent="0.25">
      <c r="A1099" s="678" t="s">
        <v>21</v>
      </c>
      <c r="B1099" s="680" t="s">
        <v>22</v>
      </c>
      <c r="C1099" s="672" t="s">
        <v>23</v>
      </c>
      <c r="D1099" s="673"/>
      <c r="E1099" s="667" t="s">
        <v>24</v>
      </c>
      <c r="F1099" s="667"/>
      <c r="G1099" s="142" t="s">
        <v>25</v>
      </c>
      <c r="H1099" s="667" t="s">
        <v>26</v>
      </c>
      <c r="I1099" s="668"/>
    </row>
    <row r="1100" spans="1:12" x14ac:dyDescent="0.25">
      <c r="A1100" s="679"/>
      <c r="B1100" s="681"/>
      <c r="C1100" s="143" t="s">
        <v>27</v>
      </c>
      <c r="D1100" s="144" t="s">
        <v>28</v>
      </c>
      <c r="E1100" s="144" t="s">
        <v>29</v>
      </c>
      <c r="F1100" s="144" t="s">
        <v>28</v>
      </c>
      <c r="G1100" s="144" t="s">
        <v>30</v>
      </c>
      <c r="H1100" s="143" t="s">
        <v>27</v>
      </c>
      <c r="I1100" s="145" t="s">
        <v>28</v>
      </c>
    </row>
    <row r="1101" spans="1:12" ht="15.75" thickBot="1" x14ac:dyDescent="0.3">
      <c r="A1101" s="314">
        <v>1</v>
      </c>
      <c r="B1101" s="315">
        <v>2</v>
      </c>
      <c r="C1101" s="147">
        <v>3</v>
      </c>
      <c r="D1101" s="148">
        <v>4</v>
      </c>
      <c r="E1101" s="148">
        <v>5</v>
      </c>
      <c r="F1101" s="149">
        <v>6</v>
      </c>
      <c r="G1101" s="148">
        <v>7</v>
      </c>
      <c r="H1101" s="149">
        <v>8</v>
      </c>
      <c r="I1101" s="150">
        <v>9</v>
      </c>
    </row>
    <row r="1102" spans="1:12" x14ac:dyDescent="0.25">
      <c r="A1102" s="260">
        <v>1</v>
      </c>
      <c r="B1102" s="669" t="s">
        <v>326</v>
      </c>
      <c r="C1102" s="254" t="s">
        <v>327</v>
      </c>
      <c r="D1102" s="255"/>
      <c r="E1102" s="256" t="s">
        <v>328</v>
      </c>
      <c r="F1102" s="273">
        <v>5435</v>
      </c>
      <c r="G1102" s="259"/>
      <c r="H1102" s="176"/>
      <c r="I1102" s="177" t="s">
        <v>329</v>
      </c>
    </row>
    <row r="1103" spans="1:12" x14ac:dyDescent="0.25">
      <c r="A1103" s="260"/>
      <c r="B1103" s="670"/>
      <c r="C1103" s="254" t="s">
        <v>330</v>
      </c>
      <c r="D1103" s="255">
        <v>5513.98</v>
      </c>
      <c r="E1103" s="262" t="s">
        <v>331</v>
      </c>
      <c r="F1103" s="273"/>
      <c r="G1103" s="264"/>
      <c r="H1103" s="176"/>
      <c r="I1103" s="177" t="s">
        <v>332</v>
      </c>
    </row>
    <row r="1104" spans="1:12" x14ac:dyDescent="0.25">
      <c r="A1104" s="260"/>
      <c r="B1104" s="670"/>
      <c r="C1104" s="254" t="s">
        <v>333</v>
      </c>
      <c r="D1104" s="255">
        <v>0</v>
      </c>
      <c r="E1104" s="262" t="s">
        <v>334</v>
      </c>
      <c r="F1104" s="273"/>
      <c r="G1104" s="264"/>
      <c r="H1104" s="176"/>
      <c r="I1104" s="177" t="s">
        <v>335</v>
      </c>
    </row>
    <row r="1105" spans="1:11" x14ac:dyDescent="0.25">
      <c r="A1105" s="260"/>
      <c r="B1105" s="670"/>
      <c r="C1105" s="254" t="s">
        <v>336</v>
      </c>
      <c r="D1105" s="255">
        <v>0</v>
      </c>
      <c r="E1105" s="262" t="s">
        <v>337</v>
      </c>
      <c r="F1105" s="273">
        <v>0</v>
      </c>
      <c r="G1105" s="264"/>
      <c r="H1105" s="176"/>
      <c r="I1105" s="177" t="s">
        <v>338</v>
      </c>
    </row>
    <row r="1106" spans="1:11" x14ac:dyDescent="0.25">
      <c r="A1106" s="260"/>
      <c r="B1106" s="670"/>
      <c r="C1106" s="254" t="s">
        <v>339</v>
      </c>
      <c r="D1106" s="255"/>
      <c r="E1106" s="262" t="s">
        <v>340</v>
      </c>
      <c r="F1106" s="273">
        <v>79</v>
      </c>
      <c r="G1106" s="264"/>
      <c r="H1106" s="176"/>
      <c r="I1106" s="177" t="s">
        <v>341</v>
      </c>
    </row>
    <row r="1107" spans="1:11" x14ac:dyDescent="0.25">
      <c r="A1107" s="260"/>
      <c r="B1107" s="670"/>
      <c r="C1107" s="261"/>
      <c r="D1107" s="255"/>
      <c r="E1107" s="262"/>
      <c r="F1107" s="273">
        <v>0</v>
      </c>
      <c r="G1107" s="264"/>
      <c r="H1107" s="176">
        <v>0</v>
      </c>
      <c r="I1107" s="177" t="s">
        <v>342</v>
      </c>
    </row>
    <row r="1108" spans="1:11" x14ac:dyDescent="0.25">
      <c r="A1108" s="260"/>
      <c r="B1108" s="670"/>
      <c r="C1108" s="261"/>
      <c r="D1108" s="255"/>
      <c r="E1108" s="262"/>
      <c r="F1108" s="273"/>
      <c r="G1108" s="264"/>
      <c r="H1108" s="176"/>
      <c r="I1108" s="177" t="s">
        <v>343</v>
      </c>
    </row>
    <row r="1109" spans="1:11" x14ac:dyDescent="0.25">
      <c r="A1109" s="260"/>
      <c r="B1109" s="670"/>
      <c r="C1109" s="316"/>
      <c r="D1109" s="255"/>
      <c r="E1109" s="262" t="s">
        <v>344</v>
      </c>
      <c r="F1109" s="273">
        <v>0</v>
      </c>
      <c r="G1109" s="264"/>
      <c r="H1109" s="176"/>
      <c r="I1109" s="177"/>
    </row>
    <row r="1110" spans="1:11" x14ac:dyDescent="0.25">
      <c r="A1110" s="260"/>
      <c r="B1110" s="670"/>
      <c r="C1110" s="261" t="s">
        <v>345</v>
      </c>
      <c r="D1110" s="255">
        <v>0</v>
      </c>
      <c r="E1110" s="262" t="s">
        <v>346</v>
      </c>
      <c r="F1110" s="273">
        <v>0</v>
      </c>
      <c r="G1110" s="263"/>
      <c r="H1110" s="176"/>
      <c r="I1110" s="177"/>
    </row>
    <row r="1111" spans="1:11" x14ac:dyDescent="0.25">
      <c r="A1111" s="260"/>
      <c r="B1111" s="670"/>
      <c r="C1111" s="261" t="s">
        <v>347</v>
      </c>
      <c r="D1111" s="255"/>
      <c r="E1111" s="256"/>
      <c r="F1111" s="273">
        <v>0</v>
      </c>
      <c r="G1111" s="264"/>
      <c r="H1111" s="176"/>
      <c r="I1111" s="177"/>
    </row>
    <row r="1112" spans="1:11" x14ac:dyDescent="0.25">
      <c r="A1112" s="260"/>
      <c r="B1112" s="670"/>
      <c r="C1112" s="261" t="s">
        <v>348</v>
      </c>
      <c r="D1112" s="255">
        <v>0</v>
      </c>
      <c r="E1112" s="262"/>
      <c r="F1112" s="273">
        <v>0</v>
      </c>
      <c r="G1112" s="264"/>
      <c r="H1112" s="176"/>
      <c r="I1112" s="177"/>
      <c r="K1112" s="29"/>
    </row>
    <row r="1113" spans="1:11" x14ac:dyDescent="0.25">
      <c r="A1113" s="260"/>
      <c r="B1113" s="670"/>
      <c r="C1113" s="317" t="s">
        <v>349</v>
      </c>
      <c r="D1113" s="255">
        <v>0</v>
      </c>
      <c r="E1113" s="262"/>
      <c r="F1113" s="273">
        <v>0</v>
      </c>
      <c r="G1113" s="264"/>
      <c r="H1113" s="176"/>
      <c r="I1113" s="177"/>
    </row>
    <row r="1114" spans="1:11" x14ac:dyDescent="0.25">
      <c r="A1114" s="260"/>
      <c r="B1114" s="670"/>
      <c r="C1114" s="261"/>
      <c r="D1114" s="255">
        <v>0</v>
      </c>
      <c r="E1114" s="262"/>
      <c r="F1114" s="273">
        <v>0</v>
      </c>
      <c r="G1114" s="264"/>
      <c r="H1114" s="176"/>
      <c r="I1114" s="177"/>
      <c r="K1114" s="29"/>
    </row>
    <row r="1115" spans="1:11" x14ac:dyDescent="0.25">
      <c r="A1115" s="260"/>
      <c r="B1115" s="670"/>
      <c r="C1115" s="261"/>
      <c r="D1115" s="255">
        <v>0</v>
      </c>
      <c r="E1115" s="262"/>
      <c r="F1115" s="273">
        <v>0</v>
      </c>
      <c r="G1115" s="264"/>
      <c r="H1115" s="176"/>
      <c r="I1115" s="177"/>
    </row>
    <row r="1116" spans="1:11" ht="15.75" thickBot="1" x14ac:dyDescent="0.3">
      <c r="A1116" s="248"/>
      <c r="B1116" s="671"/>
      <c r="C1116" s="249" t="s">
        <v>46</v>
      </c>
      <c r="D1116" s="250">
        <f>SUM(D1102:D1115)</f>
        <v>5513.98</v>
      </c>
      <c r="E1116" s="268" t="s">
        <v>46</v>
      </c>
      <c r="F1116" s="283">
        <f>SUM(F1102:F1115)</f>
        <v>5514</v>
      </c>
      <c r="G1116" s="250">
        <f>D1116-F1116</f>
        <v>-2.0000000000436557E-2</v>
      </c>
      <c r="H1116" s="189">
        <f>H1107+H1106+H1105+H1104+H1103+H1102+H1108+H1109+H1110+H1111+H1112+H1113+H1114+H1115</f>
        <v>0</v>
      </c>
      <c r="I1116" s="521">
        <f>G1116-H1116</f>
        <v>-2.0000000000436557E-2</v>
      </c>
      <c r="K1116" s="29"/>
    </row>
    <row r="1117" spans="1:11" ht="15.75" thickTop="1" x14ac:dyDescent="0.25">
      <c r="A1117" s="269">
        <v>2</v>
      </c>
      <c r="B1117" s="636" t="s">
        <v>350</v>
      </c>
      <c r="C1117" s="254" t="s">
        <v>351</v>
      </c>
      <c r="D1117" s="255">
        <v>866.78</v>
      </c>
      <c r="E1117" s="262" t="s">
        <v>352</v>
      </c>
      <c r="F1117" s="273">
        <v>630</v>
      </c>
      <c r="G1117" s="258"/>
      <c r="H1117" s="176"/>
      <c r="I1117" s="177" t="s">
        <v>353</v>
      </c>
    </row>
    <row r="1118" spans="1:11" x14ac:dyDescent="0.25">
      <c r="A1118" s="260"/>
      <c r="B1118" s="643"/>
      <c r="C1118" s="261"/>
      <c r="D1118" s="255">
        <v>0</v>
      </c>
      <c r="E1118" s="262" t="s">
        <v>354</v>
      </c>
      <c r="F1118" s="273">
        <v>237</v>
      </c>
      <c r="G1118" s="263"/>
      <c r="H1118" s="176"/>
      <c r="I1118" s="177" t="s">
        <v>355</v>
      </c>
    </row>
    <row r="1119" spans="1:11" ht="15.75" thickBot="1" x14ac:dyDescent="0.3">
      <c r="A1119" s="248"/>
      <c r="B1119" s="644"/>
      <c r="C1119" s="249" t="s">
        <v>46</v>
      </c>
      <c r="D1119" s="250">
        <f>D1117+D1118</f>
        <v>866.78</v>
      </c>
      <c r="E1119" s="268" t="s">
        <v>46</v>
      </c>
      <c r="F1119" s="283">
        <f>F1118+F1117</f>
        <v>867</v>
      </c>
      <c r="G1119" s="250">
        <f>D1119-F1119</f>
        <v>-0.22000000000002728</v>
      </c>
      <c r="H1119" s="189">
        <f>H1117+H1118</f>
        <v>0</v>
      </c>
      <c r="I1119" s="521">
        <f>G1119-H1119</f>
        <v>-0.22000000000002728</v>
      </c>
    </row>
    <row r="1120" spans="1:11" ht="39" thickTop="1" x14ac:dyDescent="0.25">
      <c r="A1120" s="269">
        <v>3</v>
      </c>
      <c r="B1120" s="488" t="s">
        <v>356</v>
      </c>
      <c r="C1120" s="242" t="s">
        <v>357</v>
      </c>
      <c r="D1120" s="243">
        <v>264.68</v>
      </c>
      <c r="E1120" s="244" t="s">
        <v>358</v>
      </c>
      <c r="F1120" s="319">
        <v>265</v>
      </c>
      <c r="G1120" s="246">
        <f>D1120-F1120</f>
        <v>-0.31999999999999318</v>
      </c>
      <c r="H1120" s="176"/>
      <c r="I1120" s="177" t="s">
        <v>359</v>
      </c>
    </row>
    <row r="1121" spans="1:9" x14ac:dyDescent="0.25">
      <c r="A1121" s="260"/>
      <c r="B1121" s="489"/>
      <c r="C1121" s="261"/>
      <c r="D1121" s="321"/>
      <c r="E1121" s="262"/>
      <c r="F1121" s="322"/>
      <c r="G1121" s="263"/>
      <c r="H1121" s="176"/>
      <c r="I1121" s="177" t="s">
        <v>355</v>
      </c>
    </row>
    <row r="1122" spans="1:9" ht="15.75" thickBot="1" x14ac:dyDescent="0.3">
      <c r="A1122" s="295"/>
      <c r="B1122" s="490"/>
      <c r="C1122" s="297"/>
      <c r="D1122" s="324"/>
      <c r="E1122" s="299"/>
      <c r="F1122" s="325"/>
      <c r="G1122" s="301"/>
      <c r="H1122" s="189">
        <f>H1120+H1121</f>
        <v>0</v>
      </c>
      <c r="I1122" s="521">
        <f>G1120-H1122</f>
        <v>-0.31999999999999318</v>
      </c>
    </row>
    <row r="1123" spans="1:9" ht="64.5" thickTop="1" x14ac:dyDescent="0.25">
      <c r="A1123" s="269">
        <v>4</v>
      </c>
      <c r="B1123" s="488" t="s">
        <v>360</v>
      </c>
      <c r="C1123" s="242" t="s">
        <v>361</v>
      </c>
      <c r="D1123" s="243">
        <v>154.38</v>
      </c>
      <c r="E1123" s="244" t="s">
        <v>362</v>
      </c>
      <c r="F1123" s="319">
        <v>154</v>
      </c>
      <c r="G1123" s="246">
        <f>D1123-F1123</f>
        <v>0.37999999999999545</v>
      </c>
      <c r="H1123" s="176"/>
      <c r="I1123" s="177" t="s">
        <v>363</v>
      </c>
    </row>
    <row r="1124" spans="1:9" x14ac:dyDescent="0.25">
      <c r="A1124" s="241"/>
      <c r="B1124" s="491"/>
      <c r="C1124" s="254"/>
      <c r="D1124" s="298"/>
      <c r="E1124" s="256"/>
      <c r="F1124" s="300"/>
      <c r="G1124" s="258"/>
      <c r="H1124" s="176"/>
      <c r="I1124" s="177" t="s">
        <v>355</v>
      </c>
    </row>
    <row r="1125" spans="1:9" ht="15.75" thickBot="1" x14ac:dyDescent="0.3">
      <c r="A1125" s="295"/>
      <c r="B1125" s="490"/>
      <c r="C1125" s="297"/>
      <c r="D1125" s="324"/>
      <c r="E1125" s="299"/>
      <c r="F1125" s="325"/>
      <c r="G1125" s="301"/>
      <c r="H1125" s="186">
        <f>H1123</f>
        <v>0</v>
      </c>
      <c r="I1125" s="521">
        <f>G1123-H1125</f>
        <v>0.37999999999999545</v>
      </c>
    </row>
    <row r="1126" spans="1:9" ht="90.75" thickTop="1" thickBot="1" x14ac:dyDescent="0.3">
      <c r="A1126" s="274">
        <v>5</v>
      </c>
      <c r="B1126" s="327" t="s">
        <v>364</v>
      </c>
      <c r="C1126" s="236" t="s">
        <v>365</v>
      </c>
      <c r="D1126" s="277">
        <v>0</v>
      </c>
      <c r="E1126" s="238" t="s">
        <v>366</v>
      </c>
      <c r="F1126" s="328">
        <v>0</v>
      </c>
      <c r="G1126" s="276">
        <f>D1126-F1126</f>
        <v>0</v>
      </c>
      <c r="H1126" s="240"/>
      <c r="I1126" s="509">
        <f>G1126</f>
        <v>0</v>
      </c>
    </row>
    <row r="1127" spans="1:9" ht="27" thickTop="1" x14ac:dyDescent="0.25">
      <c r="A1127" s="269">
        <v>6</v>
      </c>
      <c r="B1127" s="633" t="s">
        <v>367</v>
      </c>
      <c r="C1127" s="254" t="s">
        <v>368</v>
      </c>
      <c r="D1127" s="255">
        <v>0</v>
      </c>
      <c r="E1127" s="256" t="s">
        <v>369</v>
      </c>
      <c r="F1127" s="273">
        <v>0</v>
      </c>
      <c r="G1127" s="259"/>
      <c r="H1127" s="329">
        <v>0</v>
      </c>
      <c r="I1127" s="330" t="s">
        <v>370</v>
      </c>
    </row>
    <row r="1128" spans="1:9" ht="25.5" x14ac:dyDescent="0.25">
      <c r="A1128" s="260"/>
      <c r="B1128" s="634"/>
      <c r="C1128" s="254" t="s">
        <v>371</v>
      </c>
      <c r="D1128" s="255">
        <v>0</v>
      </c>
      <c r="E1128" s="262" t="s">
        <v>372</v>
      </c>
      <c r="F1128" s="273">
        <v>0</v>
      </c>
      <c r="G1128" s="264"/>
      <c r="H1128" s="329">
        <v>0</v>
      </c>
      <c r="I1128" s="331" t="s">
        <v>373</v>
      </c>
    </row>
    <row r="1129" spans="1:9" ht="25.5" x14ac:dyDescent="0.25">
      <c r="A1129" s="260"/>
      <c r="B1129" s="634"/>
      <c r="C1129" s="254" t="s">
        <v>374</v>
      </c>
      <c r="D1129" s="255">
        <v>0</v>
      </c>
      <c r="E1129" s="262" t="s">
        <v>375</v>
      </c>
      <c r="F1129" s="273">
        <v>0</v>
      </c>
      <c r="G1129" s="264"/>
      <c r="H1129" s="329">
        <v>0</v>
      </c>
      <c r="I1129" s="331" t="s">
        <v>376</v>
      </c>
    </row>
    <row r="1130" spans="1:9" ht="51.75" x14ac:dyDescent="0.25">
      <c r="A1130" s="260"/>
      <c r="B1130" s="634"/>
      <c r="C1130" s="254" t="s">
        <v>377</v>
      </c>
      <c r="D1130" s="224">
        <v>0</v>
      </c>
      <c r="E1130" s="262" t="s">
        <v>378</v>
      </c>
      <c r="F1130" s="273">
        <v>0</v>
      </c>
      <c r="G1130" s="264"/>
      <c r="H1130" s="332">
        <v>0</v>
      </c>
      <c r="I1130" s="333" t="s">
        <v>658</v>
      </c>
    </row>
    <row r="1131" spans="1:9" ht="26.25" x14ac:dyDescent="0.25">
      <c r="A1131" s="260"/>
      <c r="B1131" s="634"/>
      <c r="C1131" s="254" t="s">
        <v>379</v>
      </c>
      <c r="D1131" s="255">
        <v>0</v>
      </c>
      <c r="E1131" s="262" t="s">
        <v>380</v>
      </c>
      <c r="F1131" s="273">
        <v>0</v>
      </c>
      <c r="G1131" s="264"/>
      <c r="H1131" s="334">
        <v>0</v>
      </c>
      <c r="I1131" s="335" t="s">
        <v>659</v>
      </c>
    </row>
    <row r="1132" spans="1:9" ht="26.25" x14ac:dyDescent="0.25">
      <c r="A1132" s="260"/>
      <c r="B1132" s="634"/>
      <c r="C1132" s="254" t="s">
        <v>381</v>
      </c>
      <c r="D1132" s="255">
        <v>0</v>
      </c>
      <c r="E1132" s="262" t="s">
        <v>382</v>
      </c>
      <c r="F1132" s="273">
        <v>0</v>
      </c>
      <c r="G1132" s="264"/>
      <c r="H1132" s="334">
        <v>0</v>
      </c>
      <c r="I1132" s="336" t="s">
        <v>660</v>
      </c>
    </row>
    <row r="1133" spans="1:9" x14ac:dyDescent="0.25">
      <c r="A1133" s="260"/>
      <c r="B1133" s="634"/>
      <c r="C1133" s="254" t="s">
        <v>383</v>
      </c>
      <c r="D1133" s="255">
        <v>0</v>
      </c>
      <c r="E1133" s="262"/>
      <c r="F1133" s="273">
        <v>0</v>
      </c>
      <c r="G1133" s="264"/>
      <c r="H1133" s="334">
        <v>0</v>
      </c>
      <c r="I1133" s="337" t="s">
        <v>661</v>
      </c>
    </row>
    <row r="1134" spans="1:9" ht="26.25" x14ac:dyDescent="0.25">
      <c r="A1134" s="260"/>
      <c r="B1134" s="634"/>
      <c r="C1134" s="254" t="s">
        <v>384</v>
      </c>
      <c r="D1134" s="255">
        <v>0</v>
      </c>
      <c r="E1134" s="262"/>
      <c r="F1134" s="273">
        <v>0</v>
      </c>
      <c r="G1134" s="264"/>
      <c r="H1134" s="338">
        <v>0</v>
      </c>
      <c r="I1134" s="339" t="s">
        <v>385</v>
      </c>
    </row>
    <row r="1135" spans="1:9" ht="26.25" x14ac:dyDescent="0.25">
      <c r="A1135" s="260"/>
      <c r="B1135" s="634"/>
      <c r="C1135" s="254" t="s">
        <v>386</v>
      </c>
      <c r="D1135" s="255">
        <v>0</v>
      </c>
      <c r="E1135" s="262"/>
      <c r="F1135" s="273">
        <v>0</v>
      </c>
      <c r="G1135" s="263"/>
      <c r="H1135" s="338">
        <v>0</v>
      </c>
      <c r="I1135" s="336" t="s">
        <v>387</v>
      </c>
    </row>
    <row r="1136" spans="1:9" x14ac:dyDescent="0.25">
      <c r="A1136" s="260"/>
      <c r="B1136" s="634"/>
      <c r="C1136" s="254" t="s">
        <v>388</v>
      </c>
      <c r="D1136" s="255">
        <v>0</v>
      </c>
      <c r="E1136" s="256"/>
      <c r="F1136" s="273">
        <v>0</v>
      </c>
      <c r="G1136" s="264"/>
      <c r="H1136" s="338">
        <v>0</v>
      </c>
      <c r="I1136" s="337" t="s">
        <v>389</v>
      </c>
    </row>
    <row r="1137" spans="1:9" ht="39" x14ac:dyDescent="0.25">
      <c r="A1137" s="260"/>
      <c r="B1137" s="634"/>
      <c r="C1137" s="254" t="s">
        <v>390</v>
      </c>
      <c r="D1137" s="255"/>
      <c r="E1137" s="262"/>
      <c r="F1137" s="273">
        <v>0</v>
      </c>
      <c r="G1137" s="264"/>
      <c r="H1137" s="338">
        <v>0</v>
      </c>
      <c r="I1137" s="340" t="s">
        <v>391</v>
      </c>
    </row>
    <row r="1138" spans="1:9" ht="26.25" x14ac:dyDescent="0.25">
      <c r="A1138" s="260"/>
      <c r="B1138" s="634"/>
      <c r="C1138" s="254" t="s">
        <v>392</v>
      </c>
      <c r="D1138" s="255">
        <v>0</v>
      </c>
      <c r="E1138" s="262"/>
      <c r="F1138" s="273">
        <v>0</v>
      </c>
      <c r="G1138" s="264"/>
      <c r="H1138" s="338">
        <v>0</v>
      </c>
      <c r="I1138" s="339" t="s">
        <v>393</v>
      </c>
    </row>
    <row r="1139" spans="1:9" x14ac:dyDescent="0.25">
      <c r="A1139" s="260"/>
      <c r="B1139" s="634"/>
      <c r="C1139" s="261" t="s">
        <v>394</v>
      </c>
      <c r="D1139" s="255">
        <v>0</v>
      </c>
      <c r="E1139" s="262"/>
      <c r="F1139" s="273">
        <v>0</v>
      </c>
      <c r="G1139" s="264"/>
      <c r="H1139" s="338">
        <v>0</v>
      </c>
      <c r="I1139" s="339" t="s">
        <v>395</v>
      </c>
    </row>
    <row r="1140" spans="1:9" ht="38.25" x14ac:dyDescent="0.25">
      <c r="A1140" s="260"/>
      <c r="B1140" s="634"/>
      <c r="C1140" s="261" t="s">
        <v>396</v>
      </c>
      <c r="D1140" s="255">
        <v>0</v>
      </c>
      <c r="E1140" s="262"/>
      <c r="F1140" s="273">
        <v>0</v>
      </c>
      <c r="G1140" s="264"/>
      <c r="H1140" s="341">
        <v>0</v>
      </c>
      <c r="I1140" s="342" t="s">
        <v>397</v>
      </c>
    </row>
    <row r="1141" spans="1:9" x14ac:dyDescent="0.25">
      <c r="A1141" s="343"/>
      <c r="B1141" s="634"/>
      <c r="C1141" s="261"/>
      <c r="D1141" s="255"/>
      <c r="E1141" s="262"/>
      <c r="F1141" s="273"/>
      <c r="G1141" s="264"/>
      <c r="H1141" s="341"/>
      <c r="I1141" s="344" t="s">
        <v>398</v>
      </c>
    </row>
    <row r="1142" spans="1:9" ht="25.5" x14ac:dyDescent="0.25">
      <c r="A1142" s="343"/>
      <c r="B1142" s="634"/>
      <c r="C1142" s="261"/>
      <c r="D1142" s="345"/>
      <c r="E1142" s="262"/>
      <c r="F1142" s="346"/>
      <c r="G1142" s="264"/>
      <c r="H1142" s="341">
        <v>0</v>
      </c>
      <c r="I1142" s="344" t="s">
        <v>399</v>
      </c>
    </row>
    <row r="1143" spans="1:9" ht="39" x14ac:dyDescent="0.25">
      <c r="A1143" s="343"/>
      <c r="B1143" s="634"/>
      <c r="C1143" s="347"/>
      <c r="D1143" s="348"/>
      <c r="E1143" s="267"/>
      <c r="F1143" s="349"/>
      <c r="G1143" s="266"/>
      <c r="H1143" s="350">
        <v>0</v>
      </c>
      <c r="I1143" s="337" t="s">
        <v>662</v>
      </c>
    </row>
    <row r="1144" spans="1:9" x14ac:dyDescent="0.25">
      <c r="A1144" s="343"/>
      <c r="B1144" s="634"/>
      <c r="C1144" s="347"/>
      <c r="D1144" s="348"/>
      <c r="E1144" s="267"/>
      <c r="F1144" s="349"/>
      <c r="G1144" s="266"/>
      <c r="H1144" s="350">
        <v>0</v>
      </c>
      <c r="I1144" s="351"/>
    </row>
    <row r="1145" spans="1:9" ht="15.75" thickBot="1" x14ac:dyDescent="0.3">
      <c r="A1145" s="248"/>
      <c r="B1145" s="635"/>
      <c r="C1145" s="249" t="s">
        <v>46</v>
      </c>
      <c r="D1145" s="250">
        <f>SUM(D1126:D1140)</f>
        <v>0</v>
      </c>
      <c r="E1145" s="268" t="s">
        <v>46</v>
      </c>
      <c r="F1145" s="250">
        <f>SUM(F1126:F1140)</f>
        <v>0</v>
      </c>
      <c r="G1145" s="250">
        <f>D1145-F1145</f>
        <v>0</v>
      </c>
      <c r="H1145" s="352">
        <f>SUM(H1127:H1144)</f>
        <v>0</v>
      </c>
      <c r="I1145" s="518">
        <f>G1145-H1145</f>
        <v>0</v>
      </c>
    </row>
    <row r="1146" spans="1:9" ht="27" thickTop="1" x14ac:dyDescent="0.25">
      <c r="A1146" s="269">
        <v>7</v>
      </c>
      <c r="B1146" s="633" t="s">
        <v>400</v>
      </c>
      <c r="C1146" s="254" t="s">
        <v>401</v>
      </c>
      <c r="D1146" s="255">
        <v>0</v>
      </c>
      <c r="E1146" s="256"/>
      <c r="F1146" s="280"/>
      <c r="G1146" s="259"/>
      <c r="H1146" s="353">
        <v>0</v>
      </c>
      <c r="I1146" s="333" t="s">
        <v>663</v>
      </c>
    </row>
    <row r="1147" spans="1:9" ht="26.25" x14ac:dyDescent="0.25">
      <c r="A1147" s="260"/>
      <c r="B1147" s="634"/>
      <c r="C1147" s="254" t="s">
        <v>402</v>
      </c>
      <c r="D1147" s="255">
        <v>0</v>
      </c>
      <c r="E1147" s="262"/>
      <c r="F1147" s="281"/>
      <c r="G1147" s="264"/>
      <c r="H1147" s="353">
        <v>0</v>
      </c>
      <c r="I1147" s="335" t="s">
        <v>659</v>
      </c>
    </row>
    <row r="1148" spans="1:9" ht="26.25" x14ac:dyDescent="0.25">
      <c r="A1148" s="260"/>
      <c r="B1148" s="634"/>
      <c r="C1148" s="254" t="s">
        <v>403</v>
      </c>
      <c r="D1148" s="255">
        <v>0</v>
      </c>
      <c r="E1148" s="262"/>
      <c r="F1148" s="281"/>
      <c r="G1148" s="264"/>
      <c r="H1148" s="353">
        <v>0</v>
      </c>
      <c r="I1148" s="336" t="s">
        <v>660</v>
      </c>
    </row>
    <row r="1149" spans="1:9" x14ac:dyDescent="0.25">
      <c r="A1149" s="260"/>
      <c r="B1149" s="634"/>
      <c r="C1149" s="254" t="s">
        <v>404</v>
      </c>
      <c r="D1149" s="255">
        <v>0</v>
      </c>
      <c r="E1149" s="262"/>
      <c r="F1149" s="281"/>
      <c r="G1149" s="264"/>
      <c r="H1149" s="353">
        <v>0</v>
      </c>
      <c r="I1149" s="337" t="s">
        <v>661</v>
      </c>
    </row>
    <row r="1150" spans="1:9" ht="25.5" x14ac:dyDescent="0.25">
      <c r="A1150" s="260"/>
      <c r="B1150" s="634"/>
      <c r="C1150" s="254" t="s">
        <v>405</v>
      </c>
      <c r="D1150" s="255">
        <v>0</v>
      </c>
      <c r="E1150" s="262"/>
      <c r="F1150" s="281"/>
      <c r="G1150" s="264"/>
      <c r="H1150" s="354">
        <v>0</v>
      </c>
      <c r="I1150" s="331" t="s">
        <v>406</v>
      </c>
    </row>
    <row r="1151" spans="1:9" ht="25.5" x14ac:dyDescent="0.25">
      <c r="A1151" s="260"/>
      <c r="B1151" s="634"/>
      <c r="C1151" s="254" t="s">
        <v>407</v>
      </c>
      <c r="D1151" s="255">
        <v>0</v>
      </c>
      <c r="E1151" s="262"/>
      <c r="F1151" s="281"/>
      <c r="G1151" s="264"/>
      <c r="H1151" s="354">
        <v>0</v>
      </c>
      <c r="I1151" s="355" t="s">
        <v>408</v>
      </c>
    </row>
    <row r="1152" spans="1:9" ht="26.25" x14ac:dyDescent="0.25">
      <c r="A1152" s="260"/>
      <c r="B1152" s="634"/>
      <c r="C1152" s="254" t="s">
        <v>409</v>
      </c>
      <c r="D1152" s="255">
        <v>0</v>
      </c>
      <c r="E1152" s="262" t="s">
        <v>410</v>
      </c>
      <c r="F1152" s="356">
        <v>0</v>
      </c>
      <c r="G1152" s="264"/>
      <c r="H1152" s="354">
        <v>0</v>
      </c>
      <c r="I1152" s="336" t="s">
        <v>387</v>
      </c>
    </row>
    <row r="1153" spans="1:9" x14ac:dyDescent="0.25">
      <c r="A1153" s="260"/>
      <c r="B1153" s="634"/>
      <c r="C1153" s="254" t="s">
        <v>411</v>
      </c>
      <c r="D1153" s="255">
        <v>0</v>
      </c>
      <c r="E1153" s="262"/>
      <c r="F1153" s="281"/>
      <c r="G1153" s="264"/>
      <c r="H1153" s="354">
        <v>0</v>
      </c>
      <c r="I1153" s="339" t="s">
        <v>395</v>
      </c>
    </row>
    <row r="1154" spans="1:9" ht="26.25" x14ac:dyDescent="0.25">
      <c r="A1154" s="260"/>
      <c r="B1154" s="634"/>
      <c r="C1154" s="254" t="s">
        <v>412</v>
      </c>
      <c r="D1154" s="255">
        <v>0</v>
      </c>
      <c r="E1154" s="262"/>
      <c r="F1154" s="281"/>
      <c r="G1154" s="263"/>
      <c r="H1154" s="354">
        <v>0</v>
      </c>
      <c r="I1154" s="339" t="s">
        <v>413</v>
      </c>
    </row>
    <row r="1155" spans="1:9" ht="26.25" x14ac:dyDescent="0.25">
      <c r="A1155" s="260"/>
      <c r="B1155" s="634"/>
      <c r="C1155" s="254" t="s">
        <v>414</v>
      </c>
      <c r="D1155" s="255">
        <v>0</v>
      </c>
      <c r="E1155" s="256"/>
      <c r="F1155" s="281"/>
      <c r="G1155" s="264"/>
      <c r="H1155" s="354"/>
      <c r="I1155" s="335" t="s">
        <v>664</v>
      </c>
    </row>
    <row r="1156" spans="1:9" x14ac:dyDescent="0.25">
      <c r="A1156" s="260"/>
      <c r="B1156" s="634"/>
      <c r="C1156" s="254" t="s">
        <v>415</v>
      </c>
      <c r="D1156" s="255">
        <v>0</v>
      </c>
      <c r="E1156" s="262"/>
      <c r="F1156" s="281"/>
      <c r="G1156" s="264"/>
      <c r="H1156" s="354"/>
      <c r="I1156" s="272"/>
    </row>
    <row r="1157" spans="1:9" x14ac:dyDescent="0.25">
      <c r="A1157" s="260"/>
      <c r="B1157" s="634"/>
      <c r="C1157" s="254"/>
      <c r="D1157" s="255">
        <v>0</v>
      </c>
      <c r="E1157" s="262"/>
      <c r="F1157" s="281"/>
      <c r="G1157" s="264"/>
      <c r="H1157" s="354"/>
      <c r="I1157" s="272"/>
    </row>
    <row r="1158" spans="1:9" x14ac:dyDescent="0.25">
      <c r="A1158" s="260"/>
      <c r="B1158" s="634"/>
      <c r="C1158" s="261"/>
      <c r="D1158" s="255">
        <v>0</v>
      </c>
      <c r="E1158" s="262"/>
      <c r="F1158" s="281"/>
      <c r="G1158" s="264"/>
      <c r="H1158" s="354"/>
      <c r="I1158" s="272"/>
    </row>
    <row r="1159" spans="1:9" x14ac:dyDescent="0.25">
      <c r="A1159" s="260"/>
      <c r="B1159" s="634"/>
      <c r="C1159" s="261"/>
      <c r="D1159" s="255">
        <v>0</v>
      </c>
      <c r="E1159" s="262"/>
      <c r="F1159" s="281"/>
      <c r="G1159" s="264"/>
      <c r="H1159" s="354"/>
      <c r="I1159" s="272"/>
    </row>
    <row r="1160" spans="1:9" ht="15.75" thickBot="1" x14ac:dyDescent="0.3">
      <c r="A1160" s="248"/>
      <c r="B1160" s="635"/>
      <c r="C1160" s="249" t="s">
        <v>46</v>
      </c>
      <c r="D1160" s="250">
        <f>SUM(D1146:D1159)</f>
        <v>0</v>
      </c>
      <c r="E1160" s="268" t="s">
        <v>46</v>
      </c>
      <c r="F1160" s="283">
        <f>F1152</f>
        <v>0</v>
      </c>
      <c r="G1160" s="250">
        <f>D1160-F1160</f>
        <v>0</v>
      </c>
      <c r="H1160" s="357">
        <f>H1146+H1147+H1148+H1149+H1150+H1151+H1152+H1153+H1154</f>
        <v>0</v>
      </c>
      <c r="I1160" s="518">
        <f>G1160-H1160</f>
        <v>0</v>
      </c>
    </row>
    <row r="1161" spans="1:9" ht="27" thickTop="1" x14ac:dyDescent="0.25">
      <c r="A1161" s="269">
        <v>8</v>
      </c>
      <c r="B1161" s="633" t="s">
        <v>416</v>
      </c>
      <c r="C1161" s="254" t="s">
        <v>417</v>
      </c>
      <c r="D1161" s="255">
        <v>0</v>
      </c>
      <c r="E1161" s="262"/>
      <c r="F1161" s="280"/>
      <c r="G1161" s="258"/>
      <c r="H1161" s="358">
        <v>0</v>
      </c>
      <c r="I1161" s="333" t="s">
        <v>665</v>
      </c>
    </row>
    <row r="1162" spans="1:9" ht="26.25" x14ac:dyDescent="0.25">
      <c r="A1162" s="260"/>
      <c r="B1162" s="634"/>
      <c r="C1162" s="261"/>
      <c r="D1162" s="359"/>
      <c r="E1162" s="262"/>
      <c r="F1162" s="281"/>
      <c r="G1162" s="263"/>
      <c r="H1162" s="360">
        <v>0</v>
      </c>
      <c r="I1162" s="335" t="s">
        <v>659</v>
      </c>
    </row>
    <row r="1163" spans="1:9" ht="26.25" x14ac:dyDescent="0.25">
      <c r="A1163" s="260"/>
      <c r="B1163" s="634"/>
      <c r="C1163" s="254"/>
      <c r="D1163" s="361"/>
      <c r="E1163" s="262"/>
      <c r="F1163" s="281"/>
      <c r="G1163" s="265"/>
      <c r="H1163" s="358">
        <v>0</v>
      </c>
      <c r="I1163" s="336" t="s">
        <v>660</v>
      </c>
    </row>
    <row r="1164" spans="1:9" x14ac:dyDescent="0.25">
      <c r="A1164" s="260"/>
      <c r="B1164" s="634"/>
      <c r="C1164" s="261"/>
      <c r="D1164" s="359"/>
      <c r="E1164" s="262" t="s">
        <v>418</v>
      </c>
      <c r="F1164" s="356">
        <v>0</v>
      </c>
      <c r="G1164" s="265"/>
      <c r="H1164" s="360">
        <v>0</v>
      </c>
      <c r="I1164" s="337" t="s">
        <v>661</v>
      </c>
    </row>
    <row r="1165" spans="1:9" x14ac:dyDescent="0.25">
      <c r="A1165" s="260"/>
      <c r="B1165" s="634"/>
      <c r="C1165" s="254"/>
      <c r="D1165" s="361"/>
      <c r="E1165" s="267"/>
      <c r="F1165" s="282"/>
      <c r="G1165" s="265"/>
      <c r="H1165" s="362"/>
      <c r="I1165" s="272"/>
    </row>
    <row r="1166" spans="1:9" x14ac:dyDescent="0.25">
      <c r="A1166" s="260"/>
      <c r="B1166" s="634"/>
      <c r="C1166" s="261"/>
      <c r="D1166" s="359"/>
      <c r="E1166" s="267"/>
      <c r="F1166" s="282"/>
      <c r="G1166" s="265"/>
      <c r="H1166" s="362"/>
      <c r="I1166" s="272"/>
    </row>
    <row r="1167" spans="1:9" x14ac:dyDescent="0.25">
      <c r="A1167" s="260"/>
      <c r="B1167" s="634"/>
      <c r="C1167" s="261"/>
      <c r="D1167" s="361"/>
      <c r="E1167" s="267"/>
      <c r="F1167" s="282"/>
      <c r="G1167" s="265"/>
      <c r="H1167" s="362"/>
      <c r="I1167" s="272"/>
    </row>
    <row r="1168" spans="1:9" ht="15.75" thickBot="1" x14ac:dyDescent="0.3">
      <c r="A1168" s="248"/>
      <c r="B1168" s="635"/>
      <c r="C1168" s="249" t="s">
        <v>46</v>
      </c>
      <c r="D1168" s="250">
        <f>D1161</f>
        <v>0</v>
      </c>
      <c r="E1168" s="268" t="s">
        <v>46</v>
      </c>
      <c r="F1168" s="283">
        <f>F1164</f>
        <v>0</v>
      </c>
      <c r="G1168" s="250">
        <f>D1168-F1168</f>
        <v>0</v>
      </c>
      <c r="H1168" s="352">
        <f>H1162+H1161+H1163</f>
        <v>0</v>
      </c>
      <c r="I1168" s="518">
        <f>G1168-H1168</f>
        <v>0</v>
      </c>
    </row>
    <row r="1169" spans="1:9" ht="15.75" thickTop="1" x14ac:dyDescent="0.25">
      <c r="A1169" s="269">
        <v>9</v>
      </c>
      <c r="B1169" s="645" t="s">
        <v>419</v>
      </c>
      <c r="C1169" s="190" t="s">
        <v>420</v>
      </c>
      <c r="D1169" s="192">
        <v>0</v>
      </c>
      <c r="E1169" s="244" t="s">
        <v>421</v>
      </c>
      <c r="F1169" s="319">
        <v>0</v>
      </c>
      <c r="G1169" s="246">
        <f>D1169-F1169</f>
        <v>0</v>
      </c>
      <c r="H1169" s="363">
        <v>0</v>
      </c>
      <c r="I1169" s="339" t="s">
        <v>395</v>
      </c>
    </row>
    <row r="1170" spans="1:9" x14ac:dyDescent="0.25">
      <c r="A1170" s="260"/>
      <c r="B1170" s="660"/>
      <c r="C1170" s="254"/>
      <c r="D1170" s="298"/>
      <c r="E1170" s="256"/>
      <c r="F1170" s="300"/>
      <c r="G1170" s="258"/>
      <c r="H1170" s="485">
        <v>0</v>
      </c>
      <c r="I1170" s="364"/>
    </row>
    <row r="1171" spans="1:9" ht="15.75" thickBot="1" x14ac:dyDescent="0.3">
      <c r="A1171" s="295"/>
      <c r="B1171" s="661"/>
      <c r="C1171" s="297"/>
      <c r="D1171" s="324"/>
      <c r="E1171" s="299"/>
      <c r="F1171" s="325"/>
      <c r="G1171" s="301">
        <f>G1169</f>
        <v>0</v>
      </c>
      <c r="H1171" s="365">
        <f>H1170+H1169</f>
        <v>0</v>
      </c>
      <c r="I1171" s="521">
        <f>G1171-H1171</f>
        <v>0</v>
      </c>
    </row>
    <row r="1172" spans="1:9" ht="27" thickTop="1" x14ac:dyDescent="0.25">
      <c r="A1172" s="241">
        <v>10</v>
      </c>
      <c r="B1172" s="662" t="s">
        <v>422</v>
      </c>
      <c r="C1172" s="254" t="s">
        <v>423</v>
      </c>
      <c r="D1172" s="255">
        <v>0</v>
      </c>
      <c r="E1172" s="262" t="s">
        <v>424</v>
      </c>
      <c r="F1172" s="273">
        <v>0</v>
      </c>
      <c r="G1172" s="258"/>
      <c r="H1172" s="366">
        <v>0</v>
      </c>
      <c r="I1172" s="336" t="s">
        <v>387</v>
      </c>
    </row>
    <row r="1173" spans="1:9" x14ac:dyDescent="0.25">
      <c r="A1173" s="260"/>
      <c r="B1173" s="643"/>
      <c r="C1173" s="261"/>
      <c r="D1173" s="255">
        <v>0</v>
      </c>
      <c r="E1173" s="262" t="s">
        <v>425</v>
      </c>
      <c r="F1173" s="273">
        <v>0</v>
      </c>
      <c r="G1173" s="263"/>
      <c r="H1173" s="264">
        <v>0</v>
      </c>
      <c r="I1173" s="367"/>
    </row>
    <row r="1174" spans="1:9" ht="15.75" thickBot="1" x14ac:dyDescent="0.3">
      <c r="A1174" s="248"/>
      <c r="B1174" s="644"/>
      <c r="C1174" s="249" t="s">
        <v>46</v>
      </c>
      <c r="D1174" s="250">
        <f>D1173+D1172</f>
        <v>0</v>
      </c>
      <c r="E1174" s="268" t="s">
        <v>46</v>
      </c>
      <c r="F1174" s="283">
        <f>F1173+F1172</f>
        <v>0</v>
      </c>
      <c r="G1174" s="250">
        <f>D1174-F1174</f>
        <v>0</v>
      </c>
      <c r="H1174" s="368">
        <f>H1173+H1172</f>
        <v>0</v>
      </c>
      <c r="I1174" s="521">
        <f>G1174-H1174</f>
        <v>0</v>
      </c>
    </row>
    <row r="1175" spans="1:9" ht="27" thickTop="1" x14ac:dyDescent="0.25">
      <c r="A1175" s="269">
        <v>11</v>
      </c>
      <c r="B1175" s="369" t="s">
        <v>426</v>
      </c>
      <c r="C1175" s="242" t="s">
        <v>427</v>
      </c>
      <c r="D1175" s="243">
        <v>0</v>
      </c>
      <c r="E1175" s="244" t="s">
        <v>428</v>
      </c>
      <c r="F1175" s="319">
        <v>0</v>
      </c>
      <c r="G1175" s="246">
        <f>D1175-F1175</f>
        <v>0</v>
      </c>
      <c r="H1175" s="370"/>
      <c r="I1175" s="333" t="s">
        <v>663</v>
      </c>
    </row>
    <row r="1176" spans="1:9" ht="26.25" x14ac:dyDescent="0.25">
      <c r="A1176" s="260"/>
      <c r="B1176" s="371"/>
      <c r="C1176" s="261"/>
      <c r="D1176" s="321"/>
      <c r="E1176" s="262"/>
      <c r="F1176" s="322"/>
      <c r="G1176" s="263"/>
      <c r="H1176" s="358"/>
      <c r="I1176" s="335" t="s">
        <v>659</v>
      </c>
    </row>
    <row r="1177" spans="1:9" ht="26.25" x14ac:dyDescent="0.25">
      <c r="A1177" s="343"/>
      <c r="B1177" s="372"/>
      <c r="C1177" s="347"/>
      <c r="D1177" s="373"/>
      <c r="E1177" s="267"/>
      <c r="F1177" s="374"/>
      <c r="G1177" s="265"/>
      <c r="H1177" s="353">
        <v>0</v>
      </c>
      <c r="I1177" s="336" t="s">
        <v>660</v>
      </c>
    </row>
    <row r="1178" spans="1:9" x14ac:dyDescent="0.25">
      <c r="A1178" s="343"/>
      <c r="B1178" s="372"/>
      <c r="C1178" s="347"/>
      <c r="D1178" s="373"/>
      <c r="E1178" s="267"/>
      <c r="F1178" s="374"/>
      <c r="G1178" s="265"/>
      <c r="H1178" s="358">
        <v>0</v>
      </c>
      <c r="I1178" s="337" t="s">
        <v>661</v>
      </c>
    </row>
    <row r="1179" spans="1:9" ht="15.75" thickBot="1" x14ac:dyDescent="0.3">
      <c r="A1179" s="248"/>
      <c r="B1179" s="375"/>
      <c r="C1179" s="249"/>
      <c r="D1179" s="376"/>
      <c r="E1179" s="251"/>
      <c r="F1179" s="377"/>
      <c r="G1179" s="250"/>
      <c r="H1179" s="378">
        <f>H1177+H1175+H1176+H1178</f>
        <v>0</v>
      </c>
      <c r="I1179" s="516">
        <f>G1175-H1179</f>
        <v>0</v>
      </c>
    </row>
    <row r="1180" spans="1:9" ht="15.75" thickTop="1" x14ac:dyDescent="0.25">
      <c r="A1180" s="241">
        <v>12</v>
      </c>
      <c r="B1180" s="646" t="s">
        <v>429</v>
      </c>
      <c r="C1180" s="254" t="s">
        <v>430</v>
      </c>
      <c r="D1180" s="255">
        <v>0</v>
      </c>
      <c r="E1180" s="256" t="s">
        <v>431</v>
      </c>
      <c r="F1180" s="273">
        <v>0</v>
      </c>
      <c r="G1180" s="259"/>
      <c r="H1180" s="259">
        <v>0</v>
      </c>
      <c r="I1180" s="272"/>
    </row>
    <row r="1181" spans="1:9" x14ac:dyDescent="0.25">
      <c r="A1181" s="260"/>
      <c r="B1181" s="663"/>
      <c r="C1181" s="261" t="s">
        <v>432</v>
      </c>
      <c r="D1181" s="255">
        <v>0</v>
      </c>
      <c r="E1181" s="262" t="s">
        <v>433</v>
      </c>
      <c r="F1181" s="273">
        <v>0</v>
      </c>
      <c r="G1181" s="263"/>
      <c r="H1181" s="264">
        <v>0</v>
      </c>
      <c r="I1181" s="272"/>
    </row>
    <row r="1182" spans="1:9" x14ac:dyDescent="0.25">
      <c r="A1182" s="260"/>
      <c r="B1182" s="663"/>
      <c r="C1182" s="261" t="s">
        <v>434</v>
      </c>
      <c r="D1182" s="255">
        <v>0</v>
      </c>
      <c r="E1182" s="267"/>
      <c r="F1182" s="273">
        <v>0</v>
      </c>
      <c r="G1182" s="265"/>
      <c r="H1182" s="266">
        <v>0</v>
      </c>
      <c r="I1182" s="272"/>
    </row>
    <row r="1183" spans="1:9" ht="15.75" thickBot="1" x14ac:dyDescent="0.3">
      <c r="A1183" s="248"/>
      <c r="B1183" s="664"/>
      <c r="C1183" s="249" t="s">
        <v>46</v>
      </c>
      <c r="D1183" s="250">
        <f>SUM(D1180:D1182)</f>
        <v>0</v>
      </c>
      <c r="E1183" s="268" t="s">
        <v>46</v>
      </c>
      <c r="F1183" s="283">
        <f>F1182+F1181+F1180</f>
        <v>0</v>
      </c>
      <c r="G1183" s="250">
        <f>D1183-F1183</f>
        <v>0</v>
      </c>
      <c r="H1183" s="368">
        <f>H1182+H1181+H1180</f>
        <v>0</v>
      </c>
      <c r="I1183" s="518">
        <f>G1183-H1183</f>
        <v>0</v>
      </c>
    </row>
    <row r="1184" spans="1:9" ht="15.75" thickTop="1" x14ac:dyDescent="0.25">
      <c r="A1184" s="269">
        <v>13</v>
      </c>
      <c r="B1184" s="645" t="s">
        <v>435</v>
      </c>
      <c r="C1184" s="254" t="s">
        <v>409</v>
      </c>
      <c r="D1184" s="255">
        <v>0</v>
      </c>
      <c r="E1184" s="262"/>
      <c r="F1184" s="273">
        <v>0</v>
      </c>
      <c r="G1184" s="258"/>
      <c r="H1184" s="386">
        <v>0</v>
      </c>
      <c r="I1184" s="272"/>
    </row>
    <row r="1185" spans="1:9" x14ac:dyDescent="0.25">
      <c r="A1185" s="260"/>
      <c r="B1185" s="646"/>
      <c r="C1185" s="261" t="s">
        <v>436</v>
      </c>
      <c r="D1185" s="255">
        <v>0</v>
      </c>
      <c r="E1185" s="262" t="s">
        <v>437</v>
      </c>
      <c r="F1185" s="273">
        <v>0</v>
      </c>
      <c r="G1185" s="263"/>
      <c r="H1185" s="264">
        <v>0</v>
      </c>
      <c r="I1185" s="272"/>
    </row>
    <row r="1186" spans="1:9" ht="15.75" thickBot="1" x14ac:dyDescent="0.3">
      <c r="A1186" s="260"/>
      <c r="B1186" s="662"/>
      <c r="C1186" s="249" t="s">
        <v>46</v>
      </c>
      <c r="D1186" s="250">
        <f>SUM(D1184:D1185)</f>
        <v>0</v>
      </c>
      <c r="E1186" s="268" t="s">
        <v>46</v>
      </c>
      <c r="F1186" s="283">
        <f>F1185+F1184</f>
        <v>0</v>
      </c>
      <c r="G1186" s="250">
        <f>D1186-F1186</f>
        <v>0</v>
      </c>
      <c r="H1186" s="368">
        <f>H1185+H1184</f>
        <v>0</v>
      </c>
      <c r="I1186" s="518">
        <f>G1186-H11888</f>
        <v>0</v>
      </c>
    </row>
    <row r="1187" spans="1:9" ht="27" thickTop="1" x14ac:dyDescent="0.25">
      <c r="A1187" s="241"/>
      <c r="B1187" s="665" t="s">
        <v>438</v>
      </c>
      <c r="C1187" s="254" t="s">
        <v>439</v>
      </c>
      <c r="D1187" s="255">
        <v>0</v>
      </c>
      <c r="E1187" s="262"/>
      <c r="F1187" s="280"/>
      <c r="G1187" s="259"/>
      <c r="H1187" s="353">
        <v>0</v>
      </c>
      <c r="I1187" s="333" t="s">
        <v>666</v>
      </c>
    </row>
    <row r="1188" spans="1:9" ht="26.25" x14ac:dyDescent="0.25">
      <c r="A1188" s="260">
        <v>14</v>
      </c>
      <c r="B1188" s="665"/>
      <c r="C1188" s="261" t="s">
        <v>440</v>
      </c>
      <c r="D1188" s="255"/>
      <c r="E1188" s="262"/>
      <c r="F1188" s="281"/>
      <c r="G1188" s="263"/>
      <c r="H1188" s="358">
        <v>0</v>
      </c>
      <c r="I1188" s="335" t="s">
        <v>659</v>
      </c>
    </row>
    <row r="1189" spans="1:9" ht="25.5" x14ac:dyDescent="0.25">
      <c r="A1189" s="260"/>
      <c r="B1189" s="665"/>
      <c r="C1189" s="261" t="s">
        <v>441</v>
      </c>
      <c r="D1189" s="255">
        <v>0</v>
      </c>
      <c r="E1189" s="262" t="s">
        <v>442</v>
      </c>
      <c r="F1189" s="273">
        <v>0</v>
      </c>
      <c r="G1189" s="265"/>
      <c r="H1189" s="362">
        <v>0</v>
      </c>
      <c r="I1189" s="331" t="s">
        <v>376</v>
      </c>
    </row>
    <row r="1190" spans="1:9" ht="26.25" x14ac:dyDescent="0.25">
      <c r="A1190" s="260"/>
      <c r="B1190" s="665"/>
      <c r="C1190" s="261" t="s">
        <v>443</v>
      </c>
      <c r="D1190" s="255">
        <v>0</v>
      </c>
      <c r="E1190" s="267"/>
      <c r="F1190" s="282"/>
      <c r="G1190" s="265"/>
      <c r="H1190" s="362"/>
      <c r="I1190" s="339" t="s">
        <v>444</v>
      </c>
    </row>
    <row r="1191" spans="1:9" ht="15.75" thickBot="1" x14ac:dyDescent="0.3">
      <c r="A1191" s="248"/>
      <c r="B1191" s="666"/>
      <c r="C1191" s="249" t="s">
        <v>46</v>
      </c>
      <c r="D1191" s="250">
        <f>SUM(D1187:D1190)</f>
        <v>0</v>
      </c>
      <c r="E1191" s="268" t="s">
        <v>46</v>
      </c>
      <c r="F1191" s="283">
        <f>SUM(F1189:F1190)</f>
        <v>0</v>
      </c>
      <c r="G1191" s="250">
        <f>D1191-F1191</f>
        <v>0</v>
      </c>
      <c r="H1191" s="368">
        <f>H1190+H1189+H1188+H1187</f>
        <v>0</v>
      </c>
      <c r="I1191" s="518">
        <f>G1191-H1191</f>
        <v>0</v>
      </c>
    </row>
    <row r="1192" spans="1:9" ht="30.75" thickTop="1" x14ac:dyDescent="0.25">
      <c r="A1192" s="269">
        <v>15</v>
      </c>
      <c r="B1192" s="636" t="s">
        <v>445</v>
      </c>
      <c r="C1192" s="254" t="s">
        <v>446</v>
      </c>
      <c r="D1192" s="255">
        <v>0</v>
      </c>
      <c r="E1192" s="262"/>
      <c r="F1192" s="273">
        <v>0</v>
      </c>
      <c r="G1192" s="258"/>
      <c r="H1192" s="379">
        <v>0</v>
      </c>
      <c r="I1192" s="380" t="s">
        <v>447</v>
      </c>
    </row>
    <row r="1193" spans="1:9" ht="26.25" x14ac:dyDescent="0.25">
      <c r="A1193" s="260"/>
      <c r="B1193" s="643"/>
      <c r="C1193" s="261" t="s">
        <v>448</v>
      </c>
      <c r="D1193" s="255">
        <v>0</v>
      </c>
      <c r="E1193" s="262" t="s">
        <v>449</v>
      </c>
      <c r="F1193" s="273">
        <v>0</v>
      </c>
      <c r="G1193" s="263"/>
      <c r="H1193" s="381"/>
      <c r="I1193" s="335" t="s">
        <v>667</v>
      </c>
    </row>
    <row r="1194" spans="1:9" ht="15.75" thickBot="1" x14ac:dyDescent="0.3">
      <c r="A1194" s="248"/>
      <c r="B1194" s="644"/>
      <c r="C1194" s="249" t="s">
        <v>46</v>
      </c>
      <c r="D1194" s="250">
        <f>SUM(D1192:D1193)</f>
        <v>0</v>
      </c>
      <c r="E1194" s="268" t="s">
        <v>46</v>
      </c>
      <c r="F1194" s="283">
        <f>SUM(F1192:F1193)</f>
        <v>0</v>
      </c>
      <c r="G1194" s="250">
        <f>D1194-F1194</f>
        <v>0</v>
      </c>
      <c r="H1194" s="357">
        <f>H1193+H1192</f>
        <v>0</v>
      </c>
      <c r="I1194" s="518">
        <f>G1194-H1194</f>
        <v>0</v>
      </c>
    </row>
    <row r="1195" spans="1:9" ht="27" thickTop="1" x14ac:dyDescent="0.25">
      <c r="A1195" s="269">
        <v>16</v>
      </c>
      <c r="B1195" s="633" t="s">
        <v>450</v>
      </c>
      <c r="C1195" s="261" t="s">
        <v>451</v>
      </c>
      <c r="D1195" s="255">
        <v>0</v>
      </c>
      <c r="E1195" s="262"/>
      <c r="F1195" s="273">
        <v>0</v>
      </c>
      <c r="G1195" s="259"/>
      <c r="H1195" s="379">
        <v>0</v>
      </c>
      <c r="I1195" s="333" t="s">
        <v>668</v>
      </c>
    </row>
    <row r="1196" spans="1:9" x14ac:dyDescent="0.25">
      <c r="A1196" s="260"/>
      <c r="B1196" s="631"/>
      <c r="C1196" s="261" t="s">
        <v>452</v>
      </c>
      <c r="D1196" s="255">
        <v>0</v>
      </c>
      <c r="E1196" s="262"/>
      <c r="F1196" s="273">
        <v>0</v>
      </c>
      <c r="G1196" s="263"/>
      <c r="H1196" s="381">
        <v>0</v>
      </c>
      <c r="I1196" s="642" t="s">
        <v>667</v>
      </c>
    </row>
    <row r="1197" spans="1:9" x14ac:dyDescent="0.25">
      <c r="A1197" s="260"/>
      <c r="B1197" s="631"/>
      <c r="C1197" s="261" t="s">
        <v>453</v>
      </c>
      <c r="D1197" s="255">
        <v>0</v>
      </c>
      <c r="E1197" s="262" t="s">
        <v>454</v>
      </c>
      <c r="F1197" s="273">
        <v>0</v>
      </c>
      <c r="G1197" s="265"/>
      <c r="H1197" s="382">
        <v>0</v>
      </c>
      <c r="I1197" s="642"/>
    </row>
    <row r="1198" spans="1:9" x14ac:dyDescent="0.25">
      <c r="A1198" s="260"/>
      <c r="B1198" s="631"/>
      <c r="C1198" s="261" t="s">
        <v>441</v>
      </c>
      <c r="D1198" s="255">
        <v>0</v>
      </c>
      <c r="E1198" s="267"/>
      <c r="F1198" s="273">
        <v>0</v>
      </c>
      <c r="G1198" s="265"/>
      <c r="H1198" s="381">
        <v>0</v>
      </c>
      <c r="I1198" s="642" t="s">
        <v>669</v>
      </c>
    </row>
    <row r="1199" spans="1:9" x14ac:dyDescent="0.25">
      <c r="A1199" s="260"/>
      <c r="B1199" s="631"/>
      <c r="C1199" s="347" t="s">
        <v>455</v>
      </c>
      <c r="D1199" s="255">
        <v>0</v>
      </c>
      <c r="E1199" s="267"/>
      <c r="F1199" s="273">
        <v>0</v>
      </c>
      <c r="G1199" s="265"/>
      <c r="H1199" s="382">
        <v>0</v>
      </c>
      <c r="I1199" s="642"/>
    </row>
    <row r="1200" spans="1:9" x14ac:dyDescent="0.25">
      <c r="A1200" s="260"/>
      <c r="B1200" s="631"/>
      <c r="C1200" s="347" t="s">
        <v>456</v>
      </c>
      <c r="D1200" s="255">
        <v>0</v>
      </c>
      <c r="E1200" s="267"/>
      <c r="F1200" s="273">
        <v>0</v>
      </c>
      <c r="G1200" s="265"/>
      <c r="H1200" s="382">
        <v>0</v>
      </c>
      <c r="I1200" s="272"/>
    </row>
    <row r="1201" spans="1:9" ht="15.75" thickBot="1" x14ac:dyDescent="0.3">
      <c r="A1201" s="248"/>
      <c r="B1201" s="632"/>
      <c r="C1201" s="249" t="s">
        <v>46</v>
      </c>
      <c r="D1201" s="250">
        <f>SUM(D1195:D1200)</f>
        <v>0</v>
      </c>
      <c r="E1201" s="268" t="s">
        <v>46</v>
      </c>
      <c r="F1201" s="283">
        <f>SUM(F1195:F1200)</f>
        <v>0</v>
      </c>
      <c r="G1201" s="250">
        <f>D1201-F1201</f>
        <v>0</v>
      </c>
      <c r="H1201" s="357">
        <f>H1200+H1199+H1198+H1197+H1196+H1195</f>
        <v>0</v>
      </c>
      <c r="I1201" s="518">
        <f>G1201-H1201</f>
        <v>0</v>
      </c>
    </row>
    <row r="1202" spans="1:9" ht="15.75" thickTop="1" x14ac:dyDescent="0.25">
      <c r="A1202" s="269">
        <v>17</v>
      </c>
      <c r="B1202" s="636" t="s">
        <v>457</v>
      </c>
      <c r="C1202" s="261" t="s">
        <v>458</v>
      </c>
      <c r="D1202" s="255">
        <v>0</v>
      </c>
      <c r="E1202" s="262"/>
      <c r="F1202" s="356">
        <v>0</v>
      </c>
      <c r="G1202" s="259"/>
      <c r="H1202" s="379">
        <v>0</v>
      </c>
      <c r="I1202" s="272"/>
    </row>
    <row r="1203" spans="1:9" x14ac:dyDescent="0.25">
      <c r="A1203" s="260"/>
      <c r="B1203" s="643"/>
      <c r="C1203" s="261" t="s">
        <v>459</v>
      </c>
      <c r="D1203" s="255">
        <v>0</v>
      </c>
      <c r="E1203" s="262"/>
      <c r="F1203" s="356">
        <v>0</v>
      </c>
      <c r="G1203" s="263"/>
      <c r="H1203" s="381">
        <v>0</v>
      </c>
      <c r="I1203" s="272"/>
    </row>
    <row r="1204" spans="1:9" x14ac:dyDescent="0.25">
      <c r="A1204" s="260"/>
      <c r="B1204" s="643"/>
      <c r="C1204" s="261" t="s">
        <v>441</v>
      </c>
      <c r="D1204" s="255">
        <v>0</v>
      </c>
      <c r="E1204" s="262" t="s">
        <v>460</v>
      </c>
      <c r="F1204" s="356">
        <v>0</v>
      </c>
      <c r="G1204" s="265"/>
      <c r="H1204" s="361">
        <v>0</v>
      </c>
      <c r="I1204" s="272"/>
    </row>
    <row r="1205" spans="1:9" x14ac:dyDescent="0.25">
      <c r="A1205" s="260"/>
      <c r="B1205" s="643"/>
      <c r="C1205" s="261" t="s">
        <v>461</v>
      </c>
      <c r="D1205" s="255">
        <v>0</v>
      </c>
      <c r="E1205" s="267"/>
      <c r="F1205" s="273">
        <v>0</v>
      </c>
      <c r="G1205" s="265"/>
      <c r="H1205" s="361">
        <v>0</v>
      </c>
      <c r="I1205" s="272"/>
    </row>
    <row r="1206" spans="1:9" ht="15.75" thickBot="1" x14ac:dyDescent="0.3">
      <c r="A1206" s="248"/>
      <c r="B1206" s="644"/>
      <c r="C1206" s="249" t="s">
        <v>46</v>
      </c>
      <c r="D1206" s="250">
        <f>SUM(D1202:D1205)</f>
        <v>0</v>
      </c>
      <c r="E1206" s="268" t="s">
        <v>46</v>
      </c>
      <c r="F1206" s="283">
        <f>SUM(F1202:F1205)</f>
        <v>0</v>
      </c>
      <c r="G1206" s="250">
        <f>D1206-F1206</f>
        <v>0</v>
      </c>
      <c r="H1206" s="250">
        <f>H1205+H1204+H1203+H1202</f>
        <v>0</v>
      </c>
      <c r="I1206" s="518">
        <f>G1206-H1206</f>
        <v>0</v>
      </c>
    </row>
    <row r="1207" spans="1:9" ht="15.75" thickTop="1" x14ac:dyDescent="0.25">
      <c r="A1207" s="269">
        <v>18</v>
      </c>
      <c r="B1207" s="636" t="s">
        <v>462</v>
      </c>
      <c r="C1207" s="261" t="s">
        <v>463</v>
      </c>
      <c r="D1207" s="255">
        <v>0</v>
      </c>
      <c r="E1207" s="262"/>
      <c r="F1207" s="273">
        <v>0</v>
      </c>
      <c r="G1207" s="259"/>
      <c r="H1207" s="379">
        <v>0</v>
      </c>
      <c r="I1207" s="272"/>
    </row>
    <row r="1208" spans="1:9" x14ac:dyDescent="0.25">
      <c r="A1208" s="260"/>
      <c r="B1208" s="643"/>
      <c r="C1208" s="261" t="s">
        <v>464</v>
      </c>
      <c r="D1208" s="255">
        <v>0</v>
      </c>
      <c r="E1208" s="262"/>
      <c r="F1208" s="273">
        <v>0</v>
      </c>
      <c r="G1208" s="263"/>
      <c r="H1208" s="381">
        <v>0</v>
      </c>
      <c r="I1208" s="272"/>
    </row>
    <row r="1209" spans="1:9" x14ac:dyDescent="0.25">
      <c r="A1209" s="260"/>
      <c r="B1209" s="643"/>
      <c r="C1209" s="261" t="s">
        <v>465</v>
      </c>
      <c r="D1209" s="255">
        <v>0</v>
      </c>
      <c r="E1209" s="262" t="s">
        <v>466</v>
      </c>
      <c r="F1209" s="273">
        <v>0</v>
      </c>
      <c r="G1209" s="265"/>
      <c r="H1209" s="361">
        <v>0</v>
      </c>
      <c r="I1209" s="272"/>
    </row>
    <row r="1210" spans="1:9" x14ac:dyDescent="0.25">
      <c r="A1210" s="260"/>
      <c r="B1210" s="643"/>
      <c r="C1210" s="261" t="s">
        <v>441</v>
      </c>
      <c r="D1210" s="255">
        <v>0</v>
      </c>
      <c r="E1210" s="267"/>
      <c r="F1210" s="273">
        <v>0</v>
      </c>
      <c r="G1210" s="265"/>
      <c r="H1210" s="361">
        <v>0</v>
      </c>
      <c r="I1210" s="272"/>
    </row>
    <row r="1211" spans="1:9" x14ac:dyDescent="0.25">
      <c r="A1211" s="260"/>
      <c r="B1211" s="643"/>
      <c r="C1211" s="261" t="s">
        <v>467</v>
      </c>
      <c r="D1211" s="255">
        <v>0</v>
      </c>
      <c r="E1211" s="267"/>
      <c r="F1211" s="273">
        <v>0</v>
      </c>
      <c r="G1211" s="265"/>
      <c r="H1211" s="361">
        <v>0</v>
      </c>
      <c r="I1211" s="272"/>
    </row>
    <row r="1212" spans="1:9" ht="15.75" thickBot="1" x14ac:dyDescent="0.3">
      <c r="A1212" s="248"/>
      <c r="B1212" s="644"/>
      <c r="C1212" s="249" t="s">
        <v>46</v>
      </c>
      <c r="D1212" s="250">
        <f>D1211+D1210+D1209+D1208+D1207</f>
        <v>0</v>
      </c>
      <c r="E1212" s="268" t="s">
        <v>46</v>
      </c>
      <c r="F1212" s="283">
        <f>F1211+F1210+F1209+F1208+F1207</f>
        <v>0</v>
      </c>
      <c r="G1212" s="250">
        <f>D1212-F1212</f>
        <v>0</v>
      </c>
      <c r="H1212" s="250">
        <f>H1211+H1210+H1209+H1208+H1207</f>
        <v>0</v>
      </c>
      <c r="I1212" s="518">
        <f>G1212-H1212</f>
        <v>0</v>
      </c>
    </row>
    <row r="1213" spans="1:9" ht="15.75" thickTop="1" x14ac:dyDescent="0.25">
      <c r="A1213" s="269">
        <v>19</v>
      </c>
      <c r="B1213" s="657" t="s">
        <v>468</v>
      </c>
      <c r="C1213" s="261" t="s">
        <v>469</v>
      </c>
      <c r="D1213" s="255">
        <v>0</v>
      </c>
      <c r="E1213" s="262" t="s">
        <v>470</v>
      </c>
      <c r="F1213" s="273">
        <v>0</v>
      </c>
      <c r="G1213" s="259"/>
      <c r="H1213" s="379">
        <v>0</v>
      </c>
      <c r="I1213" s="272"/>
    </row>
    <row r="1214" spans="1:9" x14ac:dyDescent="0.25">
      <c r="A1214" s="260"/>
      <c r="B1214" s="658"/>
      <c r="C1214" s="261" t="s">
        <v>471</v>
      </c>
      <c r="D1214" s="255">
        <v>0</v>
      </c>
      <c r="E1214" s="262" t="s">
        <v>472</v>
      </c>
      <c r="F1214" s="273">
        <v>0</v>
      </c>
      <c r="G1214" s="263"/>
      <c r="H1214" s="381">
        <v>0</v>
      </c>
      <c r="I1214" s="272"/>
    </row>
    <row r="1215" spans="1:9" x14ac:dyDescent="0.25">
      <c r="A1215" s="260"/>
      <c r="B1215" s="658"/>
      <c r="C1215" s="261" t="s">
        <v>473</v>
      </c>
      <c r="D1215" s="255">
        <v>0</v>
      </c>
      <c r="E1215" s="262"/>
      <c r="F1215" s="273">
        <v>0</v>
      </c>
      <c r="G1215" s="265"/>
      <c r="H1215" s="361">
        <v>0</v>
      </c>
      <c r="I1215" s="272"/>
    </row>
    <row r="1216" spans="1:9" x14ac:dyDescent="0.25">
      <c r="A1216" s="260"/>
      <c r="B1216" s="658"/>
      <c r="C1216" s="261" t="s">
        <v>474</v>
      </c>
      <c r="D1216" s="255">
        <v>0</v>
      </c>
      <c r="E1216" s="267"/>
      <c r="F1216" s="273">
        <v>0</v>
      </c>
      <c r="G1216" s="265"/>
      <c r="H1216" s="361">
        <v>0</v>
      </c>
      <c r="I1216" s="272"/>
    </row>
    <row r="1217" spans="1:9" x14ac:dyDescent="0.25">
      <c r="A1217" s="260"/>
      <c r="B1217" s="658"/>
      <c r="C1217" s="261" t="s">
        <v>475</v>
      </c>
      <c r="D1217" s="255">
        <v>0</v>
      </c>
      <c r="E1217" s="267"/>
      <c r="F1217" s="273">
        <v>0</v>
      </c>
      <c r="G1217" s="265"/>
      <c r="H1217" s="361">
        <v>0</v>
      </c>
      <c r="I1217" s="272"/>
    </row>
    <row r="1218" spans="1:9" x14ac:dyDescent="0.25">
      <c r="A1218" s="260"/>
      <c r="B1218" s="658"/>
      <c r="C1218" s="347" t="s">
        <v>476</v>
      </c>
      <c r="D1218" s="255">
        <v>0</v>
      </c>
      <c r="E1218" s="267"/>
      <c r="F1218" s="273">
        <v>0</v>
      </c>
      <c r="G1218" s="265"/>
      <c r="H1218" s="361">
        <v>0</v>
      </c>
      <c r="I1218" s="272"/>
    </row>
    <row r="1219" spans="1:9" ht="15.75" thickBot="1" x14ac:dyDescent="0.3">
      <c r="A1219" s="248"/>
      <c r="B1219" s="659"/>
      <c r="C1219" s="249" t="s">
        <v>46</v>
      </c>
      <c r="D1219" s="250">
        <f>D1218+D1217+D1216+D1215+D1214+D1213</f>
        <v>0</v>
      </c>
      <c r="E1219" s="268" t="s">
        <v>46</v>
      </c>
      <c r="F1219" s="283">
        <f>F1218+F1217+F1216+F1215+F1214+F1213</f>
        <v>0</v>
      </c>
      <c r="G1219" s="250">
        <f>D1219-F1219</f>
        <v>0</v>
      </c>
      <c r="H1219" s="250">
        <f>H1218+H1217+H1216+H1215+H1214+H1213</f>
        <v>0</v>
      </c>
      <c r="I1219" s="518">
        <f>G1219-H1219</f>
        <v>0</v>
      </c>
    </row>
    <row r="1220" spans="1:9" ht="15.75" thickTop="1" x14ac:dyDescent="0.25">
      <c r="A1220" s="269">
        <v>20</v>
      </c>
      <c r="B1220" s="648" t="s">
        <v>477</v>
      </c>
      <c r="C1220" s="254" t="s">
        <v>478</v>
      </c>
      <c r="D1220" s="255">
        <v>0</v>
      </c>
      <c r="E1220" s="262"/>
      <c r="F1220" s="273">
        <v>0</v>
      </c>
      <c r="G1220" s="258"/>
      <c r="H1220" s="379">
        <v>0</v>
      </c>
      <c r="I1220" s="272"/>
    </row>
    <row r="1221" spans="1:9" x14ac:dyDescent="0.25">
      <c r="A1221" s="260"/>
      <c r="B1221" s="649"/>
      <c r="C1221" s="261" t="s">
        <v>479</v>
      </c>
      <c r="D1221" s="255">
        <v>0</v>
      </c>
      <c r="E1221" s="262" t="s">
        <v>480</v>
      </c>
      <c r="F1221" s="273">
        <v>0</v>
      </c>
      <c r="G1221" s="263"/>
      <c r="H1221" s="359">
        <v>0</v>
      </c>
      <c r="I1221" s="272"/>
    </row>
    <row r="1222" spans="1:9" x14ac:dyDescent="0.25">
      <c r="A1222" s="260"/>
      <c r="B1222" s="649"/>
      <c r="C1222" s="261" t="s">
        <v>481</v>
      </c>
      <c r="D1222" s="255">
        <v>0</v>
      </c>
      <c r="E1222" s="267"/>
      <c r="F1222" s="273">
        <v>0</v>
      </c>
      <c r="G1222" s="263"/>
      <c r="H1222" s="361">
        <v>0</v>
      </c>
      <c r="I1222" s="272"/>
    </row>
    <row r="1223" spans="1:9" ht="15.75" thickBot="1" x14ac:dyDescent="0.3">
      <c r="A1223" s="248"/>
      <c r="B1223" s="650"/>
      <c r="C1223" s="249" t="s">
        <v>46</v>
      </c>
      <c r="D1223" s="250">
        <f>D1222+D1221+D1220</f>
        <v>0</v>
      </c>
      <c r="E1223" s="268" t="s">
        <v>46</v>
      </c>
      <c r="F1223" s="283">
        <f>F1222+F1221+F1220</f>
        <v>0</v>
      </c>
      <c r="G1223" s="250">
        <v>0</v>
      </c>
      <c r="H1223" s="250">
        <f>H1222+H1221+H1220</f>
        <v>0</v>
      </c>
      <c r="I1223" s="518">
        <f>G1223-H1223</f>
        <v>0</v>
      </c>
    </row>
    <row r="1224" spans="1:9" ht="39.75" thickTop="1" thickBot="1" x14ac:dyDescent="0.3">
      <c r="A1224" s="274">
        <v>21</v>
      </c>
      <c r="B1224" s="383" t="s">
        <v>482</v>
      </c>
      <c r="C1224" s="236" t="s">
        <v>483</v>
      </c>
      <c r="D1224" s="277">
        <v>0</v>
      </c>
      <c r="E1224" s="299" t="s">
        <v>484</v>
      </c>
      <c r="F1224" s="328">
        <v>0</v>
      </c>
      <c r="G1224" s="301">
        <f>D1224-F1224</f>
        <v>0</v>
      </c>
      <c r="H1224" s="476"/>
      <c r="I1224" s="509">
        <f>G1224</f>
        <v>0</v>
      </c>
    </row>
    <row r="1225" spans="1:9" ht="15.75" thickTop="1" x14ac:dyDescent="0.25">
      <c r="A1225" s="269">
        <v>22</v>
      </c>
      <c r="B1225" s="645" t="s">
        <v>485</v>
      </c>
      <c r="C1225" s="254" t="s">
        <v>486</v>
      </c>
      <c r="D1225" s="255">
        <v>0</v>
      </c>
      <c r="E1225" s="262"/>
      <c r="F1225" s="273">
        <v>0</v>
      </c>
      <c r="G1225" s="258"/>
      <c r="H1225" s="379">
        <v>0</v>
      </c>
      <c r="I1225" s="272"/>
    </row>
    <row r="1226" spans="1:9" x14ac:dyDescent="0.25">
      <c r="A1226" s="260"/>
      <c r="B1226" s="646"/>
      <c r="C1226" s="261" t="s">
        <v>487</v>
      </c>
      <c r="D1226" s="255">
        <v>0</v>
      </c>
      <c r="E1226" s="262" t="s">
        <v>488</v>
      </c>
      <c r="F1226" s="273">
        <v>0</v>
      </c>
      <c r="G1226" s="263"/>
      <c r="H1226" s="359">
        <v>0</v>
      </c>
      <c r="I1226" s="272"/>
    </row>
    <row r="1227" spans="1:9" x14ac:dyDescent="0.25">
      <c r="A1227" s="260"/>
      <c r="B1227" s="646"/>
      <c r="C1227" s="261" t="s">
        <v>489</v>
      </c>
      <c r="D1227" s="255">
        <v>0</v>
      </c>
      <c r="E1227" s="267"/>
      <c r="F1227" s="273">
        <v>0</v>
      </c>
      <c r="G1227" s="263"/>
      <c r="H1227" s="361">
        <v>0</v>
      </c>
      <c r="I1227" s="272"/>
    </row>
    <row r="1228" spans="1:9" ht="15.75" thickBot="1" x14ac:dyDescent="0.3">
      <c r="A1228" s="248"/>
      <c r="B1228" s="647"/>
      <c r="C1228" s="249" t="s">
        <v>46</v>
      </c>
      <c r="D1228" s="250">
        <f>D1227+D1226+D1225</f>
        <v>0</v>
      </c>
      <c r="E1228" s="268" t="s">
        <v>46</v>
      </c>
      <c r="F1228" s="283">
        <f>F1227+F1226+F1225</f>
        <v>0</v>
      </c>
      <c r="G1228" s="250">
        <v>0</v>
      </c>
      <c r="H1228" s="250">
        <f>H1227+H1226+H1225</f>
        <v>0</v>
      </c>
      <c r="I1228" s="518">
        <f>G1228-H1228</f>
        <v>0</v>
      </c>
    </row>
    <row r="1229" spans="1:9" ht="15.75" thickTop="1" x14ac:dyDescent="0.25">
      <c r="A1229" s="269">
        <v>23</v>
      </c>
      <c r="B1229" s="651" t="s">
        <v>490</v>
      </c>
      <c r="C1229" s="254" t="s">
        <v>491</v>
      </c>
      <c r="D1229" s="255">
        <v>0</v>
      </c>
      <c r="E1229" s="262"/>
      <c r="F1229" s="273">
        <v>0</v>
      </c>
      <c r="G1229" s="258"/>
      <c r="H1229" s="379">
        <v>0</v>
      </c>
      <c r="I1229" s="272"/>
    </row>
    <row r="1230" spans="1:9" x14ac:dyDescent="0.25">
      <c r="A1230" s="260"/>
      <c r="B1230" s="652"/>
      <c r="C1230" s="261" t="s">
        <v>492</v>
      </c>
      <c r="D1230" s="255">
        <v>0</v>
      </c>
      <c r="E1230" s="262" t="s">
        <v>115</v>
      </c>
      <c r="F1230" s="273">
        <v>0</v>
      </c>
      <c r="G1230" s="263"/>
      <c r="H1230" s="359">
        <v>0</v>
      </c>
      <c r="I1230" s="272"/>
    </row>
    <row r="1231" spans="1:9" x14ac:dyDescent="0.25">
      <c r="A1231" s="260"/>
      <c r="B1231" s="652"/>
      <c r="C1231" s="261" t="s">
        <v>493</v>
      </c>
      <c r="D1231" s="255">
        <v>0</v>
      </c>
      <c r="E1231" s="267"/>
      <c r="F1231" s="273">
        <v>0</v>
      </c>
      <c r="G1231" s="263"/>
      <c r="H1231" s="361">
        <v>0</v>
      </c>
      <c r="I1231" s="272"/>
    </row>
    <row r="1232" spans="1:9" ht="15.75" thickBot="1" x14ac:dyDescent="0.3">
      <c r="A1232" s="248"/>
      <c r="B1232" s="653"/>
      <c r="C1232" s="249" t="s">
        <v>46</v>
      </c>
      <c r="D1232" s="250">
        <f>D1231+D1230+D1229</f>
        <v>0</v>
      </c>
      <c r="E1232" s="268" t="s">
        <v>46</v>
      </c>
      <c r="F1232" s="283">
        <f>F1231+F1230+F1229</f>
        <v>0</v>
      </c>
      <c r="G1232" s="250">
        <v>0</v>
      </c>
      <c r="H1232" s="250">
        <f>H1231+H1230+H1229</f>
        <v>0</v>
      </c>
      <c r="I1232" s="518">
        <f>G1232-H1232</f>
        <v>0</v>
      </c>
    </row>
    <row r="1233" spans="1:9" ht="15.75" thickTop="1" x14ac:dyDescent="0.25">
      <c r="A1233" s="241">
        <v>24</v>
      </c>
      <c r="B1233" s="654" t="s">
        <v>494</v>
      </c>
      <c r="C1233" s="254" t="s">
        <v>495</v>
      </c>
      <c r="D1233" s="255">
        <v>0</v>
      </c>
      <c r="E1233" s="262"/>
      <c r="F1233" s="273">
        <v>0</v>
      </c>
      <c r="G1233" s="258"/>
      <c r="H1233" s="379">
        <v>0</v>
      </c>
      <c r="I1233" s="272"/>
    </row>
    <row r="1234" spans="1:9" x14ac:dyDescent="0.25">
      <c r="A1234" s="260"/>
      <c r="B1234" s="655"/>
      <c r="C1234" s="261" t="s">
        <v>496</v>
      </c>
      <c r="D1234" s="255">
        <v>0</v>
      </c>
      <c r="E1234" s="262" t="s">
        <v>497</v>
      </c>
      <c r="F1234" s="273">
        <v>0</v>
      </c>
      <c r="G1234" s="263"/>
      <c r="H1234" s="359">
        <v>0</v>
      </c>
      <c r="I1234" s="272"/>
    </row>
    <row r="1235" spans="1:9" x14ac:dyDescent="0.25">
      <c r="A1235" s="260"/>
      <c r="B1235" s="655"/>
      <c r="C1235" s="261" t="s">
        <v>498</v>
      </c>
      <c r="D1235" s="255">
        <v>0</v>
      </c>
      <c r="E1235" s="267"/>
      <c r="F1235" s="273">
        <v>0</v>
      </c>
      <c r="G1235" s="263"/>
      <c r="H1235" s="361">
        <v>0</v>
      </c>
      <c r="I1235" s="272"/>
    </row>
    <row r="1236" spans="1:9" ht="15.75" thickBot="1" x14ac:dyDescent="0.3">
      <c r="A1236" s="248"/>
      <c r="B1236" s="656"/>
      <c r="C1236" s="249" t="s">
        <v>46</v>
      </c>
      <c r="D1236" s="250">
        <f>D1235+D1234+D1233</f>
        <v>0</v>
      </c>
      <c r="E1236" s="268" t="s">
        <v>46</v>
      </c>
      <c r="F1236" s="283">
        <f>F1235+F1234+F1233</f>
        <v>0</v>
      </c>
      <c r="G1236" s="250">
        <v>0</v>
      </c>
      <c r="H1236" s="250">
        <f>H1235+H1234+H1233</f>
        <v>0</v>
      </c>
      <c r="I1236" s="518">
        <f>G1236-H1236</f>
        <v>0</v>
      </c>
    </row>
    <row r="1237" spans="1:9" ht="15.75" thickTop="1" x14ac:dyDescent="0.25">
      <c r="A1237" s="269">
        <v>25</v>
      </c>
      <c r="B1237" s="633" t="s">
        <v>499</v>
      </c>
      <c r="C1237" s="254" t="s">
        <v>500</v>
      </c>
      <c r="D1237" s="255">
        <v>0</v>
      </c>
      <c r="E1237" s="262" t="s">
        <v>501</v>
      </c>
      <c r="F1237" s="273">
        <v>0</v>
      </c>
      <c r="G1237" s="258"/>
      <c r="H1237" s="255">
        <v>0</v>
      </c>
      <c r="I1237" s="272"/>
    </row>
    <row r="1238" spans="1:9" x14ac:dyDescent="0.25">
      <c r="A1238" s="260"/>
      <c r="B1238" s="634"/>
      <c r="C1238" s="254" t="s">
        <v>502</v>
      </c>
      <c r="D1238" s="255">
        <v>0</v>
      </c>
      <c r="E1238" s="264"/>
      <c r="F1238" s="384"/>
      <c r="G1238" s="263"/>
      <c r="H1238" s="255">
        <v>0</v>
      </c>
      <c r="I1238" s="272"/>
    </row>
    <row r="1239" spans="1:9" x14ac:dyDescent="0.25">
      <c r="A1239" s="260"/>
      <c r="B1239" s="634"/>
      <c r="C1239" s="254" t="s">
        <v>503</v>
      </c>
      <c r="D1239" s="255">
        <v>0</v>
      </c>
      <c r="E1239" s="264"/>
      <c r="F1239" s="384"/>
      <c r="G1239" s="263"/>
      <c r="H1239" s="255">
        <v>0</v>
      </c>
      <c r="I1239" s="272"/>
    </row>
    <row r="1240" spans="1:9" x14ac:dyDescent="0.25">
      <c r="A1240" s="260"/>
      <c r="B1240" s="634"/>
      <c r="C1240" s="254" t="s">
        <v>504</v>
      </c>
      <c r="D1240" s="255">
        <v>0</v>
      </c>
      <c r="E1240" s="262"/>
      <c r="F1240" s="281"/>
      <c r="G1240" s="264"/>
      <c r="H1240" s="255">
        <v>0</v>
      </c>
      <c r="I1240" s="272"/>
    </row>
    <row r="1241" spans="1:9" x14ac:dyDescent="0.25">
      <c r="A1241" s="260"/>
      <c r="B1241" s="634"/>
      <c r="C1241" s="254" t="s">
        <v>505</v>
      </c>
      <c r="D1241" s="255">
        <v>0</v>
      </c>
      <c r="E1241" s="262"/>
      <c r="F1241" s="281"/>
      <c r="G1241" s="264"/>
      <c r="H1241" s="255">
        <v>0</v>
      </c>
      <c r="I1241" s="272"/>
    </row>
    <row r="1242" spans="1:9" x14ac:dyDescent="0.25">
      <c r="A1242" s="260"/>
      <c r="B1242" s="634"/>
      <c r="C1242" s="254" t="s">
        <v>506</v>
      </c>
      <c r="D1242" s="255">
        <v>0</v>
      </c>
      <c r="E1242" s="262"/>
      <c r="F1242" s="281"/>
      <c r="G1242" s="264"/>
      <c r="H1242" s="255">
        <v>0</v>
      </c>
      <c r="I1242" s="272"/>
    </row>
    <row r="1243" spans="1:9" x14ac:dyDescent="0.25">
      <c r="A1243" s="260"/>
      <c r="B1243" s="634"/>
      <c r="C1243" s="254" t="s">
        <v>507</v>
      </c>
      <c r="D1243" s="255">
        <v>0</v>
      </c>
      <c r="E1243" s="262"/>
      <c r="F1243" s="281"/>
      <c r="G1243" s="264"/>
      <c r="H1243" s="255">
        <v>0</v>
      </c>
      <c r="I1243" s="272"/>
    </row>
    <row r="1244" spans="1:9" x14ac:dyDescent="0.25">
      <c r="A1244" s="260"/>
      <c r="B1244" s="634"/>
      <c r="C1244" s="254" t="s">
        <v>508</v>
      </c>
      <c r="D1244" s="255">
        <v>0</v>
      </c>
      <c r="E1244" s="262"/>
      <c r="F1244" s="281"/>
      <c r="G1244" s="264"/>
      <c r="H1244" s="255">
        <v>0</v>
      </c>
      <c r="I1244" s="272"/>
    </row>
    <row r="1245" spans="1:9" x14ac:dyDescent="0.25">
      <c r="A1245" s="260"/>
      <c r="B1245" s="634"/>
      <c r="C1245" s="254" t="s">
        <v>509</v>
      </c>
      <c r="D1245" s="255">
        <v>0</v>
      </c>
      <c r="E1245" s="262"/>
      <c r="F1245" s="281"/>
      <c r="G1245" s="264"/>
      <c r="H1245" s="255">
        <v>0</v>
      </c>
      <c r="I1245" s="272"/>
    </row>
    <row r="1246" spans="1:9" x14ac:dyDescent="0.25">
      <c r="A1246" s="260"/>
      <c r="B1246" s="634"/>
      <c r="C1246" s="254" t="s">
        <v>510</v>
      </c>
      <c r="D1246" s="255">
        <v>0</v>
      </c>
      <c r="E1246" s="262"/>
      <c r="F1246" s="281"/>
      <c r="G1246" s="264"/>
      <c r="H1246" s="255">
        <v>0</v>
      </c>
      <c r="I1246" s="272"/>
    </row>
    <row r="1247" spans="1:9" x14ac:dyDescent="0.25">
      <c r="A1247" s="260"/>
      <c r="B1247" s="634"/>
      <c r="C1247" s="254" t="s">
        <v>511</v>
      </c>
      <c r="D1247" s="255">
        <v>0</v>
      </c>
      <c r="E1247" s="262"/>
      <c r="F1247" s="281"/>
      <c r="G1247" s="264"/>
      <c r="H1247" s="255">
        <v>0</v>
      </c>
      <c r="I1247" s="272"/>
    </row>
    <row r="1248" spans="1:9" x14ac:dyDescent="0.25">
      <c r="A1248" s="260"/>
      <c r="B1248" s="634"/>
      <c r="C1248" s="254" t="s">
        <v>512</v>
      </c>
      <c r="D1248" s="255">
        <v>0</v>
      </c>
      <c r="E1248" s="262"/>
      <c r="F1248" s="281"/>
      <c r="G1248" s="263"/>
      <c r="H1248" s="255">
        <v>0</v>
      </c>
      <c r="I1248" s="272"/>
    </row>
    <row r="1249" spans="1:9" x14ac:dyDescent="0.25">
      <c r="A1249" s="260"/>
      <c r="B1249" s="634"/>
      <c r="C1249" s="254" t="s">
        <v>513</v>
      </c>
      <c r="D1249" s="255">
        <v>0</v>
      </c>
      <c r="E1249" s="256"/>
      <c r="F1249" s="281"/>
      <c r="G1249" s="264"/>
      <c r="H1249" s="255">
        <v>0</v>
      </c>
      <c r="I1249" s="272"/>
    </row>
    <row r="1250" spans="1:9" x14ac:dyDescent="0.25">
      <c r="A1250" s="260"/>
      <c r="B1250" s="634"/>
      <c r="C1250" s="254" t="s">
        <v>514</v>
      </c>
      <c r="D1250" s="255">
        <v>0</v>
      </c>
      <c r="E1250" s="262"/>
      <c r="F1250" s="281"/>
      <c r="G1250" s="264"/>
      <c r="H1250" s="255">
        <v>0</v>
      </c>
      <c r="I1250" s="272"/>
    </row>
    <row r="1251" spans="1:9" x14ac:dyDescent="0.25">
      <c r="A1251" s="260"/>
      <c r="B1251" s="634"/>
      <c r="C1251" s="254" t="s">
        <v>515</v>
      </c>
      <c r="D1251" s="255">
        <v>0</v>
      </c>
      <c r="E1251" s="262"/>
      <c r="F1251" s="281"/>
      <c r="G1251" s="264"/>
      <c r="H1251" s="255">
        <v>0</v>
      </c>
      <c r="I1251" s="272"/>
    </row>
    <row r="1252" spans="1:9" x14ac:dyDescent="0.25">
      <c r="A1252" s="260"/>
      <c r="B1252" s="634"/>
      <c r="C1252" s="261" t="s">
        <v>516</v>
      </c>
      <c r="D1252" s="255">
        <v>0</v>
      </c>
      <c r="E1252" s="262"/>
      <c r="F1252" s="281"/>
      <c r="G1252" s="264"/>
      <c r="H1252" s="255">
        <v>0</v>
      </c>
      <c r="I1252" s="272"/>
    </row>
    <row r="1253" spans="1:9" x14ac:dyDescent="0.25">
      <c r="A1253" s="260"/>
      <c r="B1253" s="634"/>
      <c r="C1253" s="261"/>
      <c r="D1253" s="255">
        <v>0</v>
      </c>
      <c r="E1253" s="262"/>
      <c r="F1253" s="281"/>
      <c r="G1253" s="264"/>
      <c r="H1253" s="255">
        <v>0</v>
      </c>
      <c r="I1253" s="272"/>
    </row>
    <row r="1254" spans="1:9" ht="15.75" thickBot="1" x14ac:dyDescent="0.3">
      <c r="A1254" s="248"/>
      <c r="B1254" s="635"/>
      <c r="C1254" s="249" t="s">
        <v>46</v>
      </c>
      <c r="D1254" s="250">
        <f>SUM(D1237:D1253)</f>
        <v>0</v>
      </c>
      <c r="E1254" s="268" t="s">
        <v>46</v>
      </c>
      <c r="F1254" s="283">
        <f>F1237</f>
        <v>0</v>
      </c>
      <c r="G1254" s="250">
        <f>D1254-F1254</f>
        <v>0</v>
      </c>
      <c r="H1254" s="250">
        <f>SUM(H1237:H1253)</f>
        <v>0</v>
      </c>
      <c r="I1254" s="518">
        <f>G1254-H1254</f>
        <v>0</v>
      </c>
    </row>
    <row r="1255" spans="1:9" ht="39.75" thickTop="1" thickBot="1" x14ac:dyDescent="0.3">
      <c r="A1255" s="274">
        <v>26</v>
      </c>
      <c r="B1255" s="327" t="s">
        <v>517</v>
      </c>
      <c r="C1255" s="236" t="s">
        <v>518</v>
      </c>
      <c r="D1255" s="277">
        <v>0</v>
      </c>
      <c r="E1255" s="238" t="s">
        <v>519</v>
      </c>
      <c r="F1255" s="278">
        <v>0</v>
      </c>
      <c r="G1255" s="276">
        <f>D1255-F1255</f>
        <v>0</v>
      </c>
      <c r="H1255" s="477"/>
      <c r="I1255" s="509">
        <f>G1255</f>
        <v>0</v>
      </c>
    </row>
    <row r="1256" spans="1:9" ht="15.75" thickTop="1" x14ac:dyDescent="0.25">
      <c r="A1256" s="269">
        <v>27</v>
      </c>
      <c r="B1256" s="636" t="s">
        <v>520</v>
      </c>
      <c r="C1256" s="254" t="s">
        <v>521</v>
      </c>
      <c r="D1256" s="255">
        <v>0</v>
      </c>
      <c r="E1256" s="256"/>
      <c r="F1256" s="273">
        <v>0</v>
      </c>
      <c r="G1256" s="258"/>
      <c r="H1256" s="379">
        <v>0</v>
      </c>
      <c r="I1256" s="272"/>
    </row>
    <row r="1257" spans="1:9" x14ac:dyDescent="0.25">
      <c r="A1257" s="260"/>
      <c r="B1257" s="643"/>
      <c r="C1257" s="254" t="s">
        <v>522</v>
      </c>
      <c r="D1257" s="255">
        <v>0</v>
      </c>
      <c r="E1257" s="262" t="s">
        <v>523</v>
      </c>
      <c r="F1257" s="273">
        <v>0</v>
      </c>
      <c r="G1257" s="263"/>
      <c r="H1257" s="359">
        <v>0</v>
      </c>
      <c r="I1257" s="272"/>
    </row>
    <row r="1258" spans="1:9" x14ac:dyDescent="0.25">
      <c r="A1258" s="260"/>
      <c r="B1258" s="643"/>
      <c r="C1258" s="254" t="s">
        <v>524</v>
      </c>
      <c r="D1258" s="255">
        <v>0</v>
      </c>
      <c r="E1258" s="267"/>
      <c r="F1258" s="273">
        <v>0</v>
      </c>
      <c r="G1258" s="263"/>
      <c r="H1258" s="361">
        <v>0</v>
      </c>
      <c r="I1258" s="272"/>
    </row>
    <row r="1259" spans="1:9" ht="15.75" thickBot="1" x14ac:dyDescent="0.3">
      <c r="A1259" s="248"/>
      <c r="B1259" s="644"/>
      <c r="C1259" s="249" t="s">
        <v>46</v>
      </c>
      <c r="D1259" s="250">
        <f>D1258+D1257+D1256</f>
        <v>0</v>
      </c>
      <c r="E1259" s="268" t="s">
        <v>46</v>
      </c>
      <c r="F1259" s="283">
        <f>F1258+F1257+F1256</f>
        <v>0</v>
      </c>
      <c r="G1259" s="250">
        <v>0</v>
      </c>
      <c r="H1259" s="250">
        <f>H1258+H1257+H1256</f>
        <v>0</v>
      </c>
      <c r="I1259" s="518">
        <f>G1259-H1259</f>
        <v>0</v>
      </c>
    </row>
    <row r="1260" spans="1:9" ht="15.75" thickTop="1" x14ac:dyDescent="0.25">
      <c r="A1260" s="269">
        <v>28</v>
      </c>
      <c r="B1260" s="633" t="s">
        <v>525</v>
      </c>
      <c r="C1260" s="254" t="s">
        <v>526</v>
      </c>
      <c r="D1260" s="255">
        <v>0</v>
      </c>
      <c r="E1260" s="262" t="s">
        <v>527</v>
      </c>
      <c r="F1260" s="273">
        <v>0</v>
      </c>
      <c r="G1260" s="385">
        <f>D1260-F1260</f>
        <v>0</v>
      </c>
      <c r="H1260" s="255">
        <v>0</v>
      </c>
      <c r="I1260" s="272" t="s">
        <v>670</v>
      </c>
    </row>
    <row r="1261" spans="1:9" x14ac:dyDescent="0.25">
      <c r="A1261" s="260"/>
      <c r="B1261" s="634"/>
      <c r="C1261" s="254" t="s">
        <v>528</v>
      </c>
      <c r="D1261" s="255">
        <v>0</v>
      </c>
      <c r="E1261" s="264"/>
      <c r="F1261" s="273">
        <v>0</v>
      </c>
      <c r="G1261" s="263"/>
      <c r="H1261" s="255">
        <v>0</v>
      </c>
      <c r="I1261" s="272" t="s">
        <v>529</v>
      </c>
    </row>
    <row r="1262" spans="1:9" x14ac:dyDescent="0.25">
      <c r="A1262" s="260"/>
      <c r="B1262" s="634"/>
      <c r="C1262" s="254" t="s">
        <v>530</v>
      </c>
      <c r="D1262" s="255">
        <v>0</v>
      </c>
      <c r="E1262" s="264"/>
      <c r="F1262" s="273">
        <v>0</v>
      </c>
      <c r="G1262" s="263"/>
      <c r="H1262" s="255">
        <v>0</v>
      </c>
      <c r="I1262" s="272"/>
    </row>
    <row r="1263" spans="1:9" x14ac:dyDescent="0.25">
      <c r="A1263" s="260"/>
      <c r="B1263" s="634"/>
      <c r="C1263" s="254" t="s">
        <v>531</v>
      </c>
      <c r="D1263" s="255">
        <v>0</v>
      </c>
      <c r="E1263" s="262"/>
      <c r="F1263" s="273">
        <v>0</v>
      </c>
      <c r="G1263" s="264"/>
      <c r="H1263" s="255">
        <v>0</v>
      </c>
      <c r="I1263" s="272"/>
    </row>
    <row r="1264" spans="1:9" x14ac:dyDescent="0.25">
      <c r="A1264" s="260"/>
      <c r="B1264" s="634"/>
      <c r="C1264" s="254" t="s">
        <v>532</v>
      </c>
      <c r="D1264" s="255">
        <v>0</v>
      </c>
      <c r="E1264" s="262"/>
      <c r="F1264" s="273">
        <v>0</v>
      </c>
      <c r="G1264" s="264"/>
      <c r="H1264" s="255">
        <v>0</v>
      </c>
      <c r="I1264" s="272"/>
    </row>
    <row r="1265" spans="1:9" x14ac:dyDescent="0.25">
      <c r="A1265" s="260"/>
      <c r="B1265" s="634"/>
      <c r="C1265" s="254" t="s">
        <v>533</v>
      </c>
      <c r="D1265" s="255">
        <v>0</v>
      </c>
      <c r="E1265" s="262"/>
      <c r="F1265" s="273">
        <v>0</v>
      </c>
      <c r="G1265" s="264"/>
      <c r="H1265" s="255">
        <v>0</v>
      </c>
      <c r="I1265" s="272"/>
    </row>
    <row r="1266" spans="1:9" x14ac:dyDescent="0.25">
      <c r="A1266" s="260"/>
      <c r="B1266" s="634"/>
      <c r="C1266" s="254" t="s">
        <v>534</v>
      </c>
      <c r="D1266" s="255">
        <v>0</v>
      </c>
      <c r="E1266" s="262"/>
      <c r="F1266" s="273">
        <v>0</v>
      </c>
      <c r="G1266" s="264"/>
      <c r="H1266" s="255">
        <v>0</v>
      </c>
      <c r="I1266" s="272"/>
    </row>
    <row r="1267" spans="1:9" x14ac:dyDescent="0.25">
      <c r="A1267" s="260"/>
      <c r="B1267" s="634"/>
      <c r="C1267" s="254" t="s">
        <v>535</v>
      </c>
      <c r="D1267" s="255">
        <v>0</v>
      </c>
      <c r="E1267" s="262"/>
      <c r="F1267" s="273">
        <v>0</v>
      </c>
      <c r="G1267" s="264"/>
      <c r="H1267" s="255">
        <v>0</v>
      </c>
      <c r="I1267" s="272"/>
    </row>
    <row r="1268" spans="1:9" x14ac:dyDescent="0.25">
      <c r="A1268" s="260"/>
      <c r="B1268" s="634"/>
      <c r="C1268" s="254" t="s">
        <v>536</v>
      </c>
      <c r="D1268" s="255">
        <v>0</v>
      </c>
      <c r="E1268" s="262"/>
      <c r="F1268" s="273">
        <v>0</v>
      </c>
      <c r="G1268" s="264"/>
      <c r="H1268" s="255">
        <v>0</v>
      </c>
      <c r="I1268" s="272"/>
    </row>
    <row r="1269" spans="1:9" x14ac:dyDescent="0.25">
      <c r="A1269" s="260"/>
      <c r="B1269" s="634"/>
      <c r="C1269" s="254" t="s">
        <v>537</v>
      </c>
      <c r="D1269" s="255">
        <v>0</v>
      </c>
      <c r="E1269" s="262"/>
      <c r="F1269" s="273">
        <v>0</v>
      </c>
      <c r="G1269" s="264"/>
      <c r="H1269" s="255">
        <v>0</v>
      </c>
      <c r="I1269" s="272"/>
    </row>
    <row r="1270" spans="1:9" x14ac:dyDescent="0.25">
      <c r="A1270" s="260"/>
      <c r="B1270" s="634"/>
      <c r="C1270" s="254"/>
      <c r="D1270" s="255">
        <v>0</v>
      </c>
      <c r="E1270" s="262"/>
      <c r="F1270" s="273">
        <v>0</v>
      </c>
      <c r="G1270" s="264"/>
      <c r="H1270" s="255">
        <v>0</v>
      </c>
      <c r="I1270" s="272"/>
    </row>
    <row r="1271" spans="1:9" x14ac:dyDescent="0.25">
      <c r="A1271" s="260"/>
      <c r="B1271" s="634"/>
      <c r="C1271" s="254"/>
      <c r="D1271" s="255">
        <v>0</v>
      </c>
      <c r="E1271" s="262"/>
      <c r="F1271" s="273">
        <v>0</v>
      </c>
      <c r="G1271" s="263"/>
      <c r="H1271" s="255">
        <v>0</v>
      </c>
      <c r="I1271" s="272"/>
    </row>
    <row r="1272" spans="1:9" x14ac:dyDescent="0.25">
      <c r="A1272" s="260"/>
      <c r="B1272" s="634"/>
      <c r="C1272" s="254"/>
      <c r="D1272" s="255">
        <v>0</v>
      </c>
      <c r="E1272" s="256"/>
      <c r="F1272" s="273">
        <v>0</v>
      </c>
      <c r="G1272" s="264"/>
      <c r="H1272" s="255">
        <v>0</v>
      </c>
      <c r="I1272" s="272"/>
    </row>
    <row r="1273" spans="1:9" x14ac:dyDescent="0.25">
      <c r="A1273" s="260"/>
      <c r="B1273" s="634"/>
      <c r="C1273" s="254"/>
      <c r="D1273" s="255">
        <v>0</v>
      </c>
      <c r="E1273" s="262"/>
      <c r="F1273" s="273">
        <v>0</v>
      </c>
      <c r="G1273" s="264"/>
      <c r="H1273" s="255">
        <v>0</v>
      </c>
      <c r="I1273" s="272"/>
    </row>
    <row r="1274" spans="1:9" x14ac:dyDescent="0.25">
      <c r="A1274" s="260"/>
      <c r="B1274" s="634"/>
      <c r="C1274" s="254"/>
      <c r="D1274" s="255">
        <v>0</v>
      </c>
      <c r="E1274" s="262"/>
      <c r="F1274" s="273">
        <v>0</v>
      </c>
      <c r="G1274" s="264"/>
      <c r="H1274" s="255">
        <v>0</v>
      </c>
      <c r="I1274" s="272"/>
    </row>
    <row r="1275" spans="1:9" x14ac:dyDescent="0.25">
      <c r="A1275" s="260"/>
      <c r="B1275" s="634"/>
      <c r="C1275" s="261"/>
      <c r="D1275" s="255">
        <v>0</v>
      </c>
      <c r="E1275" s="262"/>
      <c r="F1275" s="273">
        <v>0</v>
      </c>
      <c r="G1275" s="264"/>
      <c r="H1275" s="255">
        <v>0</v>
      </c>
      <c r="I1275" s="272"/>
    </row>
    <row r="1276" spans="1:9" x14ac:dyDescent="0.25">
      <c r="A1276" s="260"/>
      <c r="B1276" s="634"/>
      <c r="C1276" s="261"/>
      <c r="D1276" s="255">
        <v>0</v>
      </c>
      <c r="E1276" s="262"/>
      <c r="F1276" s="273">
        <v>0</v>
      </c>
      <c r="G1276" s="264"/>
      <c r="H1276" s="255">
        <v>0</v>
      </c>
      <c r="I1276" s="272"/>
    </row>
    <row r="1277" spans="1:9" ht="15.75" thickBot="1" x14ac:dyDescent="0.3">
      <c r="A1277" s="248"/>
      <c r="B1277" s="635"/>
      <c r="C1277" s="249" t="s">
        <v>46</v>
      </c>
      <c r="D1277" s="250">
        <f>SUM(D1260:D1276)</f>
        <v>0</v>
      </c>
      <c r="E1277" s="268" t="s">
        <v>46</v>
      </c>
      <c r="F1277" s="283">
        <f>SUM(F1254:F1276)</f>
        <v>0</v>
      </c>
      <c r="G1277" s="250">
        <f>G1260</f>
        <v>0</v>
      </c>
      <c r="H1277" s="250">
        <f>SUM(H1260:H1276)</f>
        <v>0</v>
      </c>
      <c r="I1277" s="518">
        <f>G1277-H1277</f>
        <v>0</v>
      </c>
    </row>
    <row r="1278" spans="1:9" ht="15.75" thickTop="1" x14ac:dyDescent="0.25">
      <c r="A1278" s="269">
        <v>29</v>
      </c>
      <c r="B1278" s="636" t="s">
        <v>538</v>
      </c>
      <c r="C1278" s="387" t="s">
        <v>539</v>
      </c>
      <c r="D1278" s="388">
        <v>0</v>
      </c>
      <c r="E1278" s="389" t="s">
        <v>215</v>
      </c>
      <c r="F1278" s="390">
        <v>0</v>
      </c>
      <c r="G1278" s="391"/>
      <c r="H1278" s="388">
        <v>0</v>
      </c>
      <c r="I1278" s="392"/>
    </row>
    <row r="1279" spans="1:9" x14ac:dyDescent="0.25">
      <c r="A1279" s="260"/>
      <c r="B1279" s="643"/>
      <c r="C1279" s="254" t="s">
        <v>540</v>
      </c>
      <c r="D1279" s="255">
        <v>0</v>
      </c>
      <c r="E1279" s="264"/>
      <c r="F1279" s="273">
        <v>0</v>
      </c>
      <c r="G1279" s="263"/>
      <c r="H1279" s="255">
        <v>0</v>
      </c>
      <c r="I1279" s="272"/>
    </row>
    <row r="1280" spans="1:9" x14ac:dyDescent="0.25">
      <c r="A1280" s="260"/>
      <c r="B1280" s="643"/>
      <c r="C1280" s="254" t="s">
        <v>541</v>
      </c>
      <c r="D1280" s="255">
        <v>0</v>
      </c>
      <c r="E1280" s="264"/>
      <c r="F1280" s="273">
        <v>0</v>
      </c>
      <c r="G1280" s="263"/>
      <c r="H1280" s="255">
        <v>0</v>
      </c>
      <c r="I1280" s="272"/>
    </row>
    <row r="1281" spans="1:9" x14ac:dyDescent="0.25">
      <c r="A1281" s="260"/>
      <c r="B1281" s="643"/>
      <c r="C1281" s="254" t="s">
        <v>542</v>
      </c>
      <c r="D1281" s="255">
        <v>0</v>
      </c>
      <c r="E1281" s="262"/>
      <c r="F1281" s="273">
        <v>0</v>
      </c>
      <c r="G1281" s="264"/>
      <c r="H1281" s="255">
        <v>0</v>
      </c>
      <c r="I1281" s="272"/>
    </row>
    <row r="1282" spans="1:9" x14ac:dyDescent="0.25">
      <c r="A1282" s="260"/>
      <c r="B1282" s="643"/>
      <c r="C1282" s="254" t="s">
        <v>543</v>
      </c>
      <c r="D1282" s="255">
        <v>0</v>
      </c>
      <c r="E1282" s="262"/>
      <c r="F1282" s="273">
        <v>0</v>
      </c>
      <c r="G1282" s="264"/>
      <c r="H1282" s="255">
        <v>0</v>
      </c>
      <c r="I1282" s="272"/>
    </row>
    <row r="1283" spans="1:9" x14ac:dyDescent="0.25">
      <c r="A1283" s="260"/>
      <c r="B1283" s="643"/>
      <c r="C1283" s="254" t="s">
        <v>544</v>
      </c>
      <c r="D1283" s="255">
        <v>0</v>
      </c>
      <c r="E1283" s="262"/>
      <c r="F1283" s="273">
        <v>0</v>
      </c>
      <c r="G1283" s="264"/>
      <c r="H1283" s="255">
        <v>0</v>
      </c>
      <c r="I1283" s="272"/>
    </row>
    <row r="1284" spans="1:9" x14ac:dyDescent="0.25">
      <c r="A1284" s="260"/>
      <c r="B1284" s="643"/>
      <c r="C1284" s="254" t="s">
        <v>545</v>
      </c>
      <c r="D1284" s="255">
        <v>0</v>
      </c>
      <c r="E1284" s="262"/>
      <c r="F1284" s="273">
        <v>0</v>
      </c>
      <c r="G1284" s="264"/>
      <c r="H1284" s="255">
        <v>0</v>
      </c>
      <c r="I1284" s="272"/>
    </row>
    <row r="1285" spans="1:9" x14ac:dyDescent="0.25">
      <c r="A1285" s="260"/>
      <c r="B1285" s="643"/>
      <c r="C1285" s="254" t="s">
        <v>546</v>
      </c>
      <c r="D1285" s="255">
        <v>0</v>
      </c>
      <c r="E1285" s="262"/>
      <c r="F1285" s="273">
        <v>0</v>
      </c>
      <c r="G1285" s="264"/>
      <c r="H1285" s="255">
        <v>0</v>
      </c>
      <c r="I1285" s="272"/>
    </row>
    <row r="1286" spans="1:9" ht="15.75" thickBot="1" x14ac:dyDescent="0.3">
      <c r="A1286" s="248"/>
      <c r="B1286" s="644"/>
      <c r="C1286" s="249" t="s">
        <v>46</v>
      </c>
      <c r="D1286" s="250">
        <f>SUM(D1278:D1285)</f>
        <v>0</v>
      </c>
      <c r="E1286" s="268" t="s">
        <v>46</v>
      </c>
      <c r="F1286" s="283">
        <f>SUM(F1278:F1285)</f>
        <v>0</v>
      </c>
      <c r="G1286" s="250">
        <f>D1286-F1286</f>
        <v>0</v>
      </c>
      <c r="H1286" s="250">
        <f>SUM(H1278:H1285)</f>
        <v>0</v>
      </c>
      <c r="I1286" s="518">
        <f>G1286-H1286</f>
        <v>0</v>
      </c>
    </row>
    <row r="1287" spans="1:9" ht="27" thickTop="1" x14ac:dyDescent="0.25">
      <c r="A1287" s="269">
        <v>30</v>
      </c>
      <c r="B1287" s="626" t="s">
        <v>547</v>
      </c>
      <c r="C1287" s="254" t="s">
        <v>548</v>
      </c>
      <c r="D1287" s="255">
        <v>0</v>
      </c>
      <c r="E1287" s="262"/>
      <c r="F1287" s="356">
        <v>0</v>
      </c>
      <c r="G1287" s="258"/>
      <c r="H1287" s="379">
        <v>0</v>
      </c>
      <c r="I1287" s="333" t="s">
        <v>671</v>
      </c>
    </row>
    <row r="1288" spans="1:9" ht="26.25" x14ac:dyDescent="0.25">
      <c r="A1288" s="260"/>
      <c r="B1288" s="627"/>
      <c r="C1288" s="254" t="s">
        <v>549</v>
      </c>
      <c r="D1288" s="255">
        <v>0</v>
      </c>
      <c r="E1288" s="262" t="s">
        <v>550</v>
      </c>
      <c r="F1288" s="273">
        <v>0</v>
      </c>
      <c r="G1288" s="263"/>
      <c r="H1288" s="381">
        <v>0</v>
      </c>
      <c r="I1288" s="333" t="s">
        <v>659</v>
      </c>
    </row>
    <row r="1289" spans="1:9" ht="15.75" thickBot="1" x14ac:dyDescent="0.3">
      <c r="A1289" s="248"/>
      <c r="B1289" s="628"/>
      <c r="C1289" s="249" t="s">
        <v>46</v>
      </c>
      <c r="D1289" s="250">
        <f>D1288+D1287</f>
        <v>0</v>
      </c>
      <c r="E1289" s="268" t="s">
        <v>46</v>
      </c>
      <c r="F1289" s="283">
        <f>F1288+F1287</f>
        <v>0</v>
      </c>
      <c r="G1289" s="250">
        <f>D1289-F1289</f>
        <v>0</v>
      </c>
      <c r="H1289" s="357">
        <f>H1287+H1288</f>
        <v>0</v>
      </c>
      <c r="I1289" s="518">
        <f>G1289-H1289</f>
        <v>0</v>
      </c>
    </row>
    <row r="1290" spans="1:9" ht="39.75" thickTop="1" thickBot="1" x14ac:dyDescent="0.3">
      <c r="A1290" s="274">
        <v>31</v>
      </c>
      <c r="B1290" s="393" t="s">
        <v>551</v>
      </c>
      <c r="C1290" s="236" t="s">
        <v>552</v>
      </c>
      <c r="D1290" s="277">
        <v>0</v>
      </c>
      <c r="E1290" s="238" t="s">
        <v>553</v>
      </c>
      <c r="F1290" s="328">
        <v>0</v>
      </c>
      <c r="G1290" s="276">
        <f>D1290-F1290</f>
        <v>0</v>
      </c>
      <c r="H1290" s="477"/>
      <c r="I1290" s="509">
        <f>G1290</f>
        <v>0</v>
      </c>
    </row>
    <row r="1291" spans="1:9" ht="39.75" thickTop="1" thickBot="1" x14ac:dyDescent="0.3">
      <c r="A1291" s="274">
        <v>32</v>
      </c>
      <c r="B1291" s="327" t="s">
        <v>554</v>
      </c>
      <c r="C1291" s="236" t="s">
        <v>555</v>
      </c>
      <c r="D1291" s="277">
        <v>0</v>
      </c>
      <c r="E1291" s="238" t="s">
        <v>556</v>
      </c>
      <c r="F1291" s="278">
        <v>0</v>
      </c>
      <c r="G1291" s="276">
        <f>D1291-F1291</f>
        <v>0</v>
      </c>
      <c r="H1291" s="477"/>
      <c r="I1291" s="509">
        <f>D1291-G1291</f>
        <v>0</v>
      </c>
    </row>
    <row r="1292" spans="1:9" ht="39.75" thickTop="1" thickBot="1" x14ac:dyDescent="0.3">
      <c r="A1292" s="274">
        <v>33</v>
      </c>
      <c r="B1292" s="327" t="s">
        <v>557</v>
      </c>
      <c r="C1292" s="297" t="s">
        <v>558</v>
      </c>
      <c r="D1292" s="324">
        <v>0</v>
      </c>
      <c r="E1292" s="299" t="s">
        <v>559</v>
      </c>
      <c r="F1292" s="328">
        <v>0</v>
      </c>
      <c r="G1292" s="301">
        <f>D1292-F1292</f>
        <v>0</v>
      </c>
      <c r="H1292" s="476"/>
      <c r="I1292" s="521">
        <f>G1292</f>
        <v>0</v>
      </c>
    </row>
    <row r="1293" spans="1:9" ht="78" thickTop="1" thickBot="1" x14ac:dyDescent="0.3">
      <c r="A1293" s="274">
        <v>34</v>
      </c>
      <c r="B1293" s="327" t="s">
        <v>560</v>
      </c>
      <c r="C1293" s="236" t="s">
        <v>561</v>
      </c>
      <c r="D1293" s="277">
        <v>0</v>
      </c>
      <c r="E1293" s="299" t="s">
        <v>562</v>
      </c>
      <c r="F1293" s="278">
        <v>0</v>
      </c>
      <c r="G1293" s="301">
        <f>D1293-F1293</f>
        <v>0</v>
      </c>
      <c r="H1293" s="476"/>
      <c r="I1293" s="509">
        <f>G1293</f>
        <v>0</v>
      </c>
    </row>
    <row r="1294" spans="1:9" ht="15.75" thickTop="1" x14ac:dyDescent="0.25">
      <c r="A1294" s="269">
        <v>35</v>
      </c>
      <c r="B1294" s="645" t="s">
        <v>563</v>
      </c>
      <c r="C1294" s="254" t="s">
        <v>564</v>
      </c>
      <c r="D1294" s="255">
        <v>0</v>
      </c>
      <c r="E1294" s="262"/>
      <c r="F1294" s="273">
        <v>0</v>
      </c>
      <c r="G1294" s="258"/>
      <c r="H1294" s="379">
        <v>0</v>
      </c>
      <c r="I1294" s="272"/>
    </row>
    <row r="1295" spans="1:9" x14ac:dyDescent="0.25">
      <c r="A1295" s="260"/>
      <c r="B1295" s="646"/>
      <c r="C1295" s="254" t="s">
        <v>565</v>
      </c>
      <c r="D1295" s="255">
        <v>0</v>
      </c>
      <c r="E1295" s="262" t="s">
        <v>566</v>
      </c>
      <c r="F1295" s="273">
        <v>0</v>
      </c>
      <c r="G1295" s="263"/>
      <c r="H1295" s="359">
        <v>0</v>
      </c>
      <c r="I1295" s="272"/>
    </row>
    <row r="1296" spans="1:9" x14ac:dyDescent="0.25">
      <c r="A1296" s="260"/>
      <c r="B1296" s="646"/>
      <c r="C1296" s="254" t="s">
        <v>567</v>
      </c>
      <c r="D1296" s="255">
        <v>0</v>
      </c>
      <c r="E1296" s="267"/>
      <c r="F1296" s="273">
        <v>0</v>
      </c>
      <c r="G1296" s="263"/>
      <c r="H1296" s="361">
        <v>0</v>
      </c>
      <c r="I1296" s="272"/>
    </row>
    <row r="1297" spans="1:9" ht="15.75" thickBot="1" x14ac:dyDescent="0.3">
      <c r="A1297" s="248"/>
      <c r="B1297" s="647"/>
      <c r="C1297" s="249" t="s">
        <v>46</v>
      </c>
      <c r="D1297" s="250">
        <f>D1296+D1295+D1294</f>
        <v>0</v>
      </c>
      <c r="E1297" s="268" t="s">
        <v>46</v>
      </c>
      <c r="F1297" s="283">
        <f>F1296+F1295+F1294</f>
        <v>0</v>
      </c>
      <c r="G1297" s="250">
        <f>D1297-F1297</f>
        <v>0</v>
      </c>
      <c r="H1297" s="250">
        <f>H1296+H1295+H1294</f>
        <v>0</v>
      </c>
      <c r="I1297" s="518">
        <f>G1297-H1297</f>
        <v>0</v>
      </c>
    </row>
    <row r="1298" spans="1:9" ht="15.75" thickTop="1" x14ac:dyDescent="0.25">
      <c r="A1298" s="269">
        <v>36</v>
      </c>
      <c r="B1298" s="645" t="s">
        <v>568</v>
      </c>
      <c r="C1298" s="254" t="s">
        <v>569</v>
      </c>
      <c r="D1298" s="255">
        <v>0</v>
      </c>
      <c r="E1298" s="262"/>
      <c r="F1298" s="273">
        <v>0</v>
      </c>
      <c r="G1298" s="258"/>
      <c r="H1298" s="379">
        <v>0</v>
      </c>
      <c r="I1298" s="272"/>
    </row>
    <row r="1299" spans="1:9" x14ac:dyDescent="0.25">
      <c r="A1299" s="260"/>
      <c r="B1299" s="646"/>
      <c r="C1299" s="254" t="s">
        <v>570</v>
      </c>
      <c r="D1299" s="255">
        <v>0</v>
      </c>
      <c r="E1299" s="262" t="s">
        <v>571</v>
      </c>
      <c r="F1299" s="273">
        <v>0</v>
      </c>
      <c r="G1299" s="263"/>
      <c r="H1299" s="359">
        <v>0</v>
      </c>
      <c r="I1299" s="272"/>
    </row>
    <row r="1300" spans="1:9" x14ac:dyDescent="0.25">
      <c r="A1300" s="260"/>
      <c r="B1300" s="646"/>
      <c r="C1300" s="254" t="s">
        <v>572</v>
      </c>
      <c r="D1300" s="255">
        <v>0</v>
      </c>
      <c r="E1300" s="267"/>
      <c r="F1300" s="273">
        <v>0</v>
      </c>
      <c r="G1300" s="263"/>
      <c r="H1300" s="361">
        <v>0</v>
      </c>
      <c r="I1300" s="272"/>
    </row>
    <row r="1301" spans="1:9" ht="15.75" thickBot="1" x14ac:dyDescent="0.3">
      <c r="A1301" s="248"/>
      <c r="B1301" s="647"/>
      <c r="C1301" s="249" t="s">
        <v>46</v>
      </c>
      <c r="D1301" s="250">
        <v>0</v>
      </c>
      <c r="E1301" s="268" t="s">
        <v>46</v>
      </c>
      <c r="F1301" s="283">
        <v>0</v>
      </c>
      <c r="G1301" s="250">
        <f>D1301-F1301</f>
        <v>0</v>
      </c>
      <c r="H1301" s="250">
        <f>H1300+H1299+H1298</f>
        <v>0</v>
      </c>
      <c r="I1301" s="518">
        <f>G1301-H1301</f>
        <v>0</v>
      </c>
    </row>
    <row r="1302" spans="1:9" ht="15.75" thickTop="1" x14ac:dyDescent="0.25">
      <c r="A1302" s="269">
        <v>37</v>
      </c>
      <c r="B1302" s="645" t="s">
        <v>573</v>
      </c>
      <c r="C1302" s="254" t="s">
        <v>574</v>
      </c>
      <c r="D1302" s="255">
        <v>0</v>
      </c>
      <c r="E1302" s="262"/>
      <c r="F1302" s="273">
        <v>0</v>
      </c>
      <c r="G1302" s="258"/>
      <c r="H1302" s="379">
        <v>0</v>
      </c>
      <c r="I1302" s="272"/>
    </row>
    <row r="1303" spans="1:9" x14ac:dyDescent="0.25">
      <c r="A1303" s="260"/>
      <c r="B1303" s="646"/>
      <c r="C1303" s="394" t="s">
        <v>575</v>
      </c>
      <c r="D1303" s="395"/>
      <c r="E1303" s="262" t="s">
        <v>576</v>
      </c>
      <c r="F1303" s="273">
        <v>0</v>
      </c>
      <c r="G1303" s="263"/>
      <c r="H1303" s="359">
        <v>0</v>
      </c>
      <c r="I1303" s="272"/>
    </row>
    <row r="1304" spans="1:9" ht="39" x14ac:dyDescent="0.25">
      <c r="A1304" s="343"/>
      <c r="B1304" s="646"/>
      <c r="C1304" s="396"/>
      <c r="D1304" s="255">
        <v>0</v>
      </c>
      <c r="E1304" s="267"/>
      <c r="F1304" s="273">
        <v>0</v>
      </c>
      <c r="G1304" s="265"/>
      <c r="H1304" s="361">
        <v>0</v>
      </c>
      <c r="I1304" s="336" t="s">
        <v>577</v>
      </c>
    </row>
    <row r="1305" spans="1:9" ht="15.75" thickBot="1" x14ac:dyDescent="0.3">
      <c r="A1305" s="248"/>
      <c r="B1305" s="647"/>
      <c r="C1305" s="249" t="s">
        <v>46</v>
      </c>
      <c r="D1305" s="250">
        <f>D1304+D1303+D1302</f>
        <v>0</v>
      </c>
      <c r="E1305" s="268" t="s">
        <v>46</v>
      </c>
      <c r="F1305" s="283">
        <f>F1304+F1303+F1302</f>
        <v>0</v>
      </c>
      <c r="G1305" s="250">
        <f>D1305-F1305</f>
        <v>0</v>
      </c>
      <c r="H1305" s="250">
        <f>H1304+H1303+H1302</f>
        <v>0</v>
      </c>
      <c r="I1305" s="518">
        <f>G1305-H1305</f>
        <v>0</v>
      </c>
    </row>
    <row r="1306" spans="1:9" ht="15.75" thickTop="1" x14ac:dyDescent="0.25">
      <c r="A1306" s="241">
        <v>38</v>
      </c>
      <c r="B1306" s="629" t="s">
        <v>578</v>
      </c>
      <c r="C1306" s="242" t="s">
        <v>579</v>
      </c>
      <c r="D1306" s="255">
        <v>0</v>
      </c>
      <c r="E1306" s="244" t="s">
        <v>580</v>
      </c>
      <c r="F1306" s="273">
        <v>0</v>
      </c>
      <c r="G1306" s="246"/>
      <c r="H1306" s="381">
        <v>0</v>
      </c>
      <c r="I1306" s="339" t="s">
        <v>581</v>
      </c>
    </row>
    <row r="1307" spans="1:9" ht="26.25" x14ac:dyDescent="0.25">
      <c r="A1307" s="260"/>
      <c r="B1307" s="629"/>
      <c r="C1307" s="261"/>
      <c r="D1307" s="255">
        <v>0</v>
      </c>
      <c r="E1307" s="264"/>
      <c r="F1307" s="273">
        <v>0</v>
      </c>
      <c r="G1307" s="264"/>
      <c r="H1307" s="381">
        <v>0</v>
      </c>
      <c r="I1307" s="333" t="s">
        <v>671</v>
      </c>
    </row>
    <row r="1308" spans="1:9" ht="26.25" x14ac:dyDescent="0.25">
      <c r="A1308" s="260"/>
      <c r="B1308" s="629"/>
      <c r="C1308" s="261"/>
      <c r="D1308" s="255">
        <v>0</v>
      </c>
      <c r="E1308" s="264"/>
      <c r="F1308" s="273">
        <v>0</v>
      </c>
      <c r="G1308" s="264"/>
      <c r="H1308" s="381"/>
      <c r="I1308" s="333" t="s">
        <v>659</v>
      </c>
    </row>
    <row r="1309" spans="1:9" x14ac:dyDescent="0.25">
      <c r="A1309" s="260"/>
      <c r="B1309" s="629"/>
      <c r="C1309" s="261"/>
      <c r="D1309" s="255">
        <v>0</v>
      </c>
      <c r="E1309" s="264"/>
      <c r="F1309" s="273">
        <v>0</v>
      </c>
      <c r="G1309" s="264"/>
      <c r="H1309" s="381">
        <v>0</v>
      </c>
      <c r="I1309" s="397" t="s">
        <v>582</v>
      </c>
    </row>
    <row r="1310" spans="1:9" ht="26.25" x14ac:dyDescent="0.25">
      <c r="A1310" s="260"/>
      <c r="B1310" s="486"/>
      <c r="C1310" s="261"/>
      <c r="D1310" s="255">
        <v>0</v>
      </c>
      <c r="E1310" s="264"/>
      <c r="F1310" s="273">
        <v>0</v>
      </c>
      <c r="G1310" s="264"/>
      <c r="H1310" s="381">
        <v>0</v>
      </c>
      <c r="I1310" s="339" t="s">
        <v>583</v>
      </c>
    </row>
    <row r="1311" spans="1:9" ht="26.25" x14ac:dyDescent="0.25">
      <c r="A1311" s="343"/>
      <c r="B1311" s="399"/>
      <c r="C1311" s="261"/>
      <c r="D1311" s="255"/>
      <c r="E1311" s="400"/>
      <c r="F1311" s="273"/>
      <c r="G1311" s="264"/>
      <c r="H1311" s="495">
        <v>0</v>
      </c>
      <c r="I1311" s="339" t="s">
        <v>584</v>
      </c>
    </row>
    <row r="1312" spans="1:9" ht="26.25" x14ac:dyDescent="0.25">
      <c r="A1312" s="343"/>
      <c r="B1312" s="399"/>
      <c r="C1312" s="261"/>
      <c r="D1312" s="345"/>
      <c r="E1312" s="400"/>
      <c r="F1312" s="346"/>
      <c r="G1312" s="264"/>
      <c r="H1312" s="495">
        <v>0</v>
      </c>
      <c r="I1312" s="339" t="s">
        <v>585</v>
      </c>
    </row>
    <row r="1313" spans="1:9" x14ac:dyDescent="0.25">
      <c r="A1313" s="343"/>
      <c r="B1313" s="399"/>
      <c r="C1313" s="396"/>
      <c r="D1313" s="401"/>
      <c r="E1313" s="402"/>
      <c r="F1313" s="403"/>
      <c r="G1313" s="404"/>
      <c r="H1313" s="496">
        <v>0</v>
      </c>
      <c r="I1313" s="337" t="s">
        <v>586</v>
      </c>
    </row>
    <row r="1314" spans="1:9" ht="15.75" thickBot="1" x14ac:dyDescent="0.3">
      <c r="A1314" s="248"/>
      <c r="B1314" s="405"/>
      <c r="C1314" s="249" t="s">
        <v>46</v>
      </c>
      <c r="D1314" s="250">
        <f>SUM(D1306:D1313)</f>
        <v>0</v>
      </c>
      <c r="E1314" s="249" t="s">
        <v>46</v>
      </c>
      <c r="F1314" s="283">
        <f>F1306</f>
        <v>0</v>
      </c>
      <c r="G1314" s="250">
        <f>D1314-F1314</f>
        <v>0</v>
      </c>
      <c r="H1314" s="406">
        <f>H1307+H1306+H1308+H1309+H1310+H1312+H1313+H1311</f>
        <v>0</v>
      </c>
      <c r="I1314" s="518">
        <f>G1314-H1314</f>
        <v>0</v>
      </c>
    </row>
    <row r="1315" spans="1:9" ht="15.75" thickTop="1" x14ac:dyDescent="0.25">
      <c r="A1315" s="269">
        <v>39</v>
      </c>
      <c r="B1315" s="630" t="s">
        <v>587</v>
      </c>
      <c r="C1315" s="242" t="s">
        <v>588</v>
      </c>
      <c r="D1315" s="255">
        <v>0</v>
      </c>
      <c r="E1315" s="244" t="s">
        <v>589</v>
      </c>
      <c r="F1315" s="273">
        <v>0</v>
      </c>
      <c r="G1315" s="246"/>
      <c r="H1315" s="381">
        <v>0</v>
      </c>
      <c r="I1315" s="337" t="s">
        <v>590</v>
      </c>
    </row>
    <row r="1316" spans="1:9" ht="30" x14ac:dyDescent="0.25">
      <c r="A1316" s="260"/>
      <c r="B1316" s="631"/>
      <c r="C1316" s="261" t="s">
        <v>591</v>
      </c>
      <c r="D1316" s="255">
        <v>0</v>
      </c>
      <c r="E1316" s="264"/>
      <c r="F1316" s="273">
        <v>0</v>
      </c>
      <c r="G1316" s="264"/>
      <c r="H1316" s="381">
        <v>0</v>
      </c>
      <c r="I1316" s="380" t="s">
        <v>592</v>
      </c>
    </row>
    <row r="1317" spans="1:9" x14ac:dyDescent="0.25">
      <c r="A1317" s="260"/>
      <c r="B1317" s="631"/>
      <c r="C1317" s="261" t="s">
        <v>593</v>
      </c>
      <c r="D1317" s="255">
        <v>0</v>
      </c>
      <c r="E1317" s="264"/>
      <c r="F1317" s="273">
        <v>0</v>
      </c>
      <c r="G1317" s="264"/>
      <c r="H1317" s="381"/>
      <c r="I1317" s="272"/>
    </row>
    <row r="1318" spans="1:9" x14ac:dyDescent="0.25">
      <c r="A1318" s="260"/>
      <c r="B1318" s="631"/>
      <c r="C1318" s="254" t="s">
        <v>594</v>
      </c>
      <c r="D1318" s="255">
        <v>0</v>
      </c>
      <c r="E1318" s="264"/>
      <c r="F1318" s="273">
        <v>0</v>
      </c>
      <c r="G1318" s="264"/>
      <c r="H1318" s="381"/>
      <c r="I1318" s="336"/>
    </row>
    <row r="1319" spans="1:9" x14ac:dyDescent="0.25">
      <c r="A1319" s="260"/>
      <c r="B1319" s="631"/>
      <c r="C1319" s="261"/>
      <c r="D1319" s="255">
        <v>0</v>
      </c>
      <c r="E1319" s="264"/>
      <c r="F1319" s="273">
        <v>0</v>
      </c>
      <c r="G1319" s="264"/>
      <c r="H1319" s="381"/>
      <c r="I1319" s="272"/>
    </row>
    <row r="1320" spans="1:9" x14ac:dyDescent="0.25">
      <c r="A1320" s="260"/>
      <c r="B1320" s="631"/>
      <c r="C1320" s="261"/>
      <c r="D1320" s="255">
        <v>0</v>
      </c>
      <c r="E1320" s="264"/>
      <c r="F1320" s="273">
        <v>0</v>
      </c>
      <c r="G1320" s="264"/>
      <c r="H1320" s="381"/>
      <c r="I1320" s="272"/>
    </row>
    <row r="1321" spans="1:9" x14ac:dyDescent="0.25">
      <c r="A1321" s="260"/>
      <c r="B1321" s="631"/>
      <c r="C1321" s="347"/>
      <c r="D1321" s="255">
        <v>0</v>
      </c>
      <c r="E1321" s="407"/>
      <c r="F1321" s="273">
        <v>0</v>
      </c>
      <c r="G1321" s="266"/>
      <c r="H1321" s="497"/>
      <c r="I1321" s="272"/>
    </row>
    <row r="1322" spans="1:9" ht="15.75" thickBot="1" x14ac:dyDescent="0.3">
      <c r="A1322" s="248"/>
      <c r="B1322" s="632"/>
      <c r="C1322" s="249" t="s">
        <v>46</v>
      </c>
      <c r="D1322" s="250">
        <f>D1318+D1315+D1316</f>
        <v>0</v>
      </c>
      <c r="E1322" s="249" t="s">
        <v>46</v>
      </c>
      <c r="F1322" s="283">
        <f>SUM(F1315:F1321)</f>
        <v>0</v>
      </c>
      <c r="G1322" s="250">
        <f>D1322-F1322</f>
        <v>0</v>
      </c>
      <c r="H1322" s="408">
        <f>H1316+H1315+H1317</f>
        <v>0</v>
      </c>
      <c r="I1322" s="518">
        <f>G1322-H1322</f>
        <v>0</v>
      </c>
    </row>
    <row r="1323" spans="1:9" ht="15.75" thickTop="1" x14ac:dyDescent="0.25">
      <c r="A1323" s="269">
        <v>40</v>
      </c>
      <c r="B1323" s="633" t="s">
        <v>595</v>
      </c>
      <c r="C1323" s="254" t="s">
        <v>596</v>
      </c>
      <c r="D1323" s="255">
        <v>0</v>
      </c>
      <c r="E1323" s="270" t="s">
        <v>597</v>
      </c>
      <c r="F1323" s="273">
        <v>0</v>
      </c>
      <c r="G1323" s="385"/>
      <c r="H1323" s="255">
        <v>0</v>
      </c>
      <c r="I1323" s="337" t="s">
        <v>590</v>
      </c>
    </row>
    <row r="1324" spans="1:9" ht="26.25" x14ac:dyDescent="0.25">
      <c r="A1324" s="260"/>
      <c r="B1324" s="634"/>
      <c r="C1324" s="261"/>
      <c r="D1324" s="255">
        <v>0</v>
      </c>
      <c r="E1324" s="264"/>
      <c r="F1324" s="273">
        <v>0</v>
      </c>
      <c r="G1324" s="359"/>
      <c r="H1324" s="255">
        <v>0</v>
      </c>
      <c r="I1324" s="333" t="s">
        <v>671</v>
      </c>
    </row>
    <row r="1325" spans="1:9" ht="26.25" x14ac:dyDescent="0.25">
      <c r="A1325" s="260"/>
      <c r="B1325" s="634"/>
      <c r="C1325" s="261"/>
      <c r="D1325" s="255">
        <v>0</v>
      </c>
      <c r="E1325" s="264"/>
      <c r="F1325" s="273">
        <v>0</v>
      </c>
      <c r="G1325" s="359"/>
      <c r="H1325" s="255">
        <v>0</v>
      </c>
      <c r="I1325" s="333" t="s">
        <v>659</v>
      </c>
    </row>
    <row r="1326" spans="1:9" ht="26.25" x14ac:dyDescent="0.25">
      <c r="A1326" s="260"/>
      <c r="B1326" s="634"/>
      <c r="C1326" s="261"/>
      <c r="D1326" s="255">
        <v>0</v>
      </c>
      <c r="E1326" s="264"/>
      <c r="F1326" s="273">
        <v>0</v>
      </c>
      <c r="G1326" s="359"/>
      <c r="H1326" s="255">
        <v>0</v>
      </c>
      <c r="I1326" s="333" t="s">
        <v>672</v>
      </c>
    </row>
    <row r="1327" spans="1:9" ht="25.5" x14ac:dyDescent="0.25">
      <c r="A1327" s="260"/>
      <c r="B1327" s="634"/>
      <c r="C1327" s="261"/>
      <c r="D1327" s="255">
        <v>0</v>
      </c>
      <c r="E1327" s="264"/>
      <c r="F1327" s="273">
        <v>0</v>
      </c>
      <c r="G1327" s="359"/>
      <c r="H1327" s="255">
        <v>0</v>
      </c>
      <c r="I1327" s="409" t="s">
        <v>598</v>
      </c>
    </row>
    <row r="1328" spans="1:9" ht="30" x14ac:dyDescent="0.25">
      <c r="A1328" s="260"/>
      <c r="B1328" s="634"/>
      <c r="C1328" s="261"/>
      <c r="D1328" s="255">
        <v>0</v>
      </c>
      <c r="E1328" s="264"/>
      <c r="F1328" s="273">
        <v>0</v>
      </c>
      <c r="G1328" s="359"/>
      <c r="H1328" s="255">
        <v>0</v>
      </c>
      <c r="I1328" s="380" t="s">
        <v>599</v>
      </c>
    </row>
    <row r="1329" spans="1:9" x14ac:dyDescent="0.25">
      <c r="A1329" s="260"/>
      <c r="B1329" s="634"/>
      <c r="C1329" s="261"/>
      <c r="D1329" s="255">
        <v>0</v>
      </c>
      <c r="E1329" s="264"/>
      <c r="F1329" s="273">
        <v>0</v>
      </c>
      <c r="G1329" s="359"/>
      <c r="H1329" s="255">
        <v>0</v>
      </c>
      <c r="I1329" s="272" t="s">
        <v>600</v>
      </c>
    </row>
    <row r="1330" spans="1:9" ht="30" x14ac:dyDescent="0.25">
      <c r="A1330" s="260"/>
      <c r="B1330" s="634"/>
      <c r="C1330" s="261"/>
      <c r="D1330" s="255">
        <v>0</v>
      </c>
      <c r="E1330" s="264"/>
      <c r="F1330" s="273">
        <v>0</v>
      </c>
      <c r="G1330" s="359"/>
      <c r="H1330" s="255">
        <v>0</v>
      </c>
      <c r="I1330" s="380" t="s">
        <v>601</v>
      </c>
    </row>
    <row r="1331" spans="1:9" x14ac:dyDescent="0.25">
      <c r="A1331" s="260"/>
      <c r="B1331" s="634"/>
      <c r="C1331" s="261"/>
      <c r="D1331" s="255">
        <v>0</v>
      </c>
      <c r="E1331" s="264"/>
      <c r="F1331" s="273">
        <v>0</v>
      </c>
      <c r="G1331" s="359"/>
      <c r="H1331" s="255">
        <v>0</v>
      </c>
      <c r="I1331" s="272"/>
    </row>
    <row r="1332" spans="1:9" x14ac:dyDescent="0.25">
      <c r="A1332" s="260"/>
      <c r="B1332" s="634"/>
      <c r="C1332" s="261"/>
      <c r="D1332" s="255">
        <v>0</v>
      </c>
      <c r="E1332" s="264"/>
      <c r="F1332" s="273">
        <v>0</v>
      </c>
      <c r="G1332" s="359"/>
      <c r="H1332" s="255">
        <v>0</v>
      </c>
      <c r="I1332" s="272"/>
    </row>
    <row r="1333" spans="1:9" x14ac:dyDescent="0.25">
      <c r="A1333" s="260"/>
      <c r="B1333" s="634"/>
      <c r="C1333" s="261"/>
      <c r="D1333" s="255">
        <v>0</v>
      </c>
      <c r="E1333" s="264"/>
      <c r="F1333" s="273">
        <v>0</v>
      </c>
      <c r="G1333" s="359"/>
      <c r="H1333" s="255">
        <v>0</v>
      </c>
      <c r="I1333" s="272"/>
    </row>
    <row r="1334" spans="1:9" ht="15.75" thickBot="1" x14ac:dyDescent="0.3">
      <c r="A1334" s="248"/>
      <c r="B1334" s="635"/>
      <c r="C1334" s="249" t="s">
        <v>46</v>
      </c>
      <c r="D1334" s="250">
        <f>D1323</f>
        <v>0</v>
      </c>
      <c r="E1334" s="268"/>
      <c r="F1334" s="283">
        <f>SUM(F1323:F1333)</f>
        <v>0</v>
      </c>
      <c r="G1334" s="250">
        <f>D1334-F1334</f>
        <v>0</v>
      </c>
      <c r="H1334" s="250">
        <f>H1323</f>
        <v>0</v>
      </c>
      <c r="I1334" s="518">
        <f>G1334-H1334</f>
        <v>0</v>
      </c>
    </row>
    <row r="1335" spans="1:9" ht="26.25" thickTop="1" x14ac:dyDescent="0.25">
      <c r="A1335" s="269">
        <v>41</v>
      </c>
      <c r="B1335" s="636" t="s">
        <v>602</v>
      </c>
      <c r="C1335" s="254" t="s">
        <v>603</v>
      </c>
      <c r="D1335" s="255">
        <v>0</v>
      </c>
      <c r="E1335" s="256"/>
      <c r="F1335" s="273">
        <v>0</v>
      </c>
      <c r="G1335" s="258"/>
      <c r="H1335" s="379">
        <v>0</v>
      </c>
      <c r="I1335" s="409" t="s">
        <v>598</v>
      </c>
    </row>
    <row r="1336" spans="1:9" ht="30" x14ac:dyDescent="0.25">
      <c r="A1336" s="260"/>
      <c r="B1336" s="637"/>
      <c r="C1336" s="254" t="s">
        <v>604</v>
      </c>
      <c r="D1336" s="255">
        <v>0</v>
      </c>
      <c r="E1336" s="262" t="s">
        <v>605</v>
      </c>
      <c r="F1336" s="273">
        <v>0</v>
      </c>
      <c r="G1336" s="263"/>
      <c r="H1336" s="381">
        <v>0</v>
      </c>
      <c r="I1336" s="380" t="s">
        <v>606</v>
      </c>
    </row>
    <row r="1337" spans="1:9" ht="15.75" thickBot="1" x14ac:dyDescent="0.3">
      <c r="A1337" s="248"/>
      <c r="B1337" s="638"/>
      <c r="C1337" s="249" t="s">
        <v>46</v>
      </c>
      <c r="D1337" s="250">
        <f>D1336+D1335</f>
        <v>0</v>
      </c>
      <c r="E1337" s="268" t="s">
        <v>46</v>
      </c>
      <c r="F1337" s="283">
        <f>F1336+F1335</f>
        <v>0</v>
      </c>
      <c r="G1337" s="250">
        <f>D1337-F1337</f>
        <v>0</v>
      </c>
      <c r="H1337" s="250">
        <f>H1336+H1335</f>
        <v>0</v>
      </c>
      <c r="I1337" s="518">
        <f>G1337-H1337</f>
        <v>0</v>
      </c>
    </row>
    <row r="1338" spans="1:9" ht="39" thickTop="1" x14ac:dyDescent="0.25">
      <c r="A1338" s="269">
        <v>42</v>
      </c>
      <c r="B1338" s="410" t="s">
        <v>607</v>
      </c>
      <c r="C1338" s="242" t="s">
        <v>608</v>
      </c>
      <c r="D1338" s="255">
        <v>0</v>
      </c>
      <c r="E1338" s="244" t="s">
        <v>609</v>
      </c>
      <c r="F1338" s="273">
        <v>0</v>
      </c>
      <c r="G1338" s="246"/>
      <c r="H1338" s="498">
        <v>0</v>
      </c>
      <c r="I1338" s="337" t="s">
        <v>586</v>
      </c>
    </row>
    <row r="1339" spans="1:9" x14ac:dyDescent="0.25">
      <c r="A1339" s="241"/>
      <c r="B1339" s="411"/>
      <c r="C1339" s="254"/>
      <c r="D1339" s="255">
        <v>0</v>
      </c>
      <c r="E1339" s="256"/>
      <c r="F1339" s="273">
        <v>0</v>
      </c>
      <c r="G1339" s="258"/>
      <c r="H1339" s="379"/>
      <c r="I1339" s="412"/>
    </row>
    <row r="1340" spans="1:9" x14ac:dyDescent="0.25">
      <c r="A1340" s="260"/>
      <c r="B1340" s="413"/>
      <c r="C1340" s="261"/>
      <c r="D1340" s="359">
        <f>D1339+D1338</f>
        <v>0</v>
      </c>
      <c r="E1340" s="262"/>
      <c r="F1340" s="281">
        <f>F1339+F1338</f>
        <v>0</v>
      </c>
      <c r="G1340" s="263"/>
      <c r="H1340" s="381"/>
      <c r="I1340" s="335"/>
    </row>
    <row r="1341" spans="1:9" ht="15.75" thickBot="1" x14ac:dyDescent="0.3">
      <c r="A1341" s="295"/>
      <c r="B1341" s="487"/>
      <c r="C1341" s="297"/>
      <c r="D1341" s="324">
        <f>D1338+D1339+D1340</f>
        <v>0</v>
      </c>
      <c r="E1341" s="299"/>
      <c r="F1341" s="325">
        <f>F1338+F1339+F1340</f>
        <v>0</v>
      </c>
      <c r="G1341" s="250">
        <f>D1341-F1341</f>
        <v>0</v>
      </c>
      <c r="H1341" s="415">
        <f>H1338+H1339+H1340</f>
        <v>0</v>
      </c>
      <c r="I1341" s="518">
        <f>G1341-H1341</f>
        <v>0</v>
      </c>
    </row>
    <row r="1342" spans="1:9" ht="39" thickTop="1" x14ac:dyDescent="0.25">
      <c r="A1342" s="269">
        <v>43</v>
      </c>
      <c r="B1342" s="410" t="s">
        <v>610</v>
      </c>
      <c r="C1342" s="242" t="s">
        <v>611</v>
      </c>
      <c r="D1342" s="243"/>
      <c r="E1342" s="244" t="s">
        <v>612</v>
      </c>
      <c r="F1342" s="319"/>
      <c r="G1342" s="246"/>
      <c r="H1342" s="499"/>
      <c r="I1342" s="416"/>
    </row>
    <row r="1343" spans="1:9" ht="15.75" thickBot="1" x14ac:dyDescent="0.3">
      <c r="A1343" s="248"/>
      <c r="B1343" s="523"/>
      <c r="C1343" s="249"/>
      <c r="D1343" s="376">
        <f>D1342</f>
        <v>0</v>
      </c>
      <c r="E1343" s="251"/>
      <c r="F1343" s="377">
        <f>F1342</f>
        <v>0</v>
      </c>
      <c r="G1343" s="250">
        <f>D1343-F1343</f>
        <v>0</v>
      </c>
      <c r="H1343" s="357"/>
      <c r="I1343" s="524">
        <f>G1343</f>
        <v>0</v>
      </c>
    </row>
    <row r="1344" spans="1:9" ht="26.25" thickTop="1" x14ac:dyDescent="0.25">
      <c r="A1344" s="269">
        <v>44</v>
      </c>
      <c r="B1344" s="488" t="s">
        <v>613</v>
      </c>
      <c r="C1344" s="242" t="s">
        <v>614</v>
      </c>
      <c r="D1344" s="243">
        <v>0</v>
      </c>
      <c r="E1344" s="244" t="s">
        <v>615</v>
      </c>
      <c r="F1344" s="319">
        <v>0</v>
      </c>
      <c r="G1344" s="246">
        <f>D1344-F1344</f>
        <v>0</v>
      </c>
      <c r="H1344" s="499">
        <v>0</v>
      </c>
      <c r="I1344" s="525" t="s">
        <v>586</v>
      </c>
    </row>
    <row r="1345" spans="1:9" ht="15.75" thickBot="1" x14ac:dyDescent="0.3">
      <c r="A1345" s="295"/>
      <c r="B1345" s="490"/>
      <c r="C1345" s="297"/>
      <c r="D1345" s="324"/>
      <c r="E1345" s="299"/>
      <c r="F1345" s="325"/>
      <c r="G1345" s="301"/>
      <c r="H1345" s="415"/>
      <c r="I1345" s="526">
        <f>G1344</f>
        <v>0</v>
      </c>
    </row>
    <row r="1346" spans="1:9" ht="15.75" thickTop="1" x14ac:dyDescent="0.25">
      <c r="A1346" s="241">
        <v>45</v>
      </c>
      <c r="B1346" s="634" t="s">
        <v>616</v>
      </c>
      <c r="C1346" s="254" t="s">
        <v>617</v>
      </c>
      <c r="D1346" s="255">
        <v>0</v>
      </c>
      <c r="E1346" s="256"/>
      <c r="F1346" s="273">
        <v>0</v>
      </c>
      <c r="G1346" s="258"/>
      <c r="H1346" s="522">
        <v>0</v>
      </c>
      <c r="I1346" s="417"/>
    </row>
    <row r="1347" spans="1:9" x14ac:dyDescent="0.25">
      <c r="A1347" s="260"/>
      <c r="B1347" s="634"/>
      <c r="C1347" s="254"/>
      <c r="D1347" s="255">
        <v>0</v>
      </c>
      <c r="E1347" s="262" t="s">
        <v>618</v>
      </c>
      <c r="F1347" s="273">
        <v>0</v>
      </c>
      <c r="G1347" s="263"/>
      <c r="H1347" s="381">
        <v>0</v>
      </c>
      <c r="I1347" s="272"/>
    </row>
    <row r="1348" spans="1:9" ht="15.75" thickBot="1" x14ac:dyDescent="0.3">
      <c r="A1348" s="248"/>
      <c r="B1348" s="635"/>
      <c r="C1348" s="249" t="s">
        <v>46</v>
      </c>
      <c r="D1348" s="250">
        <f>D1346+D1347</f>
        <v>0</v>
      </c>
      <c r="E1348" s="268" t="s">
        <v>46</v>
      </c>
      <c r="F1348" s="283">
        <f>F1347+F1346</f>
        <v>0</v>
      </c>
      <c r="G1348" s="250">
        <f>D1348-F1348</f>
        <v>0</v>
      </c>
      <c r="H1348" s="250">
        <f>H1346+H1347</f>
        <v>0</v>
      </c>
      <c r="I1348" s="518">
        <f>G1348-H1348</f>
        <v>0</v>
      </c>
    </row>
    <row r="1349" spans="1:9" ht="15.75" thickTop="1" x14ac:dyDescent="0.25">
      <c r="A1349" s="269">
        <v>46</v>
      </c>
      <c r="B1349" s="639" t="s">
        <v>619</v>
      </c>
      <c r="C1349" s="254" t="s">
        <v>620</v>
      </c>
      <c r="D1349" s="255">
        <v>0</v>
      </c>
      <c r="E1349" s="262"/>
      <c r="F1349" s="273">
        <v>0</v>
      </c>
      <c r="G1349" s="258"/>
      <c r="H1349" s="522">
        <v>0</v>
      </c>
      <c r="I1349" s="417"/>
    </row>
    <row r="1350" spans="1:9" x14ac:dyDescent="0.25">
      <c r="A1350" s="260"/>
      <c r="B1350" s="640"/>
      <c r="C1350" s="254" t="s">
        <v>621</v>
      </c>
      <c r="D1350" s="255">
        <v>0</v>
      </c>
      <c r="E1350" s="262" t="s">
        <v>622</v>
      </c>
      <c r="F1350" s="273">
        <v>0</v>
      </c>
      <c r="G1350" s="263"/>
      <c r="H1350" s="381">
        <v>0</v>
      </c>
      <c r="I1350" s="272"/>
    </row>
    <row r="1351" spans="1:9" ht="15.75" thickBot="1" x14ac:dyDescent="0.3">
      <c r="A1351" s="248"/>
      <c r="B1351" s="641"/>
      <c r="C1351" s="249" t="s">
        <v>46</v>
      </c>
      <c r="D1351" s="250">
        <f>D1349+D1350</f>
        <v>0</v>
      </c>
      <c r="E1351" s="268" t="s">
        <v>46</v>
      </c>
      <c r="F1351" s="283">
        <f>F1350+F1349</f>
        <v>0</v>
      </c>
      <c r="G1351" s="250">
        <f>D1351-F1351</f>
        <v>0</v>
      </c>
      <c r="H1351" s="250">
        <f>H1349+H1350</f>
        <v>0</v>
      </c>
      <c r="I1351" s="518">
        <f>G1351-H1351</f>
        <v>0</v>
      </c>
    </row>
    <row r="1352" spans="1:9" ht="15.75" thickTop="1" x14ac:dyDescent="0.25">
      <c r="A1352" s="269">
        <v>47</v>
      </c>
      <c r="B1352" s="623" t="s">
        <v>623</v>
      </c>
      <c r="C1352" s="242" t="s">
        <v>624</v>
      </c>
      <c r="D1352" s="255">
        <v>0</v>
      </c>
      <c r="E1352" s="262"/>
      <c r="F1352" s="273">
        <v>0</v>
      </c>
      <c r="G1352" s="246"/>
      <c r="H1352" s="498">
        <v>0</v>
      </c>
      <c r="I1352" s="272"/>
    </row>
    <row r="1353" spans="1:9" x14ac:dyDescent="0.25">
      <c r="A1353" s="260"/>
      <c r="B1353" s="624"/>
      <c r="C1353" s="261" t="s">
        <v>625</v>
      </c>
      <c r="D1353" s="255">
        <v>0</v>
      </c>
      <c r="E1353" s="262" t="s">
        <v>626</v>
      </c>
      <c r="F1353" s="273">
        <v>0</v>
      </c>
      <c r="G1353" s="258"/>
      <c r="H1353" s="379">
        <v>0</v>
      </c>
      <c r="I1353" s="272"/>
    </row>
    <row r="1354" spans="1:9" x14ac:dyDescent="0.25">
      <c r="A1354" s="260"/>
      <c r="B1354" s="624"/>
      <c r="C1354" s="261" t="s">
        <v>627</v>
      </c>
      <c r="D1354" s="359">
        <f>D1353+D1352</f>
        <v>0</v>
      </c>
      <c r="E1354" s="267"/>
      <c r="F1354" s="281">
        <f>F1353+F1352</f>
        <v>0</v>
      </c>
      <c r="G1354" s="263"/>
      <c r="H1354" s="381">
        <v>0</v>
      </c>
      <c r="I1354" s="412" t="s">
        <v>628</v>
      </c>
    </row>
    <row r="1355" spans="1:9" ht="15.75" thickBot="1" x14ac:dyDescent="0.3">
      <c r="A1355" s="248"/>
      <c r="B1355" s="625"/>
      <c r="C1355" s="297" t="s">
        <v>46</v>
      </c>
      <c r="D1355" s="324">
        <f>D1352+D1353+D1354</f>
        <v>0</v>
      </c>
      <c r="E1355" s="268" t="s">
        <v>46</v>
      </c>
      <c r="F1355" s="325">
        <f>F1352+F1353+F1354</f>
        <v>0</v>
      </c>
      <c r="G1355" s="250">
        <f>D1355-F1355</f>
        <v>0</v>
      </c>
      <c r="H1355" s="415">
        <f>H1352+H1353+H1354</f>
        <v>0</v>
      </c>
      <c r="I1355" s="518">
        <f>G1355-H1355</f>
        <v>0</v>
      </c>
    </row>
    <row r="1356" spans="1:9" ht="52.5" thickTop="1" thickBot="1" x14ac:dyDescent="0.3">
      <c r="A1356" s="274">
        <v>48</v>
      </c>
      <c r="B1356" s="393" t="s">
        <v>629</v>
      </c>
      <c r="C1356" s="236" t="s">
        <v>630</v>
      </c>
      <c r="D1356" s="277">
        <v>0</v>
      </c>
      <c r="E1356" s="299" t="s">
        <v>631</v>
      </c>
      <c r="F1356" s="328">
        <v>0</v>
      </c>
      <c r="G1356" s="301">
        <v>0</v>
      </c>
      <c r="H1356" s="476"/>
      <c r="I1356" s="509">
        <f>G1356</f>
        <v>0</v>
      </c>
    </row>
    <row r="1357" spans="1:9" ht="52.5" thickTop="1" thickBot="1" x14ac:dyDescent="0.3">
      <c r="A1357" s="274">
        <v>49</v>
      </c>
      <c r="B1357" s="393" t="s">
        <v>632</v>
      </c>
      <c r="C1357" s="236" t="s">
        <v>633</v>
      </c>
      <c r="D1357" s="277">
        <v>0</v>
      </c>
      <c r="E1357" s="299" t="s">
        <v>634</v>
      </c>
      <c r="F1357" s="328">
        <v>0</v>
      </c>
      <c r="G1357" s="301">
        <v>0</v>
      </c>
      <c r="H1357" s="476"/>
      <c r="I1357" s="509">
        <f>G1357</f>
        <v>0</v>
      </c>
    </row>
    <row r="1358" spans="1:9" ht="52.5" thickTop="1" thickBot="1" x14ac:dyDescent="0.3">
      <c r="A1358" s="274">
        <v>50</v>
      </c>
      <c r="B1358" s="393" t="s">
        <v>635</v>
      </c>
      <c r="C1358" s="236" t="s">
        <v>636</v>
      </c>
      <c r="D1358" s="277">
        <v>0</v>
      </c>
      <c r="E1358" s="299" t="s">
        <v>637</v>
      </c>
      <c r="F1358" s="328">
        <v>0</v>
      </c>
      <c r="G1358" s="301">
        <v>0</v>
      </c>
      <c r="H1358" s="476"/>
      <c r="I1358" s="509">
        <f>G1358</f>
        <v>0</v>
      </c>
    </row>
    <row r="1359" spans="1:9" ht="15.75" thickTop="1" x14ac:dyDescent="0.25">
      <c r="A1359" s="269">
        <v>51</v>
      </c>
      <c r="B1359" s="626" t="s">
        <v>638</v>
      </c>
      <c r="C1359" s="242" t="s">
        <v>639</v>
      </c>
      <c r="D1359" s="255">
        <v>0</v>
      </c>
      <c r="E1359" s="262"/>
      <c r="F1359" s="273">
        <v>0</v>
      </c>
      <c r="G1359" s="258"/>
      <c r="H1359" s="522">
        <v>0</v>
      </c>
      <c r="I1359" s="417"/>
    </row>
    <row r="1360" spans="1:9" x14ac:dyDescent="0.25">
      <c r="A1360" s="260"/>
      <c r="B1360" s="627"/>
      <c r="C1360" s="261" t="s">
        <v>640</v>
      </c>
      <c r="D1360" s="255">
        <v>0</v>
      </c>
      <c r="E1360" s="262" t="s">
        <v>641</v>
      </c>
      <c r="F1360" s="273">
        <v>0</v>
      </c>
      <c r="G1360" s="263"/>
      <c r="H1360" s="381">
        <v>0</v>
      </c>
      <c r="I1360" s="272"/>
    </row>
    <row r="1361" spans="1:10" ht="15.75" thickBot="1" x14ac:dyDescent="0.3">
      <c r="A1361" s="248"/>
      <c r="B1361" s="628"/>
      <c r="C1361" s="297" t="s">
        <v>46</v>
      </c>
      <c r="D1361" s="250">
        <f>D1359+D1360</f>
        <v>0</v>
      </c>
      <c r="E1361" s="268" t="s">
        <v>46</v>
      </c>
      <c r="F1361" s="283">
        <f>F1360+F1359</f>
        <v>0</v>
      </c>
      <c r="G1361" s="250">
        <f>D1361-F1361</f>
        <v>0</v>
      </c>
      <c r="H1361" s="250">
        <f>H1359+H1360</f>
        <v>0</v>
      </c>
      <c r="I1361" s="518">
        <f>G1361-H1361</f>
        <v>0</v>
      </c>
    </row>
    <row r="1362" spans="1:10" ht="39.75" thickTop="1" thickBot="1" x14ac:dyDescent="0.3">
      <c r="A1362" s="274">
        <v>52</v>
      </c>
      <c r="B1362" s="393" t="s">
        <v>642</v>
      </c>
      <c r="C1362" s="236" t="s">
        <v>643</v>
      </c>
      <c r="D1362" s="277">
        <v>0</v>
      </c>
      <c r="E1362" s="299" t="s">
        <v>644</v>
      </c>
      <c r="F1362" s="328">
        <v>0</v>
      </c>
      <c r="G1362" s="276">
        <f>D1362-F1362</f>
        <v>0</v>
      </c>
      <c r="H1362" s="477"/>
      <c r="I1362" s="509">
        <f>G1362</f>
        <v>0</v>
      </c>
    </row>
    <row r="1363" spans="1:10" ht="52.5" thickTop="1" thickBot="1" x14ac:dyDescent="0.3">
      <c r="A1363" s="274">
        <v>53</v>
      </c>
      <c r="B1363" s="393" t="s">
        <v>645</v>
      </c>
      <c r="C1363" s="236" t="s">
        <v>646</v>
      </c>
      <c r="D1363" s="277">
        <v>0</v>
      </c>
      <c r="E1363" s="299" t="s">
        <v>647</v>
      </c>
      <c r="F1363" s="328">
        <v>0</v>
      </c>
      <c r="G1363" s="276">
        <f>D1363-F1363</f>
        <v>0</v>
      </c>
      <c r="H1363" s="477"/>
      <c r="I1363" s="509">
        <f>G1363</f>
        <v>0</v>
      </c>
    </row>
    <row r="1364" spans="1:10" ht="52.5" thickTop="1" thickBot="1" x14ac:dyDescent="0.3">
      <c r="A1364" s="418">
        <v>54</v>
      </c>
      <c r="B1364" s="419" t="s">
        <v>648</v>
      </c>
      <c r="C1364" s="420" t="s">
        <v>649</v>
      </c>
      <c r="D1364" s="237">
        <v>0</v>
      </c>
      <c r="E1364" s="310" t="s">
        <v>650</v>
      </c>
      <c r="F1364" s="421">
        <v>0</v>
      </c>
      <c r="G1364" s="276">
        <f>D1364-F1364</f>
        <v>0</v>
      </c>
      <c r="H1364" s="477"/>
      <c r="I1364" s="509">
        <f>G1364</f>
        <v>0</v>
      </c>
    </row>
    <row r="1365" spans="1:10" x14ac:dyDescent="0.25">
      <c r="B1365"/>
      <c r="C1365"/>
      <c r="D1365"/>
      <c r="E1365"/>
      <c r="F1365"/>
      <c r="G1365"/>
      <c r="I1365" s="422"/>
    </row>
    <row r="1366" spans="1:10" ht="15.75" x14ac:dyDescent="0.25">
      <c r="B1366"/>
      <c r="C1366" s="423"/>
      <c r="D1366" s="424" t="s">
        <v>651</v>
      </c>
      <c r="E1366" s="425"/>
      <c r="F1366"/>
      <c r="G1366"/>
    </row>
    <row r="1367" spans="1:10" ht="15.75" x14ac:dyDescent="0.25">
      <c r="B1367"/>
      <c r="C1367" s="423"/>
      <c r="D1367" s="426" t="s">
        <v>652</v>
      </c>
      <c r="E1367" s="427">
        <f>H1130+H1146+H1187+H1175+H1195+H1161+H1287+H1324+H1307</f>
        <v>0</v>
      </c>
      <c r="F1367"/>
      <c r="G1367" s="428"/>
      <c r="I1367" s="441"/>
    </row>
    <row r="1368" spans="1:10" ht="15.75" x14ac:dyDescent="0.25">
      <c r="B1368"/>
      <c r="C1368" s="423"/>
      <c r="D1368" s="429" t="s">
        <v>653</v>
      </c>
      <c r="E1368" s="430">
        <f>H1131+H1147+H1188+H1176+H1196+H1288+H1308+H1162+H1193+H1325</f>
        <v>0</v>
      </c>
      <c r="F1368"/>
      <c r="G1368" s="431"/>
      <c r="I1368" s="441"/>
    </row>
    <row r="1369" spans="1:10" ht="15.75" x14ac:dyDescent="0.25">
      <c r="B1369"/>
      <c r="C1369" s="423"/>
      <c r="D1369" s="429" t="s">
        <v>654</v>
      </c>
      <c r="E1369" s="430">
        <f>H1328+H1311</f>
        <v>0</v>
      </c>
      <c r="F1369"/>
      <c r="G1369"/>
      <c r="I1369" s="441"/>
    </row>
    <row r="1370" spans="1:10" ht="15.75" x14ac:dyDescent="0.25">
      <c r="B1370"/>
      <c r="C1370" s="423"/>
      <c r="D1370" s="429" t="s">
        <v>655</v>
      </c>
      <c r="E1370" s="432">
        <f>F1370</f>
        <v>0</v>
      </c>
      <c r="F1370" s="433">
        <v>0</v>
      </c>
      <c r="G1370" s="434" t="s">
        <v>656</v>
      </c>
      <c r="H1370" s="435"/>
      <c r="I1370" s="447"/>
      <c r="J1370" s="441"/>
    </row>
    <row r="1371" spans="1:10" ht="15.75" x14ac:dyDescent="0.25">
      <c r="B1371"/>
      <c r="C1371" s="423"/>
      <c r="D1371" s="429" t="s">
        <v>657</v>
      </c>
      <c r="E1371" s="436">
        <f>H1128+H1129+H1150+H1189</f>
        <v>0</v>
      </c>
      <c r="F1371"/>
      <c r="G1371"/>
    </row>
  </sheetData>
  <mergeCells count="90">
    <mergeCell ref="H909:I909"/>
    <mergeCell ref="A897:A898"/>
    <mergeCell ref="B897:B898"/>
    <mergeCell ref="C897:D897"/>
    <mergeCell ref="E897:F897"/>
    <mergeCell ref="H897:I897"/>
    <mergeCell ref="B900:B913"/>
    <mergeCell ref="H900:I900"/>
    <mergeCell ref="H901:I901"/>
    <mergeCell ref="H902:I902"/>
    <mergeCell ref="H903:I903"/>
    <mergeCell ref="H904:I904"/>
    <mergeCell ref="H905:I905"/>
    <mergeCell ref="H906:I906"/>
    <mergeCell ref="H907:I907"/>
    <mergeCell ref="H908:I908"/>
    <mergeCell ref="B980:B989"/>
    <mergeCell ref="H910:I910"/>
    <mergeCell ref="H911:I911"/>
    <mergeCell ref="H912:I912"/>
    <mergeCell ref="B915:B931"/>
    <mergeCell ref="B932:B938"/>
    <mergeCell ref="B942:B944"/>
    <mergeCell ref="B945:B948"/>
    <mergeCell ref="B950:B952"/>
    <mergeCell ref="B953:B957"/>
    <mergeCell ref="B958:B972"/>
    <mergeCell ref="B973:B979"/>
    <mergeCell ref="E1035:F1035"/>
    <mergeCell ref="H1035:I1035"/>
    <mergeCell ref="B991:B993"/>
    <mergeCell ref="B997:B999"/>
    <mergeCell ref="B1005:B1007"/>
    <mergeCell ref="B1012:B1015"/>
    <mergeCell ref="B1016:B1018"/>
    <mergeCell ref="B1019:B1021"/>
    <mergeCell ref="B1076:B1083"/>
    <mergeCell ref="B1022:B1028"/>
    <mergeCell ref="A1035:A1036"/>
    <mergeCell ref="B1035:B1036"/>
    <mergeCell ref="C1035:D1035"/>
    <mergeCell ref="B1039:B1040"/>
    <mergeCell ref="B1041:B1050"/>
    <mergeCell ref="B1051:B1054"/>
    <mergeCell ref="B1065:B1067"/>
    <mergeCell ref="B1068:B1075"/>
    <mergeCell ref="B1161:B1168"/>
    <mergeCell ref="B1084:B1086"/>
    <mergeCell ref="B1087:B1089"/>
    <mergeCell ref="A1099:A1100"/>
    <mergeCell ref="B1099:B1100"/>
    <mergeCell ref="H1099:I1099"/>
    <mergeCell ref="B1102:B1116"/>
    <mergeCell ref="B1117:B1119"/>
    <mergeCell ref="B1127:B1145"/>
    <mergeCell ref="B1146:B1160"/>
    <mergeCell ref="C1099:D1099"/>
    <mergeCell ref="E1099:F1099"/>
    <mergeCell ref="B1213:B1219"/>
    <mergeCell ref="B1169:B1171"/>
    <mergeCell ref="B1172:B1174"/>
    <mergeCell ref="B1180:B1183"/>
    <mergeCell ref="B1184:B1186"/>
    <mergeCell ref="B1187:B1191"/>
    <mergeCell ref="B1192:B1194"/>
    <mergeCell ref="B1195:B1201"/>
    <mergeCell ref="I1196:I1197"/>
    <mergeCell ref="I1198:I1199"/>
    <mergeCell ref="B1202:B1206"/>
    <mergeCell ref="B1207:B1212"/>
    <mergeCell ref="B1302:B1305"/>
    <mergeCell ref="B1220:B1223"/>
    <mergeCell ref="B1225:B1228"/>
    <mergeCell ref="B1229:B1232"/>
    <mergeCell ref="B1233:B1236"/>
    <mergeCell ref="B1237:B1254"/>
    <mergeCell ref="B1256:B1259"/>
    <mergeCell ref="B1260:B1277"/>
    <mergeCell ref="B1278:B1286"/>
    <mergeCell ref="B1287:B1289"/>
    <mergeCell ref="B1294:B1297"/>
    <mergeCell ref="B1298:B1301"/>
    <mergeCell ref="B1352:B1355"/>
    <mergeCell ref="B1359:B1361"/>
    <mergeCell ref="B1306:B1309"/>
    <mergeCell ref="B1315:B1322"/>
    <mergeCell ref="B1323:B1334"/>
    <mergeCell ref="B1335:B1337"/>
    <mergeCell ref="B1346:B1348"/>
    <mergeCell ref="B1349:B1351"/>
  </mergeCells>
  <conditionalFormatting sqref="B826:G826 B115:C116 B119:C143 B145:C145 B147:C148 B151:C161 B462:C477 B479:C488 B490:C491 B498:C502 B504:C516 B520:C527 B529:C534 B545:C548 B551:C554 B556:C559 B583:C584 B587:C588 B596:G596 B646:C646 B674:C676 B678:C678 B681:C686 B688:C688 B690:C692 B711:C714 B717:C724 B729:C732 B734:C739 B748:C753 B759:C759 B763:C765 B783:C784 B787:C787 B791:C795 B798:C799 B806:C807 B810:C815 B416:C436 B439:C441 B443:C443 B445:C455 B699:C700 B561:C575 B174:E174 B67:C69 B71:C82 B84:C84 B171:C173 B280:G280 B405:C414 B623:C634 B648:C661 B636:C644 B663:C672 B8:G8 B108:E108 B98:C107 B109:C113 B378:G378 B286:C287 B289:C330 B403:G403 B379:C396 B597:C621 B333:C377 F110 F112 B97:G97 B55:E56 B85:E88 B65:E65 B57:D64 B844:E852 B871:E878 B19:E21 B22:D54 B827:D843 B853:D870 B879:D882 B12:D18 B94:E94 B9:E11 B175:C279 B282:D282 B283:C283 B281:C281">
    <cfRule type="cellIs" dxfId="1755" priority="449" stopIfTrue="1" operator="lessThan">
      <formula>0</formula>
    </cfRule>
  </conditionalFormatting>
  <conditionalFormatting sqref="A883:G883 B885:G885 B824:G824">
    <cfRule type="cellIs" dxfId="1754" priority="450" stopIfTrue="1" operator="lessThan">
      <formula>0</formula>
    </cfRule>
  </conditionalFormatting>
  <conditionalFormatting sqref="A5">
    <cfRule type="cellIs" dxfId="1753" priority="451" stopIfTrue="1" operator="equal">
      <formula>0</formula>
    </cfRule>
  </conditionalFormatting>
  <conditionalFormatting sqref="D811:E823">
    <cfRule type="cellIs" dxfId="1752" priority="448" stopIfTrue="1" operator="lessThan">
      <formula>0</formula>
    </cfRule>
  </conditionalFormatting>
  <conditionalFormatting sqref="D66:D72">
    <cfRule type="cellIs" dxfId="1751" priority="447" stopIfTrue="1" operator="lessThan">
      <formula>0</formula>
    </cfRule>
  </conditionalFormatting>
  <conditionalFormatting sqref="D73:D79">
    <cfRule type="cellIs" dxfId="1750" priority="446" stopIfTrue="1" operator="lessThan">
      <formula>0</formula>
    </cfRule>
  </conditionalFormatting>
  <conditionalFormatting sqref="D80:D83">
    <cfRule type="cellIs" dxfId="1749" priority="445" stopIfTrue="1" operator="lessThan">
      <formula>0</formula>
    </cfRule>
  </conditionalFormatting>
  <conditionalFormatting sqref="D84">
    <cfRule type="cellIs" dxfId="1748" priority="444" stopIfTrue="1" operator="lessThan">
      <formula>0</formula>
    </cfRule>
  </conditionalFormatting>
  <conditionalFormatting sqref="D98">
    <cfRule type="cellIs" dxfId="1747" priority="443" stopIfTrue="1" operator="lessThan">
      <formula>0</formula>
    </cfRule>
  </conditionalFormatting>
  <conditionalFormatting sqref="D99:D102">
    <cfRule type="cellIs" dxfId="1746" priority="442" stopIfTrue="1" operator="lessThan">
      <formula>0</formula>
    </cfRule>
  </conditionalFormatting>
  <conditionalFormatting sqref="D103">
    <cfRule type="cellIs" dxfId="1745" priority="441" stopIfTrue="1" operator="lessThan">
      <formula>0</formula>
    </cfRule>
  </conditionalFormatting>
  <conditionalFormatting sqref="D107">
    <cfRule type="cellIs" dxfId="1744" priority="440" stopIfTrue="1" operator="lessThan">
      <formula>0</formula>
    </cfRule>
  </conditionalFormatting>
  <conditionalFormatting sqref="D104">
    <cfRule type="cellIs" dxfId="1743" priority="439" stopIfTrue="1" operator="lessThan">
      <formula>0</formula>
    </cfRule>
  </conditionalFormatting>
  <conditionalFormatting sqref="D105">
    <cfRule type="cellIs" dxfId="1742" priority="438" stopIfTrue="1" operator="lessThan">
      <formula>0</formula>
    </cfRule>
  </conditionalFormatting>
  <conditionalFormatting sqref="D106">
    <cfRule type="cellIs" dxfId="1741" priority="437" stopIfTrue="1" operator="lessThan">
      <formula>0</formula>
    </cfRule>
  </conditionalFormatting>
  <conditionalFormatting sqref="D110:E110 D109 D112:E112 D111 D113">
    <cfRule type="cellIs" dxfId="1740" priority="436" stopIfTrue="1" operator="lessThan">
      <formula>0</formula>
    </cfRule>
  </conditionalFormatting>
  <conditionalFormatting sqref="D115:E116 D117:D120 D114">
    <cfRule type="cellIs" dxfId="1739" priority="435" stopIfTrue="1" operator="lessThan">
      <formula>0</formula>
    </cfRule>
  </conditionalFormatting>
  <conditionalFormatting sqref="D121:D123">
    <cfRule type="cellIs" dxfId="1738" priority="434" stopIfTrue="1" operator="lessThan">
      <formula>0</formula>
    </cfRule>
  </conditionalFormatting>
  <conditionalFormatting sqref="D124:D128">
    <cfRule type="cellIs" dxfId="1737" priority="433" stopIfTrue="1" operator="lessThan">
      <formula>0</formula>
    </cfRule>
  </conditionalFormatting>
  <conditionalFormatting sqref="D129:D135">
    <cfRule type="cellIs" dxfId="1736" priority="432" stopIfTrue="1" operator="lessThan">
      <formula>0</formula>
    </cfRule>
  </conditionalFormatting>
  <conditionalFormatting sqref="D136:D138">
    <cfRule type="cellIs" dxfId="1735" priority="431" stopIfTrue="1" operator="lessThan">
      <formula>0</formula>
    </cfRule>
  </conditionalFormatting>
  <conditionalFormatting sqref="D141:D145">
    <cfRule type="cellIs" dxfId="1734" priority="430" stopIfTrue="1" operator="lessThan">
      <formula>0</formula>
    </cfRule>
  </conditionalFormatting>
  <conditionalFormatting sqref="D146:D152">
    <cfRule type="cellIs" dxfId="1733" priority="429" stopIfTrue="1" operator="lessThan">
      <formula>0</formula>
    </cfRule>
  </conditionalFormatting>
  <conditionalFormatting sqref="D155:E155 D153:D154">
    <cfRule type="cellIs" dxfId="1732" priority="428" stopIfTrue="1" operator="lessThan">
      <formula>0</formula>
    </cfRule>
  </conditionalFormatting>
  <conditionalFormatting sqref="D156:D160">
    <cfRule type="cellIs" dxfId="1731" priority="427" stopIfTrue="1" operator="lessThan">
      <formula>0</formula>
    </cfRule>
  </conditionalFormatting>
  <conditionalFormatting sqref="D161:D167">
    <cfRule type="cellIs" dxfId="1730" priority="426" stopIfTrue="1" operator="lessThan">
      <formula>0</formula>
    </cfRule>
  </conditionalFormatting>
  <conditionalFormatting sqref="D168:D170">
    <cfRule type="cellIs" dxfId="1729" priority="425" stopIfTrue="1" operator="lessThan">
      <formula>0</formula>
    </cfRule>
  </conditionalFormatting>
  <conditionalFormatting sqref="D175:E178 D179">
    <cfRule type="cellIs" dxfId="1728" priority="424" stopIfTrue="1" operator="lessThan">
      <formula>0</formula>
    </cfRule>
  </conditionalFormatting>
  <conditionalFormatting sqref="D186:E186 D180:D185">
    <cfRule type="cellIs" dxfId="1727" priority="423" stopIfTrue="1" operator="lessThan">
      <formula>0</formula>
    </cfRule>
  </conditionalFormatting>
  <conditionalFormatting sqref="D187:E189">
    <cfRule type="cellIs" dxfId="1726" priority="422" stopIfTrue="1" operator="lessThan">
      <formula>0</formula>
    </cfRule>
  </conditionalFormatting>
  <conditionalFormatting sqref="D194:E194 D190:D192">
    <cfRule type="cellIs" dxfId="1725" priority="421" stopIfTrue="1" operator="lessThan">
      <formula>0</formula>
    </cfRule>
  </conditionalFormatting>
  <conditionalFormatting sqref="D195:E198">
    <cfRule type="cellIs" dxfId="1724" priority="420" stopIfTrue="1" operator="lessThan">
      <formula>0</formula>
    </cfRule>
  </conditionalFormatting>
  <conditionalFormatting sqref="D213:E213 D214:D216">
    <cfRule type="cellIs" dxfId="1723" priority="419" stopIfTrue="1" operator="lessThan">
      <formula>0</formula>
    </cfRule>
  </conditionalFormatting>
  <conditionalFormatting sqref="D217">
    <cfRule type="cellIs" dxfId="1722" priority="418" stopIfTrue="1" operator="lessThan">
      <formula>0</formula>
    </cfRule>
  </conditionalFormatting>
  <conditionalFormatting sqref="D227:D228">
    <cfRule type="cellIs" dxfId="1721" priority="417" stopIfTrue="1" operator="lessThan">
      <formula>0</formula>
    </cfRule>
  </conditionalFormatting>
  <conditionalFormatting sqref="D233:D234">
    <cfRule type="cellIs" dxfId="1720" priority="416" stopIfTrue="1" operator="lessThan">
      <formula>0</formula>
    </cfRule>
  </conditionalFormatting>
  <conditionalFormatting sqref="D235:D238">
    <cfRule type="cellIs" dxfId="1719" priority="415" stopIfTrue="1" operator="lessThan">
      <formula>0</formula>
    </cfRule>
  </conditionalFormatting>
  <conditionalFormatting sqref="D243">
    <cfRule type="cellIs" dxfId="1718" priority="414" stopIfTrue="1" operator="lessThan">
      <formula>0</formula>
    </cfRule>
  </conditionalFormatting>
  <conditionalFormatting sqref="D256 D261">
    <cfRule type="cellIs" dxfId="1717" priority="413" stopIfTrue="1" operator="lessThan">
      <formula>0</formula>
    </cfRule>
  </conditionalFormatting>
  <conditionalFormatting sqref="D262">
    <cfRule type="cellIs" dxfId="1716" priority="412" stopIfTrue="1" operator="lessThan">
      <formula>0</formula>
    </cfRule>
  </conditionalFormatting>
  <conditionalFormatting sqref="D171:E173">
    <cfRule type="cellIs" dxfId="1715" priority="411" stopIfTrue="1" operator="lessThan">
      <formula>0</formula>
    </cfRule>
  </conditionalFormatting>
  <conditionalFormatting sqref="D395:E396">
    <cfRule type="cellIs" dxfId="1714" priority="410" stopIfTrue="1" operator="lessThan">
      <formula>0</formula>
    </cfRule>
  </conditionalFormatting>
  <conditionalFormatting sqref="D229:D230">
    <cfRule type="cellIs" dxfId="1713" priority="395" stopIfTrue="1" operator="lessThan">
      <formula>0</formula>
    </cfRule>
  </conditionalFormatting>
  <conditionalFormatting sqref="D193">
    <cfRule type="cellIs" dxfId="1712" priority="409" stopIfTrue="1" operator="lessThan">
      <formula>0</formula>
    </cfRule>
  </conditionalFormatting>
  <conditionalFormatting sqref="D199:E200">
    <cfRule type="cellIs" dxfId="1711" priority="408" stopIfTrue="1" operator="lessThan">
      <formula>0</formula>
    </cfRule>
  </conditionalFormatting>
  <conditionalFormatting sqref="D201:E201">
    <cfRule type="cellIs" dxfId="1710" priority="407" stopIfTrue="1" operator="lessThan">
      <formula>0</formula>
    </cfRule>
  </conditionalFormatting>
  <conditionalFormatting sqref="D202:E203">
    <cfRule type="cellIs" dxfId="1709" priority="406" stopIfTrue="1" operator="lessThan">
      <formula>0</formula>
    </cfRule>
  </conditionalFormatting>
  <conditionalFormatting sqref="D204:E205">
    <cfRule type="cellIs" dxfId="1708" priority="405" stopIfTrue="1" operator="lessThan">
      <formula>0</formula>
    </cfRule>
  </conditionalFormatting>
  <conditionalFormatting sqref="D206:E207">
    <cfRule type="cellIs" dxfId="1707" priority="404" stopIfTrue="1" operator="lessThan">
      <formula>0</formula>
    </cfRule>
  </conditionalFormatting>
  <conditionalFormatting sqref="D208:E208">
    <cfRule type="cellIs" dxfId="1706" priority="403" stopIfTrue="1" operator="lessThan">
      <formula>0</formula>
    </cfRule>
  </conditionalFormatting>
  <conditionalFormatting sqref="D209:E210">
    <cfRule type="cellIs" dxfId="1705" priority="402" stopIfTrue="1" operator="lessThan">
      <formula>0</formula>
    </cfRule>
  </conditionalFormatting>
  <conditionalFormatting sqref="D211:E212">
    <cfRule type="cellIs" dxfId="1704" priority="401" stopIfTrue="1" operator="lessThan">
      <formula>0</formula>
    </cfRule>
  </conditionalFormatting>
  <conditionalFormatting sqref="D218:D219">
    <cfRule type="cellIs" dxfId="1703" priority="400" stopIfTrue="1" operator="lessThan">
      <formula>0</formula>
    </cfRule>
  </conditionalFormatting>
  <conditionalFormatting sqref="D220">
    <cfRule type="cellIs" dxfId="1702" priority="399" stopIfTrue="1" operator="lessThan">
      <formula>0</formula>
    </cfRule>
  </conditionalFormatting>
  <conditionalFormatting sqref="D221:D222">
    <cfRule type="cellIs" dxfId="1701" priority="398" stopIfTrue="1" operator="lessThan">
      <formula>0</formula>
    </cfRule>
  </conditionalFormatting>
  <conditionalFormatting sqref="D223:D224">
    <cfRule type="cellIs" dxfId="1700" priority="397" stopIfTrue="1" operator="lessThan">
      <formula>0</formula>
    </cfRule>
  </conditionalFormatting>
  <conditionalFormatting sqref="D225:D226">
    <cfRule type="cellIs" dxfId="1699" priority="396" stopIfTrue="1" operator="lessThan">
      <formula>0</formula>
    </cfRule>
  </conditionalFormatting>
  <conditionalFormatting sqref="D231:D232">
    <cfRule type="cellIs" dxfId="1698" priority="394" stopIfTrue="1" operator="lessThan">
      <formula>0</formula>
    </cfRule>
  </conditionalFormatting>
  <conditionalFormatting sqref="D239:D240">
    <cfRule type="cellIs" dxfId="1697" priority="393" stopIfTrue="1" operator="lessThan">
      <formula>0</formula>
    </cfRule>
  </conditionalFormatting>
  <conditionalFormatting sqref="D241:D242">
    <cfRule type="cellIs" dxfId="1696" priority="392" stopIfTrue="1" operator="lessThan">
      <formula>0</formula>
    </cfRule>
  </conditionalFormatting>
  <conditionalFormatting sqref="D244:D245">
    <cfRule type="cellIs" dxfId="1695" priority="391" stopIfTrue="1" operator="lessThan">
      <formula>0</formula>
    </cfRule>
  </conditionalFormatting>
  <conditionalFormatting sqref="D246:D247">
    <cfRule type="cellIs" dxfId="1694" priority="390" stopIfTrue="1" operator="lessThan">
      <formula>0</formula>
    </cfRule>
  </conditionalFormatting>
  <conditionalFormatting sqref="D248:D249">
    <cfRule type="cellIs" dxfId="1693" priority="389" stopIfTrue="1" operator="lessThan">
      <formula>0</formula>
    </cfRule>
  </conditionalFormatting>
  <conditionalFormatting sqref="D250:D251">
    <cfRule type="cellIs" dxfId="1692" priority="388" stopIfTrue="1" operator="lessThan">
      <formula>0</formula>
    </cfRule>
  </conditionalFormatting>
  <conditionalFormatting sqref="D252:D253">
    <cfRule type="cellIs" dxfId="1691" priority="387" stopIfTrue="1" operator="lessThan">
      <formula>0</formula>
    </cfRule>
  </conditionalFormatting>
  <conditionalFormatting sqref="D254:D255">
    <cfRule type="cellIs" dxfId="1690" priority="386" stopIfTrue="1" operator="lessThan">
      <formula>0</formula>
    </cfRule>
  </conditionalFormatting>
  <conditionalFormatting sqref="D257:D258">
    <cfRule type="cellIs" dxfId="1689" priority="385" stopIfTrue="1" operator="lessThan">
      <formula>0</formula>
    </cfRule>
  </conditionalFormatting>
  <conditionalFormatting sqref="D259:D260">
    <cfRule type="cellIs" dxfId="1688" priority="384" stopIfTrue="1" operator="lessThan">
      <formula>0</formula>
    </cfRule>
  </conditionalFormatting>
  <conditionalFormatting sqref="D266:E266">
    <cfRule type="cellIs" dxfId="1687" priority="383" stopIfTrue="1" operator="lessThan">
      <formula>0</formula>
    </cfRule>
  </conditionalFormatting>
  <conditionalFormatting sqref="D267:E268">
    <cfRule type="cellIs" dxfId="1686" priority="382" stopIfTrue="1" operator="lessThan">
      <formula>0</formula>
    </cfRule>
  </conditionalFormatting>
  <conditionalFormatting sqref="D269:E270">
    <cfRule type="cellIs" dxfId="1685" priority="381" stopIfTrue="1" operator="lessThan">
      <formula>0</formula>
    </cfRule>
  </conditionalFormatting>
  <conditionalFormatting sqref="D271:E271">
    <cfRule type="cellIs" dxfId="1684" priority="380" stopIfTrue="1" operator="lessThan">
      <formula>0</formula>
    </cfRule>
  </conditionalFormatting>
  <conditionalFormatting sqref="D272:E273">
    <cfRule type="cellIs" dxfId="1683" priority="379" stopIfTrue="1" operator="lessThan">
      <formula>0</formula>
    </cfRule>
  </conditionalFormatting>
  <conditionalFormatting sqref="D274:E275">
    <cfRule type="cellIs" dxfId="1682" priority="378" stopIfTrue="1" operator="lessThan">
      <formula>0</formula>
    </cfRule>
  </conditionalFormatting>
  <conditionalFormatting sqref="D276:E277">
    <cfRule type="cellIs" dxfId="1681" priority="377" stopIfTrue="1" operator="lessThan">
      <formula>0</formula>
    </cfRule>
  </conditionalFormatting>
  <conditionalFormatting sqref="D278:D279">
    <cfRule type="cellIs" dxfId="1680" priority="376" stopIfTrue="1" operator="lessThan">
      <formula>0</formula>
    </cfRule>
  </conditionalFormatting>
  <conditionalFormatting sqref="D289:D290">
    <cfRule type="cellIs" dxfId="1679" priority="375" stopIfTrue="1" operator="lessThan">
      <formula>0</formula>
    </cfRule>
  </conditionalFormatting>
  <conditionalFormatting sqref="D291:D292">
    <cfRule type="cellIs" dxfId="1678" priority="374" stopIfTrue="1" operator="lessThan">
      <formula>0</formula>
    </cfRule>
  </conditionalFormatting>
  <conditionalFormatting sqref="D283">
    <cfRule type="cellIs" dxfId="1677" priority="373" stopIfTrue="1" operator="lessThan">
      <formula>0</formula>
    </cfRule>
  </conditionalFormatting>
  <conditionalFormatting sqref="D286:D287">
    <cfRule type="cellIs" dxfId="1676" priority="372" stopIfTrue="1" operator="lessThan">
      <formula>0</formula>
    </cfRule>
  </conditionalFormatting>
  <conditionalFormatting sqref="D293:D294 D296">
    <cfRule type="cellIs" dxfId="1675" priority="371" stopIfTrue="1" operator="lessThan">
      <formula>0</formula>
    </cfRule>
  </conditionalFormatting>
  <conditionalFormatting sqref="D297:D300">
    <cfRule type="cellIs" dxfId="1674" priority="370" stopIfTrue="1" operator="lessThan">
      <formula>0</formula>
    </cfRule>
  </conditionalFormatting>
  <conditionalFormatting sqref="D295">
    <cfRule type="cellIs" dxfId="1673" priority="369" stopIfTrue="1" operator="lessThan">
      <formula>0</formula>
    </cfRule>
  </conditionalFormatting>
  <conditionalFormatting sqref="D301:D302 D304">
    <cfRule type="cellIs" dxfId="1672" priority="368" stopIfTrue="1" operator="lessThan">
      <formula>0</formula>
    </cfRule>
  </conditionalFormatting>
  <conditionalFormatting sqref="D305:D308">
    <cfRule type="cellIs" dxfId="1671" priority="367" stopIfTrue="1" operator="lessThan">
      <formula>0</formula>
    </cfRule>
  </conditionalFormatting>
  <conditionalFormatting sqref="D303">
    <cfRule type="cellIs" dxfId="1670" priority="366" stopIfTrue="1" operator="lessThan">
      <formula>0</formula>
    </cfRule>
  </conditionalFormatting>
  <conditionalFormatting sqref="D309:D310 D312">
    <cfRule type="cellIs" dxfId="1669" priority="365" stopIfTrue="1" operator="lessThan">
      <formula>0</formula>
    </cfRule>
  </conditionalFormatting>
  <conditionalFormatting sqref="D313:D316">
    <cfRule type="cellIs" dxfId="1668" priority="364" stopIfTrue="1" operator="lessThan">
      <formula>0</formula>
    </cfRule>
  </conditionalFormatting>
  <conditionalFormatting sqref="D311">
    <cfRule type="cellIs" dxfId="1667" priority="363" stopIfTrue="1" operator="lessThan">
      <formula>0</formula>
    </cfRule>
  </conditionalFormatting>
  <conditionalFormatting sqref="D317:E317 D320 D318">
    <cfRule type="cellIs" dxfId="1666" priority="362" stopIfTrue="1" operator="lessThan">
      <formula>0</formula>
    </cfRule>
  </conditionalFormatting>
  <conditionalFormatting sqref="D322:E324 D321">
    <cfRule type="cellIs" dxfId="1665" priority="361" stopIfTrue="1" operator="lessThan">
      <formula>0</formula>
    </cfRule>
  </conditionalFormatting>
  <conditionalFormatting sqref="D319">
    <cfRule type="cellIs" dxfId="1664" priority="360" stopIfTrue="1" operator="lessThan">
      <formula>0</formula>
    </cfRule>
  </conditionalFormatting>
  <conditionalFormatting sqref="D325:E325 D328 D326">
    <cfRule type="cellIs" dxfId="1663" priority="359" stopIfTrue="1" operator="lessThan">
      <formula>0</formula>
    </cfRule>
  </conditionalFormatting>
  <conditionalFormatting sqref="D329:D330">
    <cfRule type="cellIs" dxfId="1662" priority="358" stopIfTrue="1" operator="lessThan">
      <formula>0</formula>
    </cfRule>
  </conditionalFormatting>
  <conditionalFormatting sqref="D327">
    <cfRule type="cellIs" dxfId="1661" priority="357" stopIfTrue="1" operator="lessThan">
      <formula>0</formula>
    </cfRule>
  </conditionalFormatting>
  <conditionalFormatting sqref="D333:D334 D336">
    <cfRule type="cellIs" dxfId="1660" priority="356" stopIfTrue="1" operator="lessThan">
      <formula>0</formula>
    </cfRule>
  </conditionalFormatting>
  <conditionalFormatting sqref="D339:E340 D337:D338">
    <cfRule type="cellIs" dxfId="1659" priority="355" stopIfTrue="1" operator="lessThan">
      <formula>0</formula>
    </cfRule>
  </conditionalFormatting>
  <conditionalFormatting sqref="D335">
    <cfRule type="cellIs" dxfId="1658" priority="354" stopIfTrue="1" operator="lessThan">
      <formula>0</formula>
    </cfRule>
  </conditionalFormatting>
  <conditionalFormatting sqref="D341:D342 D344">
    <cfRule type="cellIs" dxfId="1657" priority="353" stopIfTrue="1" operator="lessThan">
      <formula>0</formula>
    </cfRule>
  </conditionalFormatting>
  <conditionalFormatting sqref="D345:D348">
    <cfRule type="cellIs" dxfId="1656" priority="352" stopIfTrue="1" operator="lessThan">
      <formula>0</formula>
    </cfRule>
  </conditionalFormatting>
  <conditionalFormatting sqref="D343">
    <cfRule type="cellIs" dxfId="1655" priority="351" stopIfTrue="1" operator="lessThan">
      <formula>0</formula>
    </cfRule>
  </conditionalFormatting>
  <conditionalFormatting sqref="D349:D350 D352">
    <cfRule type="cellIs" dxfId="1654" priority="350" stopIfTrue="1" operator="lessThan">
      <formula>0</formula>
    </cfRule>
  </conditionalFormatting>
  <conditionalFormatting sqref="D353:D356">
    <cfRule type="cellIs" dxfId="1653" priority="349" stopIfTrue="1" operator="lessThan">
      <formula>0</formula>
    </cfRule>
  </conditionalFormatting>
  <conditionalFormatting sqref="D351">
    <cfRule type="cellIs" dxfId="1652" priority="348" stopIfTrue="1" operator="lessThan">
      <formula>0</formula>
    </cfRule>
  </conditionalFormatting>
  <conditionalFormatting sqref="D357:D358 D360">
    <cfRule type="cellIs" dxfId="1651" priority="347" stopIfTrue="1" operator="lessThan">
      <formula>0</formula>
    </cfRule>
  </conditionalFormatting>
  <conditionalFormatting sqref="D361:D364">
    <cfRule type="cellIs" dxfId="1650" priority="346" stopIfTrue="1" operator="lessThan">
      <formula>0</formula>
    </cfRule>
  </conditionalFormatting>
  <conditionalFormatting sqref="D359">
    <cfRule type="cellIs" dxfId="1649" priority="345" stopIfTrue="1" operator="lessThan">
      <formula>0</formula>
    </cfRule>
  </conditionalFormatting>
  <conditionalFormatting sqref="D365:D366 D368">
    <cfRule type="cellIs" dxfId="1648" priority="344" stopIfTrue="1" operator="lessThan">
      <formula>0</formula>
    </cfRule>
  </conditionalFormatting>
  <conditionalFormatting sqref="D369:D372">
    <cfRule type="cellIs" dxfId="1647" priority="343" stopIfTrue="1" operator="lessThan">
      <formula>0</formula>
    </cfRule>
  </conditionalFormatting>
  <conditionalFormatting sqref="D367">
    <cfRule type="cellIs" dxfId="1646" priority="342" stopIfTrue="1" operator="lessThan">
      <formula>0</formula>
    </cfRule>
  </conditionalFormatting>
  <conditionalFormatting sqref="D379:E380 D382:E382">
    <cfRule type="cellIs" dxfId="1645" priority="341" stopIfTrue="1" operator="lessThan">
      <formula>0</formula>
    </cfRule>
  </conditionalFormatting>
  <conditionalFormatting sqref="D383:E386">
    <cfRule type="cellIs" dxfId="1644" priority="340" stopIfTrue="1" operator="lessThan">
      <formula>0</formula>
    </cfRule>
  </conditionalFormatting>
  <conditionalFormatting sqref="E381">
    <cfRule type="cellIs" dxfId="1643" priority="339" stopIfTrue="1" operator="lessThan">
      <formula>0</formula>
    </cfRule>
  </conditionalFormatting>
  <conditionalFormatting sqref="D381">
    <cfRule type="cellIs" dxfId="1642" priority="338" stopIfTrue="1" operator="lessThan">
      <formula>0</formula>
    </cfRule>
  </conditionalFormatting>
  <conditionalFormatting sqref="D373">
    <cfRule type="cellIs" dxfId="1641" priority="337" stopIfTrue="1" operator="lessThan">
      <formula>0</formula>
    </cfRule>
  </conditionalFormatting>
  <conditionalFormatting sqref="D374:D377">
    <cfRule type="cellIs" dxfId="1640" priority="336" stopIfTrue="1" operator="lessThan">
      <formula>0</formula>
    </cfRule>
  </conditionalFormatting>
  <conditionalFormatting sqref="D387:E388 D390:E390">
    <cfRule type="cellIs" dxfId="1639" priority="335" stopIfTrue="1" operator="lessThan">
      <formula>0</formula>
    </cfRule>
  </conditionalFormatting>
  <conditionalFormatting sqref="D391:E394">
    <cfRule type="cellIs" dxfId="1638" priority="334" stopIfTrue="1" operator="lessThan">
      <formula>0</formula>
    </cfRule>
  </conditionalFormatting>
  <conditionalFormatting sqref="E389">
    <cfRule type="cellIs" dxfId="1637" priority="333" stopIfTrue="1" operator="lessThan">
      <formula>0</formula>
    </cfRule>
  </conditionalFormatting>
  <conditionalFormatting sqref="D389">
    <cfRule type="cellIs" dxfId="1636" priority="332" stopIfTrue="1" operator="lessThan">
      <formula>0</formula>
    </cfRule>
  </conditionalFormatting>
  <conditionalFormatting sqref="D405:E406 D408:E408">
    <cfRule type="cellIs" dxfId="1635" priority="331" stopIfTrue="1" operator="lessThan">
      <formula>0</formula>
    </cfRule>
  </conditionalFormatting>
  <conditionalFormatting sqref="D409:E409 D412:E412 D410:D411">
    <cfRule type="cellIs" dxfId="1634" priority="330" stopIfTrue="1" operator="lessThan">
      <formula>0</formula>
    </cfRule>
  </conditionalFormatting>
  <conditionalFormatting sqref="E407">
    <cfRule type="cellIs" dxfId="1633" priority="329" stopIfTrue="1" operator="lessThan">
      <formula>0</formula>
    </cfRule>
  </conditionalFormatting>
  <conditionalFormatting sqref="D407">
    <cfRule type="cellIs" dxfId="1632" priority="328" stopIfTrue="1" operator="lessThan">
      <formula>0</formula>
    </cfRule>
  </conditionalFormatting>
  <conditionalFormatting sqref="D413:E414 D416:E416">
    <cfRule type="cellIs" dxfId="1631" priority="327" stopIfTrue="1" operator="lessThan">
      <formula>0</formula>
    </cfRule>
  </conditionalFormatting>
  <conditionalFormatting sqref="D417:E420">
    <cfRule type="cellIs" dxfId="1630" priority="326" stopIfTrue="1" operator="lessThan">
      <formula>0</formula>
    </cfRule>
  </conditionalFormatting>
  <conditionalFormatting sqref="E415">
    <cfRule type="cellIs" dxfId="1629" priority="325" stopIfTrue="1" operator="lessThan">
      <formula>0</formula>
    </cfRule>
  </conditionalFormatting>
  <conditionalFormatting sqref="D415">
    <cfRule type="cellIs" dxfId="1628" priority="324" stopIfTrue="1" operator="lessThan">
      <formula>0</formula>
    </cfRule>
  </conditionalFormatting>
  <conditionalFormatting sqref="D421:E422 D424:E424">
    <cfRule type="cellIs" dxfId="1627" priority="323" stopIfTrue="1" operator="lessThan">
      <formula>0</formula>
    </cfRule>
  </conditionalFormatting>
  <conditionalFormatting sqref="D425:E428">
    <cfRule type="cellIs" dxfId="1626" priority="322" stopIfTrue="1" operator="lessThan">
      <formula>0</formula>
    </cfRule>
  </conditionalFormatting>
  <conditionalFormatting sqref="E423">
    <cfRule type="cellIs" dxfId="1625" priority="321" stopIfTrue="1" operator="lessThan">
      <formula>0</formula>
    </cfRule>
  </conditionalFormatting>
  <conditionalFormatting sqref="D423">
    <cfRule type="cellIs" dxfId="1624" priority="320" stopIfTrue="1" operator="lessThan">
      <formula>0</formula>
    </cfRule>
  </conditionalFormatting>
  <conditionalFormatting sqref="D429:E430 D432:E432">
    <cfRule type="cellIs" dxfId="1623" priority="319" stopIfTrue="1" operator="lessThan">
      <formula>0</formula>
    </cfRule>
  </conditionalFormatting>
  <conditionalFormatting sqref="D433:E436">
    <cfRule type="cellIs" dxfId="1622" priority="318" stopIfTrue="1" operator="lessThan">
      <formula>0</formula>
    </cfRule>
  </conditionalFormatting>
  <conditionalFormatting sqref="E431">
    <cfRule type="cellIs" dxfId="1621" priority="317" stopIfTrue="1" operator="lessThan">
      <formula>0</formula>
    </cfRule>
  </conditionalFormatting>
  <conditionalFormatting sqref="D431">
    <cfRule type="cellIs" dxfId="1620" priority="316" stopIfTrue="1" operator="lessThan">
      <formula>0</formula>
    </cfRule>
  </conditionalFormatting>
  <conditionalFormatting sqref="D437:E438 D440:E440">
    <cfRule type="cellIs" dxfId="1619" priority="315" stopIfTrue="1" operator="lessThan">
      <formula>0</formula>
    </cfRule>
  </conditionalFormatting>
  <conditionalFormatting sqref="D441:E444">
    <cfRule type="cellIs" dxfId="1618" priority="314" stopIfTrue="1" operator="lessThan">
      <formula>0</formula>
    </cfRule>
  </conditionalFormatting>
  <conditionalFormatting sqref="E439">
    <cfRule type="cellIs" dxfId="1617" priority="313" stopIfTrue="1" operator="lessThan">
      <formula>0</formula>
    </cfRule>
  </conditionalFormatting>
  <conditionalFormatting sqref="D439">
    <cfRule type="cellIs" dxfId="1616" priority="312" stopIfTrue="1" operator="lessThan">
      <formula>0</formula>
    </cfRule>
  </conditionalFormatting>
  <conditionalFormatting sqref="D445:E446 D448:E448">
    <cfRule type="cellIs" dxfId="1615" priority="311" stopIfTrue="1" operator="lessThan">
      <formula>0</formula>
    </cfRule>
  </conditionalFormatting>
  <conditionalFormatting sqref="D449:E452">
    <cfRule type="cellIs" dxfId="1614" priority="310" stopIfTrue="1" operator="lessThan">
      <formula>0</formula>
    </cfRule>
  </conditionalFormatting>
  <conditionalFormatting sqref="E447">
    <cfRule type="cellIs" dxfId="1613" priority="309" stopIfTrue="1" operator="lessThan">
      <formula>0</formula>
    </cfRule>
  </conditionalFormatting>
  <conditionalFormatting sqref="D447">
    <cfRule type="cellIs" dxfId="1612" priority="308" stopIfTrue="1" operator="lessThan">
      <formula>0</formula>
    </cfRule>
  </conditionalFormatting>
  <conditionalFormatting sqref="D453:E454 D456:E456">
    <cfRule type="cellIs" dxfId="1611" priority="307" stopIfTrue="1" operator="lessThan">
      <formula>0</formula>
    </cfRule>
  </conditionalFormatting>
  <conditionalFormatting sqref="D457:E460">
    <cfRule type="cellIs" dxfId="1610" priority="306" stopIfTrue="1" operator="lessThan">
      <formula>0</formula>
    </cfRule>
  </conditionalFormatting>
  <conditionalFormatting sqref="E455">
    <cfRule type="cellIs" dxfId="1609" priority="305" stopIfTrue="1" operator="lessThan">
      <formula>0</formula>
    </cfRule>
  </conditionalFormatting>
  <conditionalFormatting sqref="D455">
    <cfRule type="cellIs" dxfId="1608" priority="304" stopIfTrue="1" operator="lessThan">
      <formula>0</formula>
    </cfRule>
  </conditionalFormatting>
  <conditionalFormatting sqref="D461:E462 D464:E464">
    <cfRule type="cellIs" dxfId="1607" priority="303" stopIfTrue="1" operator="lessThan">
      <formula>0</formula>
    </cfRule>
  </conditionalFormatting>
  <conditionalFormatting sqref="D465:E468">
    <cfRule type="cellIs" dxfId="1606" priority="302" stopIfTrue="1" operator="lessThan">
      <formula>0</formula>
    </cfRule>
  </conditionalFormatting>
  <conditionalFormatting sqref="E463">
    <cfRule type="cellIs" dxfId="1605" priority="301" stopIfTrue="1" operator="lessThan">
      <formula>0</formula>
    </cfRule>
  </conditionalFormatting>
  <conditionalFormatting sqref="D463">
    <cfRule type="cellIs" dxfId="1604" priority="300" stopIfTrue="1" operator="lessThan">
      <formula>0</formula>
    </cfRule>
  </conditionalFormatting>
  <conditionalFormatting sqref="D469:E470 D472:E472">
    <cfRule type="cellIs" dxfId="1603" priority="299" stopIfTrue="1" operator="lessThan">
      <formula>0</formula>
    </cfRule>
  </conditionalFormatting>
  <conditionalFormatting sqref="D473:E476">
    <cfRule type="cellIs" dxfId="1602" priority="298" stopIfTrue="1" operator="lessThan">
      <formula>0</formula>
    </cfRule>
  </conditionalFormatting>
  <conditionalFormatting sqref="E471">
    <cfRule type="cellIs" dxfId="1601" priority="297" stopIfTrue="1" operator="lessThan">
      <formula>0</formula>
    </cfRule>
  </conditionalFormatting>
  <conditionalFormatting sqref="D471">
    <cfRule type="cellIs" dxfId="1600" priority="296" stopIfTrue="1" operator="lessThan">
      <formula>0</formula>
    </cfRule>
  </conditionalFormatting>
  <conditionalFormatting sqref="D477:E478 D480:E480">
    <cfRule type="cellIs" dxfId="1599" priority="295" stopIfTrue="1" operator="lessThan">
      <formula>0</formula>
    </cfRule>
  </conditionalFormatting>
  <conditionalFormatting sqref="D481:E484">
    <cfRule type="cellIs" dxfId="1598" priority="294" stopIfTrue="1" operator="lessThan">
      <formula>0</formula>
    </cfRule>
  </conditionalFormatting>
  <conditionalFormatting sqref="E479">
    <cfRule type="cellIs" dxfId="1597" priority="293" stopIfTrue="1" operator="lessThan">
      <formula>0</formula>
    </cfRule>
  </conditionalFormatting>
  <conditionalFormatting sqref="D479">
    <cfRule type="cellIs" dxfId="1596" priority="292" stopIfTrue="1" operator="lessThan">
      <formula>0</formula>
    </cfRule>
  </conditionalFormatting>
  <conditionalFormatting sqref="D485:E486 D488:E488">
    <cfRule type="cellIs" dxfId="1595" priority="291" stopIfTrue="1" operator="lessThan">
      <formula>0</formula>
    </cfRule>
  </conditionalFormatting>
  <conditionalFormatting sqref="D489:E492">
    <cfRule type="cellIs" dxfId="1594" priority="290" stopIfTrue="1" operator="lessThan">
      <formula>0</formula>
    </cfRule>
  </conditionalFormatting>
  <conditionalFormatting sqref="E487">
    <cfRule type="cellIs" dxfId="1593" priority="289" stopIfTrue="1" operator="lessThan">
      <formula>0</formula>
    </cfRule>
  </conditionalFormatting>
  <conditionalFormatting sqref="D487">
    <cfRule type="cellIs" dxfId="1592" priority="288" stopIfTrue="1" operator="lessThan">
      <formula>0</formula>
    </cfRule>
  </conditionalFormatting>
  <conditionalFormatting sqref="D493:E494 D496:E496">
    <cfRule type="cellIs" dxfId="1591" priority="287" stopIfTrue="1" operator="lessThan">
      <formula>0</formula>
    </cfRule>
  </conditionalFormatting>
  <conditionalFormatting sqref="D497:E500">
    <cfRule type="cellIs" dxfId="1590" priority="286" stopIfTrue="1" operator="lessThan">
      <formula>0</formula>
    </cfRule>
  </conditionalFormatting>
  <conditionalFormatting sqref="E495">
    <cfRule type="cellIs" dxfId="1589" priority="285" stopIfTrue="1" operator="lessThan">
      <formula>0</formula>
    </cfRule>
  </conditionalFormatting>
  <conditionalFormatting sqref="D495">
    <cfRule type="cellIs" dxfId="1588" priority="284" stopIfTrue="1" operator="lessThan">
      <formula>0</formula>
    </cfRule>
  </conditionalFormatting>
  <conditionalFormatting sqref="D501:E502 D504:E504">
    <cfRule type="cellIs" dxfId="1587" priority="283" stopIfTrue="1" operator="lessThan">
      <formula>0</formula>
    </cfRule>
  </conditionalFormatting>
  <conditionalFormatting sqref="D505:E508">
    <cfRule type="cellIs" dxfId="1586" priority="282" stopIfTrue="1" operator="lessThan">
      <formula>0</formula>
    </cfRule>
  </conditionalFormatting>
  <conditionalFormatting sqref="E503">
    <cfRule type="cellIs" dxfId="1585" priority="281" stopIfTrue="1" operator="lessThan">
      <formula>0</formula>
    </cfRule>
  </conditionalFormatting>
  <conditionalFormatting sqref="D503">
    <cfRule type="cellIs" dxfId="1584" priority="280" stopIfTrue="1" operator="lessThan">
      <formula>0</formula>
    </cfRule>
  </conditionalFormatting>
  <conditionalFormatting sqref="D509:E510 D512:E512">
    <cfRule type="cellIs" dxfId="1583" priority="279" stopIfTrue="1" operator="lessThan">
      <formula>0</formula>
    </cfRule>
  </conditionalFormatting>
  <conditionalFormatting sqref="D513:E516">
    <cfRule type="cellIs" dxfId="1582" priority="278" stopIfTrue="1" operator="lessThan">
      <formula>0</formula>
    </cfRule>
  </conditionalFormatting>
  <conditionalFormatting sqref="E511">
    <cfRule type="cellIs" dxfId="1581" priority="277" stopIfTrue="1" operator="lessThan">
      <formula>0</formula>
    </cfRule>
  </conditionalFormatting>
  <conditionalFormatting sqref="D511">
    <cfRule type="cellIs" dxfId="1580" priority="276" stopIfTrue="1" operator="lessThan">
      <formula>0</formula>
    </cfRule>
  </conditionalFormatting>
  <conditionalFormatting sqref="D517:E518 D520:E520">
    <cfRule type="cellIs" dxfId="1579" priority="275" stopIfTrue="1" operator="lessThan">
      <formula>0</formula>
    </cfRule>
  </conditionalFormatting>
  <conditionalFormatting sqref="D521:E524">
    <cfRule type="cellIs" dxfId="1578" priority="274" stopIfTrue="1" operator="lessThan">
      <formula>0</formula>
    </cfRule>
  </conditionalFormatting>
  <conditionalFormatting sqref="E519">
    <cfRule type="cellIs" dxfId="1577" priority="273" stopIfTrue="1" operator="lessThan">
      <formula>0</formula>
    </cfRule>
  </conditionalFormatting>
  <conditionalFormatting sqref="D519">
    <cfRule type="cellIs" dxfId="1576" priority="272" stopIfTrue="1" operator="lessThan">
      <formula>0</formula>
    </cfRule>
  </conditionalFormatting>
  <conditionalFormatting sqref="D525:E526 D528:E528">
    <cfRule type="cellIs" dxfId="1575" priority="271" stopIfTrue="1" operator="lessThan">
      <formula>0</formula>
    </cfRule>
  </conditionalFormatting>
  <conditionalFormatting sqref="D529:E532">
    <cfRule type="cellIs" dxfId="1574" priority="270" stopIfTrue="1" operator="lessThan">
      <formula>0</formula>
    </cfRule>
  </conditionalFormatting>
  <conditionalFormatting sqref="E527">
    <cfRule type="cellIs" dxfId="1573" priority="269" stopIfTrue="1" operator="lessThan">
      <formula>0</formula>
    </cfRule>
  </conditionalFormatting>
  <conditionalFormatting sqref="D527">
    <cfRule type="cellIs" dxfId="1572" priority="268" stopIfTrue="1" operator="lessThan">
      <formula>0</formula>
    </cfRule>
  </conditionalFormatting>
  <conditionalFormatting sqref="D533:E534 D536:E536">
    <cfRule type="cellIs" dxfId="1571" priority="267" stopIfTrue="1" operator="lessThan">
      <formula>0</formula>
    </cfRule>
  </conditionalFormatting>
  <conditionalFormatting sqref="D537:E540">
    <cfRule type="cellIs" dxfId="1570" priority="266" stopIfTrue="1" operator="lessThan">
      <formula>0</formula>
    </cfRule>
  </conditionalFormatting>
  <conditionalFormatting sqref="E535">
    <cfRule type="cellIs" dxfId="1569" priority="265" stopIfTrue="1" operator="lessThan">
      <formula>0</formula>
    </cfRule>
  </conditionalFormatting>
  <conditionalFormatting sqref="D535">
    <cfRule type="cellIs" dxfId="1568" priority="264" stopIfTrue="1" operator="lessThan">
      <formula>0</formula>
    </cfRule>
  </conditionalFormatting>
  <conditionalFormatting sqref="D541:E542 D544:E544">
    <cfRule type="cellIs" dxfId="1567" priority="263" stopIfTrue="1" operator="lessThan">
      <formula>0</formula>
    </cfRule>
  </conditionalFormatting>
  <conditionalFormatting sqref="D545:E548">
    <cfRule type="cellIs" dxfId="1566" priority="262" stopIfTrue="1" operator="lessThan">
      <formula>0</formula>
    </cfRule>
  </conditionalFormatting>
  <conditionalFormatting sqref="E543">
    <cfRule type="cellIs" dxfId="1565" priority="261" stopIfTrue="1" operator="lessThan">
      <formula>0</formula>
    </cfRule>
  </conditionalFormatting>
  <conditionalFormatting sqref="D543">
    <cfRule type="cellIs" dxfId="1564" priority="260" stopIfTrue="1" operator="lessThan">
      <formula>0</formula>
    </cfRule>
  </conditionalFormatting>
  <conditionalFormatting sqref="D549:E550 D552:E552">
    <cfRule type="cellIs" dxfId="1563" priority="259" stopIfTrue="1" operator="lessThan">
      <formula>0</formula>
    </cfRule>
  </conditionalFormatting>
  <conditionalFormatting sqref="D553:E556">
    <cfRule type="cellIs" dxfId="1562" priority="258" stopIfTrue="1" operator="lessThan">
      <formula>0</formula>
    </cfRule>
  </conditionalFormatting>
  <conditionalFormatting sqref="E551">
    <cfRule type="cellIs" dxfId="1561" priority="257" stopIfTrue="1" operator="lessThan">
      <formula>0</formula>
    </cfRule>
  </conditionalFormatting>
  <conditionalFormatting sqref="D551">
    <cfRule type="cellIs" dxfId="1560" priority="256" stopIfTrue="1" operator="lessThan">
      <formula>0</formula>
    </cfRule>
  </conditionalFormatting>
  <conditionalFormatting sqref="D557:E558 D560:E560">
    <cfRule type="cellIs" dxfId="1559" priority="255" stopIfTrue="1" operator="lessThan">
      <formula>0</formula>
    </cfRule>
  </conditionalFormatting>
  <conditionalFormatting sqref="D561:D564">
    <cfRule type="cellIs" dxfId="1558" priority="254" stopIfTrue="1" operator="lessThan">
      <formula>0</formula>
    </cfRule>
  </conditionalFormatting>
  <conditionalFormatting sqref="E559">
    <cfRule type="cellIs" dxfId="1557" priority="253" stopIfTrue="1" operator="lessThan">
      <formula>0</formula>
    </cfRule>
  </conditionalFormatting>
  <conditionalFormatting sqref="D559">
    <cfRule type="cellIs" dxfId="1556" priority="252" stopIfTrue="1" operator="lessThan">
      <formula>0</formula>
    </cfRule>
  </conditionalFormatting>
  <conditionalFormatting sqref="D565:E565 D568 D566">
    <cfRule type="cellIs" dxfId="1555" priority="251" stopIfTrue="1" operator="lessThan">
      <formula>0</formula>
    </cfRule>
  </conditionalFormatting>
  <conditionalFormatting sqref="D569:D572">
    <cfRule type="cellIs" dxfId="1554" priority="250" stopIfTrue="1" operator="lessThan">
      <formula>0</formula>
    </cfRule>
  </conditionalFormatting>
  <conditionalFormatting sqref="D567">
    <cfRule type="cellIs" dxfId="1553" priority="249" stopIfTrue="1" operator="lessThan">
      <formula>0</formula>
    </cfRule>
  </conditionalFormatting>
  <conditionalFormatting sqref="D576:E576 D573:D574">
    <cfRule type="cellIs" dxfId="1552" priority="248" stopIfTrue="1" operator="lessThan">
      <formula>0</formula>
    </cfRule>
  </conditionalFormatting>
  <conditionalFormatting sqref="D577:E580">
    <cfRule type="cellIs" dxfId="1551" priority="247" stopIfTrue="1" operator="lessThan">
      <formula>0</formula>
    </cfRule>
  </conditionalFormatting>
  <conditionalFormatting sqref="D575">
    <cfRule type="cellIs" dxfId="1550" priority="246" stopIfTrue="1" operator="lessThan">
      <formula>0</formula>
    </cfRule>
  </conditionalFormatting>
  <conditionalFormatting sqref="D581:E584">
    <cfRule type="cellIs" dxfId="1549" priority="245" stopIfTrue="1" operator="lessThan">
      <formula>0</formula>
    </cfRule>
  </conditionalFormatting>
  <conditionalFormatting sqref="D585:E588">
    <cfRule type="cellIs" dxfId="1548" priority="244" stopIfTrue="1" operator="lessThan">
      <formula>0</formula>
    </cfRule>
  </conditionalFormatting>
  <conditionalFormatting sqref="D589:E592">
    <cfRule type="cellIs" dxfId="1547" priority="243" stopIfTrue="1" operator="lessThan">
      <formula>0</formula>
    </cfRule>
  </conditionalFormatting>
  <conditionalFormatting sqref="D593:E595">
    <cfRule type="cellIs" dxfId="1546" priority="242" stopIfTrue="1" operator="lessThan">
      <formula>0</formula>
    </cfRule>
  </conditionalFormatting>
  <conditionalFormatting sqref="D597:E598 D599">
    <cfRule type="cellIs" dxfId="1545" priority="241" stopIfTrue="1" operator="lessThan">
      <formula>0</formula>
    </cfRule>
  </conditionalFormatting>
  <conditionalFormatting sqref="D600:E602 D603">
    <cfRule type="cellIs" dxfId="1544" priority="240" stopIfTrue="1" operator="lessThan">
      <formula>0</formula>
    </cfRule>
  </conditionalFormatting>
  <conditionalFormatting sqref="D604:E606">
    <cfRule type="cellIs" dxfId="1543" priority="239" stopIfTrue="1" operator="lessThan">
      <formula>0</formula>
    </cfRule>
  </conditionalFormatting>
  <conditionalFormatting sqref="D607:E609">
    <cfRule type="cellIs" dxfId="1542" priority="238" stopIfTrue="1" operator="lessThan">
      <formula>0</formula>
    </cfRule>
  </conditionalFormatting>
  <conditionalFormatting sqref="D610:E613">
    <cfRule type="cellIs" dxfId="1541" priority="237" stopIfTrue="1" operator="lessThan">
      <formula>0</formula>
    </cfRule>
  </conditionalFormatting>
  <conditionalFormatting sqref="D614:E616">
    <cfRule type="cellIs" dxfId="1540" priority="236" stopIfTrue="1" operator="lessThan">
      <formula>0</formula>
    </cfRule>
  </conditionalFormatting>
  <conditionalFormatting sqref="D617:E619">
    <cfRule type="cellIs" dxfId="1539" priority="235" stopIfTrue="1" operator="lessThan">
      <formula>0</formula>
    </cfRule>
  </conditionalFormatting>
  <conditionalFormatting sqref="D620:E623">
    <cfRule type="cellIs" dxfId="1538" priority="234" stopIfTrue="1" operator="lessThan">
      <formula>0</formula>
    </cfRule>
  </conditionalFormatting>
  <conditionalFormatting sqref="D624:E626">
    <cfRule type="cellIs" dxfId="1537" priority="233" stopIfTrue="1" operator="lessThan">
      <formula>0</formula>
    </cfRule>
  </conditionalFormatting>
  <conditionalFormatting sqref="D636:E638">
    <cfRule type="cellIs" dxfId="1536" priority="232" stopIfTrue="1" operator="lessThan">
      <formula>0</formula>
    </cfRule>
  </conditionalFormatting>
  <conditionalFormatting sqref="D639:E642">
    <cfRule type="cellIs" dxfId="1535" priority="231" stopIfTrue="1" operator="lessThan">
      <formula>0</formula>
    </cfRule>
  </conditionalFormatting>
  <conditionalFormatting sqref="D643:E645">
    <cfRule type="cellIs" dxfId="1534" priority="230" stopIfTrue="1" operator="lessThan">
      <formula>0</formula>
    </cfRule>
  </conditionalFormatting>
  <conditionalFormatting sqref="D627:E627">
    <cfRule type="cellIs" dxfId="1533" priority="229" stopIfTrue="1" operator="lessThan">
      <formula>0</formula>
    </cfRule>
  </conditionalFormatting>
  <conditionalFormatting sqref="D628:E630">
    <cfRule type="cellIs" dxfId="1532" priority="228" stopIfTrue="1" operator="lessThan">
      <formula>0</formula>
    </cfRule>
  </conditionalFormatting>
  <conditionalFormatting sqref="D631:E631">
    <cfRule type="cellIs" dxfId="1531" priority="227" stopIfTrue="1" operator="lessThan">
      <formula>0</formula>
    </cfRule>
  </conditionalFormatting>
  <conditionalFormatting sqref="D632:E634">
    <cfRule type="cellIs" dxfId="1530" priority="226" stopIfTrue="1" operator="lessThan">
      <formula>0</formula>
    </cfRule>
  </conditionalFormatting>
  <conditionalFormatting sqref="D646:E648">
    <cfRule type="cellIs" dxfId="1529" priority="225" stopIfTrue="1" operator="lessThan">
      <formula>0</formula>
    </cfRule>
  </conditionalFormatting>
  <conditionalFormatting sqref="D649:E652">
    <cfRule type="cellIs" dxfId="1528" priority="224" stopIfTrue="1" operator="lessThan">
      <formula>0</formula>
    </cfRule>
  </conditionalFormatting>
  <conditionalFormatting sqref="D653:E655">
    <cfRule type="cellIs" dxfId="1527" priority="223" stopIfTrue="1" operator="lessThan">
      <formula>0</formula>
    </cfRule>
  </conditionalFormatting>
  <conditionalFormatting sqref="D663:E665">
    <cfRule type="cellIs" dxfId="1526" priority="222" stopIfTrue="1" operator="lessThan">
      <formula>0</formula>
    </cfRule>
  </conditionalFormatting>
  <conditionalFormatting sqref="D666:E669">
    <cfRule type="cellIs" dxfId="1525" priority="221" stopIfTrue="1" operator="lessThan">
      <formula>0</formula>
    </cfRule>
  </conditionalFormatting>
  <conditionalFormatting sqref="D670:E672">
    <cfRule type="cellIs" dxfId="1524" priority="220" stopIfTrue="1" operator="lessThan">
      <formula>0</formula>
    </cfRule>
  </conditionalFormatting>
  <conditionalFormatting sqref="D656:E658">
    <cfRule type="cellIs" dxfId="1523" priority="219" stopIfTrue="1" operator="lessThan">
      <formula>0</formula>
    </cfRule>
  </conditionalFormatting>
  <conditionalFormatting sqref="D659:E661">
    <cfRule type="cellIs" dxfId="1522" priority="218" stopIfTrue="1" operator="lessThan">
      <formula>0</formula>
    </cfRule>
  </conditionalFormatting>
  <conditionalFormatting sqref="D673:E675">
    <cfRule type="cellIs" dxfId="1521" priority="217" stopIfTrue="1" operator="lessThan">
      <formula>0</formula>
    </cfRule>
  </conditionalFormatting>
  <conditionalFormatting sqref="D676:E679">
    <cfRule type="cellIs" dxfId="1520" priority="216" stopIfTrue="1" operator="lessThan">
      <formula>0</formula>
    </cfRule>
  </conditionalFormatting>
  <conditionalFormatting sqref="D680:E682">
    <cfRule type="cellIs" dxfId="1519" priority="215" stopIfTrue="1" operator="lessThan">
      <formula>0</formula>
    </cfRule>
  </conditionalFormatting>
  <conditionalFormatting sqref="D683:E685">
    <cfRule type="cellIs" dxfId="1518" priority="214" stopIfTrue="1" operator="lessThan">
      <formula>0</formula>
    </cfRule>
  </conditionalFormatting>
  <conditionalFormatting sqref="D686:E689">
    <cfRule type="cellIs" dxfId="1517" priority="213" stopIfTrue="1" operator="lessThan">
      <formula>0</formula>
    </cfRule>
  </conditionalFormatting>
  <conditionalFormatting sqref="D690:E692">
    <cfRule type="cellIs" dxfId="1516" priority="212" stopIfTrue="1" operator="lessThan">
      <formula>0</formula>
    </cfRule>
  </conditionalFormatting>
  <conditionalFormatting sqref="D693:E695">
    <cfRule type="cellIs" dxfId="1515" priority="211" stopIfTrue="1" operator="lessThan">
      <formula>0</formula>
    </cfRule>
  </conditionalFormatting>
  <conditionalFormatting sqref="D696:E698">
    <cfRule type="cellIs" dxfId="1514" priority="210" stopIfTrue="1" operator="lessThan">
      <formula>0</formula>
    </cfRule>
  </conditionalFormatting>
  <conditionalFormatting sqref="D699:E701">
    <cfRule type="cellIs" dxfId="1513" priority="209" stopIfTrue="1" operator="lessThan">
      <formula>0</formula>
    </cfRule>
  </conditionalFormatting>
  <conditionalFormatting sqref="D702:E705">
    <cfRule type="cellIs" dxfId="1512" priority="208" stopIfTrue="1" operator="lessThan">
      <formula>0</formula>
    </cfRule>
  </conditionalFormatting>
  <conditionalFormatting sqref="D706:E708">
    <cfRule type="cellIs" dxfId="1511" priority="207" stopIfTrue="1" operator="lessThan">
      <formula>0</formula>
    </cfRule>
  </conditionalFormatting>
  <conditionalFormatting sqref="D709:E711">
    <cfRule type="cellIs" dxfId="1510" priority="206" stopIfTrue="1" operator="lessThan">
      <formula>0</formula>
    </cfRule>
  </conditionalFormatting>
  <conditionalFormatting sqref="D712:E715">
    <cfRule type="cellIs" dxfId="1509" priority="205" stopIfTrue="1" operator="lessThan">
      <formula>0</formula>
    </cfRule>
  </conditionalFormatting>
  <conditionalFormatting sqref="D716:E718">
    <cfRule type="cellIs" dxfId="1508" priority="204" stopIfTrue="1" operator="lessThan">
      <formula>0</formula>
    </cfRule>
  </conditionalFormatting>
  <conditionalFormatting sqref="D719:E721">
    <cfRule type="cellIs" dxfId="1507" priority="203" stopIfTrue="1" operator="lessThan">
      <formula>0</formula>
    </cfRule>
  </conditionalFormatting>
  <conditionalFormatting sqref="D722:E724">
    <cfRule type="cellIs" dxfId="1506" priority="202" stopIfTrue="1" operator="lessThan">
      <formula>0</formula>
    </cfRule>
  </conditionalFormatting>
  <conditionalFormatting sqref="D725:E727">
    <cfRule type="cellIs" dxfId="1505" priority="201" stopIfTrue="1" operator="lessThan">
      <formula>0</formula>
    </cfRule>
  </conditionalFormatting>
  <conditionalFormatting sqref="D728:E731">
    <cfRule type="cellIs" dxfId="1504" priority="200" stopIfTrue="1" operator="lessThan">
      <formula>0</formula>
    </cfRule>
  </conditionalFormatting>
  <conditionalFormatting sqref="D732:E733 D734">
    <cfRule type="cellIs" dxfId="1503" priority="199" stopIfTrue="1" operator="lessThan">
      <formula>0</formula>
    </cfRule>
  </conditionalFormatting>
  <conditionalFormatting sqref="D737:E737 D735:D736">
    <cfRule type="cellIs" dxfId="1502" priority="198" stopIfTrue="1" operator="lessThan">
      <formula>0</formula>
    </cfRule>
  </conditionalFormatting>
  <conditionalFormatting sqref="D738:E741">
    <cfRule type="cellIs" dxfId="1501" priority="197" stopIfTrue="1" operator="lessThan">
      <formula>0</formula>
    </cfRule>
  </conditionalFormatting>
  <conditionalFormatting sqref="D742:E744">
    <cfRule type="cellIs" dxfId="1500" priority="196" stopIfTrue="1" operator="lessThan">
      <formula>0</formula>
    </cfRule>
  </conditionalFormatting>
  <conditionalFormatting sqref="D745:E747">
    <cfRule type="cellIs" dxfId="1499" priority="195" stopIfTrue="1" operator="lessThan">
      <formula>0</formula>
    </cfRule>
  </conditionalFormatting>
  <conditionalFormatting sqref="D748:E750">
    <cfRule type="cellIs" dxfId="1498" priority="194" stopIfTrue="1" operator="lessThan">
      <formula>0</formula>
    </cfRule>
  </conditionalFormatting>
  <conditionalFormatting sqref="D759:E761">
    <cfRule type="cellIs" dxfId="1497" priority="193" stopIfTrue="1" operator="lessThan">
      <formula>0</formula>
    </cfRule>
  </conditionalFormatting>
  <conditionalFormatting sqref="D762:E765">
    <cfRule type="cellIs" dxfId="1496" priority="192" stopIfTrue="1" operator="lessThan">
      <formula>0</formula>
    </cfRule>
  </conditionalFormatting>
  <conditionalFormatting sqref="D766:E768">
    <cfRule type="cellIs" dxfId="1495" priority="191" stopIfTrue="1" operator="lessThan">
      <formula>0</formula>
    </cfRule>
  </conditionalFormatting>
  <conditionalFormatting sqref="D769:E771">
    <cfRule type="cellIs" dxfId="1494" priority="190" stopIfTrue="1" operator="lessThan">
      <formula>0</formula>
    </cfRule>
  </conditionalFormatting>
  <conditionalFormatting sqref="D772:E775">
    <cfRule type="cellIs" dxfId="1493" priority="189" stopIfTrue="1" operator="lessThan">
      <formula>0</formula>
    </cfRule>
  </conditionalFormatting>
  <conditionalFormatting sqref="D776:E778">
    <cfRule type="cellIs" dxfId="1492" priority="188" stopIfTrue="1" operator="lessThan">
      <formula>0</formula>
    </cfRule>
  </conditionalFormatting>
  <conditionalFormatting sqref="D779:E781">
    <cfRule type="cellIs" dxfId="1491" priority="187" stopIfTrue="1" operator="lessThan">
      <formula>0</formula>
    </cfRule>
  </conditionalFormatting>
  <conditionalFormatting sqref="D782:E784">
    <cfRule type="cellIs" dxfId="1490" priority="186" stopIfTrue="1" operator="lessThan">
      <formula>0</formula>
    </cfRule>
  </conditionalFormatting>
  <conditionalFormatting sqref="D785:E787">
    <cfRule type="cellIs" dxfId="1489" priority="185" stopIfTrue="1" operator="lessThan">
      <formula>0</formula>
    </cfRule>
  </conditionalFormatting>
  <conditionalFormatting sqref="D788:E791">
    <cfRule type="cellIs" dxfId="1488" priority="184" stopIfTrue="1" operator="lessThan">
      <formula>0</formula>
    </cfRule>
  </conditionalFormatting>
  <conditionalFormatting sqref="D792:E794">
    <cfRule type="cellIs" dxfId="1487" priority="183" stopIfTrue="1" operator="lessThan">
      <formula>0</formula>
    </cfRule>
  </conditionalFormatting>
  <conditionalFormatting sqref="D795:E797">
    <cfRule type="cellIs" dxfId="1486" priority="182" stopIfTrue="1" operator="lessThan">
      <formula>0</formula>
    </cfRule>
  </conditionalFormatting>
  <conditionalFormatting sqref="D798:E801">
    <cfRule type="cellIs" dxfId="1485" priority="181" stopIfTrue="1" operator="lessThan">
      <formula>0</formula>
    </cfRule>
  </conditionalFormatting>
  <conditionalFormatting sqref="D802:E804">
    <cfRule type="cellIs" dxfId="1484" priority="180" stopIfTrue="1" operator="lessThan">
      <formula>0</formula>
    </cfRule>
  </conditionalFormatting>
  <conditionalFormatting sqref="D805:E807">
    <cfRule type="cellIs" dxfId="1483" priority="179" stopIfTrue="1" operator="lessThan">
      <formula>0</formula>
    </cfRule>
  </conditionalFormatting>
  <conditionalFormatting sqref="D808:E810">
    <cfRule type="cellIs" dxfId="1482" priority="178" stopIfTrue="1" operator="lessThan">
      <formula>0</formula>
    </cfRule>
  </conditionalFormatting>
  <conditionalFormatting sqref="D751:E753">
    <cfRule type="cellIs" dxfId="1481" priority="177" stopIfTrue="1" operator="lessThan">
      <formula>0</formula>
    </cfRule>
  </conditionalFormatting>
  <conditionalFormatting sqref="D754:E756">
    <cfRule type="cellIs" dxfId="1480" priority="176" stopIfTrue="1" operator="lessThan">
      <formula>0</formula>
    </cfRule>
  </conditionalFormatting>
  <conditionalFormatting sqref="D139:D140">
    <cfRule type="cellIs" dxfId="1479" priority="175" stopIfTrue="1" operator="lessThan">
      <formula>0</formula>
    </cfRule>
  </conditionalFormatting>
  <conditionalFormatting sqref="D263:D265">
    <cfRule type="cellIs" dxfId="1478" priority="174" stopIfTrue="1" operator="lessThan">
      <formula>0</formula>
    </cfRule>
  </conditionalFormatting>
  <conditionalFormatting sqref="B331:C332">
    <cfRule type="cellIs" dxfId="1477" priority="173" stopIfTrue="1" operator="lessThan">
      <formula>0</formula>
    </cfRule>
  </conditionalFormatting>
  <conditionalFormatting sqref="D331:D332">
    <cfRule type="cellIs" dxfId="1476" priority="172" stopIfTrue="1" operator="lessThan">
      <formula>0</formula>
    </cfRule>
  </conditionalFormatting>
  <conditionalFormatting sqref="E734">
    <cfRule type="cellIs" dxfId="1475" priority="171" stopIfTrue="1" operator="lessThan">
      <formula>0</formula>
    </cfRule>
  </conditionalFormatting>
  <conditionalFormatting sqref="E735">
    <cfRule type="cellIs" dxfId="1474" priority="170" stopIfTrue="1" operator="lessThan">
      <formula>0</formula>
    </cfRule>
  </conditionalFormatting>
  <conditionalFormatting sqref="E736">
    <cfRule type="cellIs" dxfId="1473" priority="169" stopIfTrue="1" operator="lessThan">
      <formula>0</formula>
    </cfRule>
  </conditionalFormatting>
  <conditionalFormatting sqref="E22:E48">
    <cfRule type="cellIs" dxfId="1472" priority="168" stopIfTrue="1" operator="lessThan">
      <formula>0</formula>
    </cfRule>
  </conditionalFormatting>
  <conditionalFormatting sqref="E51">
    <cfRule type="cellIs" dxfId="1471" priority="159" stopIfTrue="1" operator="lessThan">
      <formula>0</formula>
    </cfRule>
  </conditionalFormatting>
  <conditionalFormatting sqref="E52:E54">
    <cfRule type="cellIs" dxfId="1470" priority="158" stopIfTrue="1" operator="lessThan">
      <formula>0</formula>
    </cfRule>
  </conditionalFormatting>
  <conditionalFormatting sqref="E57:E64">
    <cfRule type="cellIs" dxfId="1469" priority="157" stopIfTrue="1" operator="lessThan">
      <formula>0</formula>
    </cfRule>
  </conditionalFormatting>
  <conditionalFormatting sqref="E109">
    <cfRule type="cellIs" dxfId="1468" priority="156" stopIfTrue="1" operator="lessThan">
      <formula>0</formula>
    </cfRule>
  </conditionalFormatting>
  <conditionalFormatting sqref="E111">
    <cfRule type="cellIs" dxfId="1467" priority="155" stopIfTrue="1" operator="lessThan">
      <formula>0</formula>
    </cfRule>
  </conditionalFormatting>
  <conditionalFormatting sqref="E127:E128">
    <cfRule type="cellIs" dxfId="1466" priority="149" stopIfTrue="1" operator="lessThan">
      <formula>0</formula>
    </cfRule>
  </conditionalFormatting>
  <conditionalFormatting sqref="E113">
    <cfRule type="cellIs" dxfId="1465" priority="154" stopIfTrue="1" operator="lessThan">
      <formula>0</formula>
    </cfRule>
  </conditionalFormatting>
  <conditionalFormatting sqref="E117">
    <cfRule type="cellIs" dxfId="1464" priority="153" stopIfTrue="1" operator="lessThan">
      <formula>0</formula>
    </cfRule>
  </conditionalFormatting>
  <conditionalFormatting sqref="E120">
    <cfRule type="cellIs" dxfId="1463" priority="152" stopIfTrue="1" operator="lessThan">
      <formula>0</formula>
    </cfRule>
  </conditionalFormatting>
  <conditionalFormatting sqref="E122:E123">
    <cfRule type="cellIs" dxfId="1462" priority="151" stopIfTrue="1" operator="lessThan">
      <formula>0</formula>
    </cfRule>
  </conditionalFormatting>
  <conditionalFormatting sqref="E125">
    <cfRule type="cellIs" dxfId="1461" priority="150" stopIfTrue="1" operator="lessThan">
      <formula>0</formula>
    </cfRule>
  </conditionalFormatting>
  <conditionalFormatting sqref="E130">
    <cfRule type="cellIs" dxfId="1460" priority="148" stopIfTrue="1" operator="lessThan">
      <formula>0</formula>
    </cfRule>
  </conditionalFormatting>
  <conditionalFormatting sqref="E134:E135">
    <cfRule type="cellIs" dxfId="1459" priority="147" stopIfTrue="1" operator="lessThan">
      <formula>0</formula>
    </cfRule>
  </conditionalFormatting>
  <conditionalFormatting sqref="E137:E138">
    <cfRule type="cellIs" dxfId="1458" priority="146" stopIfTrue="1" operator="lessThan">
      <formula>0</formula>
    </cfRule>
  </conditionalFormatting>
  <conditionalFormatting sqref="E141">
    <cfRule type="cellIs" dxfId="1457" priority="145" stopIfTrue="1" operator="lessThan">
      <formula>0</formula>
    </cfRule>
  </conditionalFormatting>
  <conditionalFormatting sqref="E145:E146">
    <cfRule type="cellIs" dxfId="1456" priority="144" stopIfTrue="1" operator="lessThan">
      <formula>0</formula>
    </cfRule>
  </conditionalFormatting>
  <conditionalFormatting sqref="E168:E170">
    <cfRule type="cellIs" dxfId="1455" priority="143" stopIfTrue="1" operator="lessThan">
      <formula>0</formula>
    </cfRule>
  </conditionalFormatting>
  <conditionalFormatting sqref="E179">
    <cfRule type="cellIs" dxfId="1454" priority="142" stopIfTrue="1" operator="lessThan">
      <formula>0</formula>
    </cfRule>
  </conditionalFormatting>
  <conditionalFormatting sqref="E181:E182">
    <cfRule type="cellIs" dxfId="1453" priority="141" stopIfTrue="1" operator="lessThan">
      <formula>0</formula>
    </cfRule>
  </conditionalFormatting>
  <conditionalFormatting sqref="E185">
    <cfRule type="cellIs" dxfId="1452" priority="140" stopIfTrue="1" operator="lessThan">
      <formula>0</formula>
    </cfRule>
  </conditionalFormatting>
  <conditionalFormatting sqref="E190">
    <cfRule type="cellIs" dxfId="1451" priority="139" stopIfTrue="1" operator="lessThan">
      <formula>0</formula>
    </cfRule>
  </conditionalFormatting>
  <conditionalFormatting sqref="E192:E193">
    <cfRule type="cellIs" dxfId="1450" priority="138" stopIfTrue="1" operator="lessThan">
      <formula>0</formula>
    </cfRule>
  </conditionalFormatting>
  <conditionalFormatting sqref="E215">
    <cfRule type="cellIs" dxfId="1449" priority="137" stopIfTrue="1" operator="lessThan">
      <formula>0</formula>
    </cfRule>
  </conditionalFormatting>
  <conditionalFormatting sqref="E217">
    <cfRule type="cellIs" dxfId="1448" priority="136" stopIfTrue="1" operator="lessThan">
      <formula>0</formula>
    </cfRule>
  </conditionalFormatting>
  <conditionalFormatting sqref="E219:E223">
    <cfRule type="cellIs" dxfId="1447" priority="135" stopIfTrue="1" operator="lessThan">
      <formula>0</formula>
    </cfRule>
  </conditionalFormatting>
  <conditionalFormatting sqref="E227:E230">
    <cfRule type="cellIs" dxfId="1446" priority="134" stopIfTrue="1" operator="lessThan">
      <formula>0</formula>
    </cfRule>
  </conditionalFormatting>
  <conditionalFormatting sqref="E232:E233">
    <cfRule type="cellIs" dxfId="1445" priority="133" stopIfTrue="1" operator="lessThan">
      <formula>0</formula>
    </cfRule>
  </conditionalFormatting>
  <conditionalFormatting sqref="E236:E239">
    <cfRule type="cellIs" dxfId="1444" priority="132" stopIfTrue="1" operator="lessThan">
      <formula>0</formula>
    </cfRule>
  </conditionalFormatting>
  <conditionalFormatting sqref="E246:E247">
    <cfRule type="cellIs" dxfId="1443" priority="131" stopIfTrue="1" operator="lessThan">
      <formula>0</formula>
    </cfRule>
  </conditionalFormatting>
  <conditionalFormatting sqref="E252:E265">
    <cfRule type="cellIs" dxfId="1442" priority="130" stopIfTrue="1" operator="lessThan">
      <formula>0</formula>
    </cfRule>
  </conditionalFormatting>
  <conditionalFormatting sqref="E279">
    <cfRule type="cellIs" dxfId="1441" priority="129" stopIfTrue="1" operator="lessThan">
      <formula>0</formula>
    </cfRule>
  </conditionalFormatting>
  <conditionalFormatting sqref="E332">
    <cfRule type="cellIs" dxfId="1440" priority="128" stopIfTrue="1" operator="lessThan">
      <formula>0</formula>
    </cfRule>
  </conditionalFormatting>
  <conditionalFormatting sqref="E359:E362">
    <cfRule type="cellIs" dxfId="1439" priority="127" stopIfTrue="1" operator="lessThan">
      <formula>0</formula>
    </cfRule>
  </conditionalFormatting>
  <conditionalFormatting sqref="E375:E377">
    <cfRule type="cellIs" dxfId="1438" priority="126" stopIfTrue="1" operator="lessThan">
      <formula>0</formula>
    </cfRule>
  </conditionalFormatting>
  <conditionalFormatting sqref="E411">
    <cfRule type="cellIs" dxfId="1437" priority="125" stopIfTrue="1" operator="lessThan">
      <formula>0</formula>
    </cfRule>
  </conditionalFormatting>
  <conditionalFormatting sqref="E830:E831">
    <cfRule type="cellIs" dxfId="1436" priority="120" stopIfTrue="1" operator="lessThan">
      <formula>0</formula>
    </cfRule>
  </conditionalFormatting>
  <conditionalFormatting sqref="E561:E564">
    <cfRule type="cellIs" dxfId="1435" priority="124" stopIfTrue="1" operator="lessThan">
      <formula>0</formula>
    </cfRule>
  </conditionalFormatting>
  <conditionalFormatting sqref="E837:E840">
    <cfRule type="cellIs" dxfId="1434" priority="119" stopIfTrue="1" operator="lessThan">
      <formula>0</formula>
    </cfRule>
  </conditionalFormatting>
  <conditionalFormatting sqref="E566:E567">
    <cfRule type="cellIs" dxfId="1433" priority="123" stopIfTrue="1" operator="lessThan">
      <formula>0</formula>
    </cfRule>
  </conditionalFormatting>
  <conditionalFormatting sqref="E571:E573">
    <cfRule type="cellIs" dxfId="1432" priority="122" stopIfTrue="1" operator="lessThan">
      <formula>0</formula>
    </cfRule>
  </conditionalFormatting>
  <conditionalFormatting sqref="E575">
    <cfRule type="cellIs" dxfId="1431" priority="121" stopIfTrue="1" operator="lessThan">
      <formula>0</formula>
    </cfRule>
  </conditionalFormatting>
  <conditionalFormatting sqref="E880:E881">
    <cfRule type="cellIs" dxfId="1430" priority="116" stopIfTrue="1" operator="lessThan">
      <formula>0</formula>
    </cfRule>
  </conditionalFormatting>
  <conditionalFormatting sqref="E842:E843">
    <cfRule type="cellIs" dxfId="1429" priority="118" stopIfTrue="1" operator="lessThan">
      <formula>0</formula>
    </cfRule>
  </conditionalFormatting>
  <conditionalFormatting sqref="E863:E870">
    <cfRule type="cellIs" dxfId="1428" priority="117" stopIfTrue="1" operator="lessThan">
      <formula>0</formula>
    </cfRule>
  </conditionalFormatting>
  <conditionalFormatting sqref="E12">
    <cfRule type="cellIs" dxfId="1427" priority="115" stopIfTrue="1" operator="lessThan">
      <formula>0</formula>
    </cfRule>
  </conditionalFormatting>
  <conditionalFormatting sqref="E14:E15">
    <cfRule type="cellIs" dxfId="1426" priority="114" stopIfTrue="1" operator="lessThan">
      <formula>0</formula>
    </cfRule>
  </conditionalFormatting>
  <conditionalFormatting sqref="E17">
    <cfRule type="cellIs" dxfId="1425" priority="113" stopIfTrue="1" operator="lessThan">
      <formula>0</formula>
    </cfRule>
  </conditionalFormatting>
  <conditionalFormatting sqref="E49">
    <cfRule type="cellIs" dxfId="1424" priority="112" stopIfTrue="1" operator="lessThan">
      <formula>0</formula>
    </cfRule>
  </conditionalFormatting>
  <conditionalFormatting sqref="E50">
    <cfRule type="cellIs" dxfId="1423" priority="111" stopIfTrue="1" operator="lessThan">
      <formula>0</formula>
    </cfRule>
  </conditionalFormatting>
  <conditionalFormatting sqref="E66:E84">
    <cfRule type="cellIs" dxfId="1422" priority="110" stopIfTrue="1" operator="lessThan">
      <formula>0</formula>
    </cfRule>
  </conditionalFormatting>
  <conditionalFormatting sqref="E98:E107">
    <cfRule type="cellIs" dxfId="1421" priority="109" stopIfTrue="1" operator="lessThan">
      <formula>0</formula>
    </cfRule>
  </conditionalFormatting>
  <conditionalFormatting sqref="E114">
    <cfRule type="cellIs" dxfId="1420" priority="108" stopIfTrue="1" operator="lessThan">
      <formula>0</formula>
    </cfRule>
  </conditionalFormatting>
  <conditionalFormatting sqref="E129">
    <cfRule type="cellIs" dxfId="1419" priority="103" stopIfTrue="1" operator="lessThan">
      <formula>0</formula>
    </cfRule>
  </conditionalFormatting>
  <conditionalFormatting sqref="E118:E119">
    <cfRule type="cellIs" dxfId="1418" priority="107" stopIfTrue="1" operator="lessThan">
      <formula>0</formula>
    </cfRule>
  </conditionalFormatting>
  <conditionalFormatting sqref="E131">
    <cfRule type="cellIs" dxfId="1417" priority="102" stopIfTrue="1" operator="lessThan">
      <formula>0</formula>
    </cfRule>
  </conditionalFormatting>
  <conditionalFormatting sqref="E121">
    <cfRule type="cellIs" dxfId="1416" priority="106" stopIfTrue="1" operator="lessThan">
      <formula>0</formula>
    </cfRule>
  </conditionalFormatting>
  <conditionalFormatting sqref="E132:E133">
    <cfRule type="cellIs" dxfId="1415" priority="101" stopIfTrue="1" operator="lessThan">
      <formula>0</formula>
    </cfRule>
  </conditionalFormatting>
  <conditionalFormatting sqref="E124">
    <cfRule type="cellIs" dxfId="1414" priority="105" stopIfTrue="1" operator="lessThan">
      <formula>0</formula>
    </cfRule>
  </conditionalFormatting>
  <conditionalFormatting sqref="E136">
    <cfRule type="cellIs" dxfId="1413" priority="100" stopIfTrue="1" operator="lessThan">
      <formula>0</formula>
    </cfRule>
  </conditionalFormatting>
  <conditionalFormatting sqref="E126">
    <cfRule type="cellIs" dxfId="1412" priority="104" stopIfTrue="1" operator="lessThan">
      <formula>0</formula>
    </cfRule>
  </conditionalFormatting>
  <conditionalFormatting sqref="E139:E140">
    <cfRule type="cellIs" dxfId="1411" priority="99" stopIfTrue="1" operator="lessThan">
      <formula>0</formula>
    </cfRule>
  </conditionalFormatting>
  <conditionalFormatting sqref="E142:E143">
    <cfRule type="cellIs" dxfId="1410" priority="98" stopIfTrue="1" operator="lessThan">
      <formula>0</formula>
    </cfRule>
  </conditionalFormatting>
  <conditionalFormatting sqref="E144">
    <cfRule type="cellIs" dxfId="1409" priority="97" stopIfTrue="1" operator="lessThan">
      <formula>0</formula>
    </cfRule>
  </conditionalFormatting>
  <conditionalFormatting sqref="E147:E154">
    <cfRule type="cellIs" dxfId="1408" priority="96" stopIfTrue="1" operator="lessThan">
      <formula>0</formula>
    </cfRule>
  </conditionalFormatting>
  <conditionalFormatting sqref="E156:E167">
    <cfRule type="cellIs" dxfId="1407" priority="95" stopIfTrue="1" operator="lessThan">
      <formula>0</formula>
    </cfRule>
  </conditionalFormatting>
  <conditionalFormatting sqref="E180">
    <cfRule type="cellIs" dxfId="1406" priority="94" stopIfTrue="1" operator="lessThan">
      <formula>0</formula>
    </cfRule>
  </conditionalFormatting>
  <conditionalFormatting sqref="E183:E184">
    <cfRule type="cellIs" dxfId="1405" priority="93" stopIfTrue="1" operator="lessThan">
      <formula>0</formula>
    </cfRule>
  </conditionalFormatting>
  <conditionalFormatting sqref="E191">
    <cfRule type="cellIs" dxfId="1404" priority="92" stopIfTrue="1" operator="lessThan">
      <formula>0</formula>
    </cfRule>
  </conditionalFormatting>
  <conditionalFormatting sqref="E214">
    <cfRule type="cellIs" dxfId="1403" priority="91" stopIfTrue="1" operator="lessThan">
      <formula>0</formula>
    </cfRule>
  </conditionalFormatting>
  <conditionalFormatting sqref="E216">
    <cfRule type="cellIs" dxfId="1402" priority="90" stopIfTrue="1" operator="lessThan">
      <formula>0</formula>
    </cfRule>
  </conditionalFormatting>
  <conditionalFormatting sqref="E218">
    <cfRule type="cellIs" dxfId="1401" priority="89" stopIfTrue="1" operator="lessThan">
      <formula>0</formula>
    </cfRule>
  </conditionalFormatting>
  <conditionalFormatting sqref="E224:E226">
    <cfRule type="cellIs" dxfId="1400" priority="88" stopIfTrue="1" operator="lessThan">
      <formula>0</formula>
    </cfRule>
  </conditionalFormatting>
  <conditionalFormatting sqref="E231">
    <cfRule type="cellIs" dxfId="1399" priority="87" stopIfTrue="1" operator="lessThan">
      <formula>0</formula>
    </cfRule>
  </conditionalFormatting>
  <conditionalFormatting sqref="E234">
    <cfRule type="cellIs" dxfId="1398" priority="86" stopIfTrue="1" operator="lessThan">
      <formula>0</formula>
    </cfRule>
  </conditionalFormatting>
  <conditionalFormatting sqref="E235">
    <cfRule type="cellIs" dxfId="1397" priority="85" stopIfTrue="1" operator="lessThan">
      <formula>0</formula>
    </cfRule>
  </conditionalFormatting>
  <conditionalFormatting sqref="E240:E245">
    <cfRule type="cellIs" dxfId="1396" priority="84" stopIfTrue="1" operator="lessThan">
      <formula>0</formula>
    </cfRule>
  </conditionalFormatting>
  <conditionalFormatting sqref="E248:E251">
    <cfRule type="cellIs" dxfId="1395" priority="83" stopIfTrue="1" operator="lessThan">
      <formula>0</formula>
    </cfRule>
  </conditionalFormatting>
  <conditionalFormatting sqref="E278">
    <cfRule type="cellIs" dxfId="1394" priority="82" stopIfTrue="1" operator="lessThan">
      <formula>0</formula>
    </cfRule>
  </conditionalFormatting>
  <conditionalFormatting sqref="E282:E283">
    <cfRule type="cellIs" dxfId="1393" priority="81" stopIfTrue="1" operator="lessThan">
      <formula>0</formula>
    </cfRule>
  </conditionalFormatting>
  <conditionalFormatting sqref="E286:E287">
    <cfRule type="cellIs" dxfId="1392" priority="80" stopIfTrue="1" operator="lessThan">
      <formula>0</formula>
    </cfRule>
  </conditionalFormatting>
  <conditionalFormatting sqref="E289:E316">
    <cfRule type="cellIs" dxfId="1391" priority="79" stopIfTrue="1" operator="lessThan">
      <formula>0</formula>
    </cfRule>
  </conditionalFormatting>
  <conditionalFormatting sqref="E318:E321">
    <cfRule type="cellIs" dxfId="1390" priority="78" stopIfTrue="1" operator="lessThan">
      <formula>0</formula>
    </cfRule>
  </conditionalFormatting>
  <conditionalFormatting sqref="E326:E331">
    <cfRule type="cellIs" dxfId="1389" priority="77" stopIfTrue="1" operator="lessThan">
      <formula>0</formula>
    </cfRule>
  </conditionalFormatting>
  <conditionalFormatting sqref="E333:E338">
    <cfRule type="cellIs" dxfId="1388" priority="76" stopIfTrue="1" operator="lessThan">
      <formula>0</formula>
    </cfRule>
  </conditionalFormatting>
  <conditionalFormatting sqref="E341:E358">
    <cfRule type="cellIs" dxfId="1387" priority="75" stopIfTrue="1" operator="lessThan">
      <formula>0</formula>
    </cfRule>
  </conditionalFormatting>
  <conditionalFormatting sqref="E363:E374">
    <cfRule type="cellIs" dxfId="1386" priority="74" stopIfTrue="1" operator="lessThan">
      <formula>0</formula>
    </cfRule>
  </conditionalFormatting>
  <conditionalFormatting sqref="E410">
    <cfRule type="cellIs" dxfId="1385" priority="73" stopIfTrue="1" operator="lessThan">
      <formula>0</formula>
    </cfRule>
  </conditionalFormatting>
  <conditionalFormatting sqref="E568:E570">
    <cfRule type="cellIs" dxfId="1384" priority="72" stopIfTrue="1" operator="lessThan">
      <formula>0</formula>
    </cfRule>
  </conditionalFormatting>
  <conditionalFormatting sqref="E827:E829">
    <cfRule type="cellIs" dxfId="1383" priority="68" stopIfTrue="1" operator="lessThan">
      <formula>0</formula>
    </cfRule>
  </conditionalFormatting>
  <conditionalFormatting sqref="E574">
    <cfRule type="cellIs" dxfId="1382" priority="71" stopIfTrue="1" operator="lessThan">
      <formula>0</formula>
    </cfRule>
  </conditionalFormatting>
  <conditionalFormatting sqref="E832:E836">
    <cfRule type="cellIs" dxfId="1381" priority="67" stopIfTrue="1" operator="lessThan">
      <formula>0</formula>
    </cfRule>
  </conditionalFormatting>
  <conditionalFormatting sqref="E599">
    <cfRule type="cellIs" dxfId="1380" priority="70" stopIfTrue="1" operator="lessThan">
      <formula>0</formula>
    </cfRule>
  </conditionalFormatting>
  <conditionalFormatting sqref="E603">
    <cfRule type="cellIs" dxfId="1379" priority="69" stopIfTrue="1" operator="lessThan">
      <formula>0</formula>
    </cfRule>
  </conditionalFormatting>
  <conditionalFormatting sqref="E841">
    <cfRule type="cellIs" dxfId="1378" priority="66" stopIfTrue="1" operator="lessThan">
      <formula>0</formula>
    </cfRule>
  </conditionalFormatting>
  <conditionalFormatting sqref="E853:E862">
    <cfRule type="cellIs" dxfId="1377" priority="65" stopIfTrue="1" operator="lessThan">
      <formula>0</formula>
    </cfRule>
  </conditionalFormatting>
  <conditionalFormatting sqref="E879">
    <cfRule type="cellIs" dxfId="1376" priority="64" stopIfTrue="1" operator="lessThan">
      <formula>0</formula>
    </cfRule>
  </conditionalFormatting>
  <conditionalFormatting sqref="E882">
    <cfRule type="cellIs" dxfId="1375" priority="63" stopIfTrue="1" operator="lessThan">
      <formula>0</formula>
    </cfRule>
  </conditionalFormatting>
  <conditionalFormatting sqref="E13">
    <cfRule type="cellIs" dxfId="1374" priority="62" stopIfTrue="1" operator="lessThan">
      <formula>0</formula>
    </cfRule>
  </conditionalFormatting>
  <conditionalFormatting sqref="E16">
    <cfRule type="cellIs" dxfId="1373" priority="61" stopIfTrue="1" operator="lessThan">
      <formula>0</formula>
    </cfRule>
  </conditionalFormatting>
  <conditionalFormatting sqref="E18">
    <cfRule type="cellIs" dxfId="1372" priority="60" stopIfTrue="1" operator="lessThan">
      <formula>0</formula>
    </cfRule>
  </conditionalFormatting>
  <conditionalFormatting sqref="B89:D93">
    <cfRule type="cellIs" dxfId="1371" priority="59" stopIfTrue="1" operator="lessThan">
      <formula>0</formula>
    </cfRule>
  </conditionalFormatting>
  <conditionalFormatting sqref="E89:E93">
    <cfRule type="cellIs" dxfId="1370" priority="58" stopIfTrue="1" operator="lessThan">
      <formula>0</formula>
    </cfRule>
  </conditionalFormatting>
  <conditionalFormatting sqref="B95:D96">
    <cfRule type="cellIs" dxfId="1369" priority="57" stopIfTrue="1" operator="lessThan">
      <formula>0</formula>
    </cfRule>
  </conditionalFormatting>
  <conditionalFormatting sqref="E95:E96">
    <cfRule type="cellIs" dxfId="1368" priority="56" stopIfTrue="1" operator="lessThan">
      <formula>0</formula>
    </cfRule>
  </conditionalFormatting>
  <conditionalFormatting sqref="B397:C402 F397:G402">
    <cfRule type="cellIs" dxfId="1367" priority="55" stopIfTrue="1" operator="lessThan">
      <formula>0</formula>
    </cfRule>
  </conditionalFormatting>
  <conditionalFormatting sqref="D397:E402">
    <cfRule type="cellIs" dxfId="1366" priority="54" stopIfTrue="1" operator="lessThan">
      <formula>0</formula>
    </cfRule>
  </conditionalFormatting>
  <conditionalFormatting sqref="B404:C404 F404:G404">
    <cfRule type="cellIs" dxfId="1365" priority="53" stopIfTrue="1" operator="lessThan">
      <formula>0</formula>
    </cfRule>
  </conditionalFormatting>
  <conditionalFormatting sqref="D404:E404">
    <cfRule type="cellIs" dxfId="1364" priority="52" stopIfTrue="1" operator="lessThan">
      <formula>0</formula>
    </cfRule>
  </conditionalFormatting>
  <conditionalFormatting sqref="F565">
    <cfRule type="cellIs" dxfId="1363" priority="51" stopIfTrue="1" operator="lessThan">
      <formula>0</formula>
    </cfRule>
  </conditionalFormatting>
  <conditionalFormatting sqref="F565">
    <cfRule type="expression" dxfId="1362" priority="50">
      <formula>(#REF!+#REF!)&lt;&gt;(#REF!+#REF!)</formula>
    </cfRule>
  </conditionalFormatting>
  <conditionalFormatting sqref="G565">
    <cfRule type="cellIs" dxfId="1361" priority="49" stopIfTrue="1" operator="lessThan">
      <formula>0</formula>
    </cfRule>
  </conditionalFormatting>
  <conditionalFormatting sqref="G565">
    <cfRule type="expression" dxfId="1360" priority="48">
      <formula>(#REF!+#REF!)&lt;&gt;(#REF!+#REF!)</formula>
    </cfRule>
  </conditionalFormatting>
  <conditionalFormatting sqref="F71:G82 F84:G88 F9:G65 F67:G69">
    <cfRule type="cellIs" dxfId="1359" priority="47" stopIfTrue="1" operator="lessThan">
      <formula>0</formula>
    </cfRule>
  </conditionalFormatting>
  <conditionalFormatting sqref="F89:G96">
    <cfRule type="cellIs" dxfId="1358" priority="46" stopIfTrue="1" operator="lessThan">
      <formula>0</formula>
    </cfRule>
  </conditionalFormatting>
  <conditionalFormatting sqref="F98:G109">
    <cfRule type="cellIs" dxfId="1357" priority="45" stopIfTrue="1" operator="lessThan">
      <formula>0</formula>
    </cfRule>
  </conditionalFormatting>
  <conditionalFormatting sqref="F111:G111">
    <cfRule type="cellIs" dxfId="1356" priority="44" stopIfTrue="1" operator="lessThan">
      <formula>0</formula>
    </cfRule>
  </conditionalFormatting>
  <conditionalFormatting sqref="F151:G161 F147:G148 F145:G145 F119:G143 F115:G116 F113:G113 F171:G279">
    <cfRule type="cellIs" dxfId="1355" priority="43" stopIfTrue="1" operator="lessThan">
      <formula>0</formula>
    </cfRule>
  </conditionalFormatting>
  <conditionalFormatting sqref="G281 F333:G377 F286:G287 G284:G285 F289:G330 G288">
    <cfRule type="cellIs" dxfId="1354" priority="42" stopIfTrue="1" operator="lessThan">
      <formula>0</formula>
    </cfRule>
  </conditionalFormatting>
  <conditionalFormatting sqref="F331:G332">
    <cfRule type="cellIs" dxfId="1353" priority="41" stopIfTrue="1" operator="lessThan">
      <formula>0</formula>
    </cfRule>
  </conditionalFormatting>
  <conditionalFormatting sqref="F379:G396">
    <cfRule type="cellIs" dxfId="1352" priority="40" stopIfTrue="1" operator="lessThan">
      <formula>0</formula>
    </cfRule>
  </conditionalFormatting>
  <conditionalFormatting sqref="F405:G414 F561:G564 F445:G455 F443:G443 F439:G441 F416:G436 F556:G559 F551:G554 F545:G548 F529:G534 F520:G527 F504:G516 F498:G502 F490:G491 F479:G488 F462:G477">
    <cfRule type="cellIs" dxfId="1351" priority="39" stopIfTrue="1" operator="lessThan">
      <formula>0</formula>
    </cfRule>
  </conditionalFormatting>
  <conditionalFormatting sqref="F566:G574 F587:G588 F583:G584">
    <cfRule type="cellIs" dxfId="1350" priority="38" stopIfTrue="1" operator="lessThan">
      <formula>0</formula>
    </cfRule>
  </conditionalFormatting>
  <conditionalFormatting sqref="F576:G582 G575">
    <cfRule type="cellIs" dxfId="1349" priority="37" stopIfTrue="1" operator="lessThan">
      <formula>0</formula>
    </cfRule>
  </conditionalFormatting>
  <conditionalFormatting sqref="F575">
    <cfRule type="cellIs" dxfId="1348" priority="36" stopIfTrue="1" operator="lessThan">
      <formula>0</formula>
    </cfRule>
  </conditionalFormatting>
  <conditionalFormatting sqref="F623:G644 F646:G646 F748:G753 F734:G739 F729:G732 F717:G724 F711:G714 F690:G692 F688:G688 F681:G686 F678:G678 F674:G676 F810:G815 F806:G807 F798:G799 F791:G795 F787:G787 F783:G784 F763:G765 F759:G759 F597:G621 F648:G672">
    <cfRule type="cellIs" dxfId="1347" priority="35" stopIfTrue="1" operator="lessThan">
      <formula>0</formula>
    </cfRule>
  </conditionalFormatting>
  <conditionalFormatting sqref="F827:G882">
    <cfRule type="cellIs" dxfId="1346" priority="34" stopIfTrue="1" operator="lessThan">
      <formula>0</formula>
    </cfRule>
  </conditionalFormatting>
  <conditionalFormatting sqref="F282:G282">
    <cfRule type="cellIs" dxfId="1345" priority="33" stopIfTrue="1" operator="lessThan">
      <formula>0</formula>
    </cfRule>
  </conditionalFormatting>
  <conditionalFormatting sqref="F283:G283">
    <cfRule type="cellIs" dxfId="1344" priority="32" stopIfTrue="1" operator="lessThan">
      <formula>0</formula>
    </cfRule>
  </conditionalFormatting>
  <conditionalFormatting sqref="D281">
    <cfRule type="cellIs" dxfId="1343" priority="31" stopIfTrue="1" operator="lessThan">
      <formula>0</formula>
    </cfRule>
  </conditionalFormatting>
  <conditionalFormatting sqref="E281">
    <cfRule type="cellIs" dxfId="1342" priority="30" stopIfTrue="1" operator="lessThan">
      <formula>0</formula>
    </cfRule>
  </conditionalFormatting>
  <conditionalFormatting sqref="B284:C285">
    <cfRule type="cellIs" dxfId="1341" priority="29" stopIfTrue="1" operator="lessThan">
      <formula>0</formula>
    </cfRule>
  </conditionalFormatting>
  <conditionalFormatting sqref="D284:D285">
    <cfRule type="cellIs" dxfId="1340" priority="28" stopIfTrue="1" operator="lessThan">
      <formula>0</formula>
    </cfRule>
  </conditionalFormatting>
  <conditionalFormatting sqref="E284:E285">
    <cfRule type="cellIs" dxfId="1339" priority="27" stopIfTrue="1" operator="lessThan">
      <formula>0</formula>
    </cfRule>
  </conditionalFormatting>
  <conditionalFormatting sqref="B288:C288">
    <cfRule type="cellIs" dxfId="1338" priority="26" stopIfTrue="1" operator="lessThan">
      <formula>0</formula>
    </cfRule>
  </conditionalFormatting>
  <conditionalFormatting sqref="D288">
    <cfRule type="cellIs" dxfId="1337" priority="25" stopIfTrue="1" operator="lessThan">
      <formula>0</formula>
    </cfRule>
  </conditionalFormatting>
  <conditionalFormatting sqref="E288">
    <cfRule type="cellIs" dxfId="1336" priority="24" stopIfTrue="1" operator="lessThan">
      <formula>0</formula>
    </cfRule>
  </conditionalFormatting>
  <conditionalFormatting sqref="C635">
    <cfRule type="cellIs" dxfId="1335" priority="23" stopIfTrue="1" operator="lessThan">
      <formula>0</formula>
    </cfRule>
  </conditionalFormatting>
  <conditionalFormatting sqref="D635">
    <cfRule type="cellIs" dxfId="1334" priority="22" stopIfTrue="1" operator="lessThan">
      <formula>0</formula>
    </cfRule>
  </conditionalFormatting>
  <conditionalFormatting sqref="E635">
    <cfRule type="cellIs" dxfId="1333" priority="21" stopIfTrue="1" operator="lessThan">
      <formula>0</formula>
    </cfRule>
  </conditionalFormatting>
  <conditionalFormatting sqref="B635">
    <cfRule type="cellIs" dxfId="1332" priority="20" stopIfTrue="1" operator="lessThan">
      <formula>0</formula>
    </cfRule>
  </conditionalFormatting>
  <conditionalFormatting sqref="C662">
    <cfRule type="cellIs" dxfId="1331" priority="19" stopIfTrue="1" operator="lessThan">
      <formula>0</formula>
    </cfRule>
  </conditionalFormatting>
  <conditionalFormatting sqref="D662">
    <cfRule type="cellIs" dxfId="1330" priority="18" stopIfTrue="1" operator="lessThan">
      <formula>0</formula>
    </cfRule>
  </conditionalFormatting>
  <conditionalFormatting sqref="E662">
    <cfRule type="cellIs" dxfId="1329" priority="17" stopIfTrue="1" operator="lessThan">
      <formula>0</formula>
    </cfRule>
  </conditionalFormatting>
  <conditionalFormatting sqref="B662">
    <cfRule type="cellIs" dxfId="1328" priority="16" stopIfTrue="1" operator="lessThan">
      <formula>0</formula>
    </cfRule>
  </conditionalFormatting>
  <conditionalFormatting sqref="F281">
    <cfRule type="cellIs" dxfId="1327" priority="15" stopIfTrue="1" operator="lessThan">
      <formula>0</formula>
    </cfRule>
  </conditionalFormatting>
  <conditionalFormatting sqref="F284:F285">
    <cfRule type="cellIs" dxfId="1326" priority="14" stopIfTrue="1" operator="lessThan">
      <formula>0</formula>
    </cfRule>
  </conditionalFormatting>
  <conditionalFormatting sqref="F288">
    <cfRule type="cellIs" dxfId="1325" priority="13" stopIfTrue="1" operator="lessThan">
      <formula>0</formula>
    </cfRule>
  </conditionalFormatting>
  <conditionalFormatting sqref="G110">
    <cfRule type="cellIs" dxfId="1324" priority="12" stopIfTrue="1" operator="lessThan">
      <formula>0</formula>
    </cfRule>
  </conditionalFormatting>
  <conditionalFormatting sqref="G110">
    <cfRule type="expression" dxfId="1323" priority="9">
      <formula>#REF!&lt;0</formula>
    </cfRule>
    <cfRule type="expression" dxfId="1322" priority="10">
      <formula>AND($N$1="12",ABS(#REF!+#REF!)&gt;ABS(#REF!+#REF!),#REF!+#REF!&lt;0)</formula>
    </cfRule>
    <cfRule type="expression" dxfId="1321" priority="11">
      <formula>AND(ABS(#REF!+#REF!)&gt;ABS(#REF!+#REF!),#REF!+#REF!&gt;0)</formula>
    </cfRule>
  </conditionalFormatting>
  <conditionalFormatting sqref="G112">
    <cfRule type="cellIs" dxfId="1320" priority="4" stopIfTrue="1" operator="lessThan">
      <formula>0</formula>
    </cfRule>
  </conditionalFormatting>
  <conditionalFormatting sqref="G112">
    <cfRule type="expression" dxfId="1319" priority="1">
      <formula>#REF!&lt;0</formula>
    </cfRule>
    <cfRule type="expression" dxfId="1318" priority="2">
      <formula>AND($N$1="12",ABS(#REF!+#REF!)&gt;ABS(#REF!+#REF!),#REF!+#REF!&lt;0)</formula>
    </cfRule>
    <cfRule type="expression" dxfId="1317" priority="3">
      <formula>AND(ABS(#REF!+#REF!)&gt;ABS(#REF!+#REF!),#REF!+#REF!&gt;0)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Q1374"/>
  <sheetViews>
    <sheetView workbookViewId="0">
      <selection activeCell="I24" sqref="I24"/>
    </sheetView>
  </sheetViews>
  <sheetFormatPr defaultRowHeight="15" x14ac:dyDescent="0.25"/>
  <cols>
    <col min="2" max="3" width="15.7109375" style="29" customWidth="1"/>
    <col min="4" max="4" width="18" style="29" customWidth="1"/>
    <col min="5" max="5" width="18.85546875" style="29" customWidth="1"/>
    <col min="6" max="7" width="15.7109375" style="29" customWidth="1"/>
    <col min="9" max="9" width="37.140625" customWidth="1"/>
  </cols>
  <sheetData>
    <row r="5" spans="1:9" ht="15.75" thickBot="1" x14ac:dyDescent="0.3">
      <c r="B5" s="29" t="s">
        <v>679</v>
      </c>
      <c r="E5" s="29" t="s">
        <v>699</v>
      </c>
      <c r="G5" s="29" t="s">
        <v>680</v>
      </c>
      <c r="I5" s="441"/>
    </row>
    <row r="6" spans="1:9" ht="16.5" thickTop="1" x14ac:dyDescent="0.25">
      <c r="A6" s="1" t="s">
        <v>0</v>
      </c>
      <c r="B6" s="30" t="s">
        <v>700</v>
      </c>
      <c r="C6" s="31"/>
      <c r="D6" s="32" t="str">
        <f>+B6</f>
        <v>СЕС - КСФ</v>
      </c>
      <c r="E6" s="31"/>
      <c r="F6" s="33" t="str">
        <f>+B6</f>
        <v>СЕС - КСФ</v>
      </c>
      <c r="G6" s="34"/>
      <c r="I6" s="441"/>
    </row>
    <row r="7" spans="1:9" ht="15.75" x14ac:dyDescent="0.25">
      <c r="A7" s="2"/>
      <c r="B7" s="35"/>
      <c r="C7" s="36"/>
      <c r="D7" s="37"/>
      <c r="E7" s="36"/>
      <c r="F7" s="38"/>
      <c r="G7" s="39"/>
      <c r="I7" s="441"/>
    </row>
    <row r="8" spans="1:9" ht="15.75" x14ac:dyDescent="0.25">
      <c r="A8" s="3">
        <f>+$C6</f>
        <v>0</v>
      </c>
      <c r="B8" s="40" t="s">
        <v>2</v>
      </c>
      <c r="C8" s="41"/>
      <c r="D8" s="42" t="s">
        <v>3</v>
      </c>
      <c r="E8" s="43"/>
      <c r="F8" s="44" t="s">
        <v>4</v>
      </c>
      <c r="G8" s="45"/>
      <c r="I8" s="441"/>
    </row>
    <row r="9" spans="1:9" ht="15.75" x14ac:dyDescent="0.25">
      <c r="A9" s="4"/>
      <c r="B9" s="46"/>
      <c r="C9" s="47"/>
      <c r="D9" s="48"/>
      <c r="E9" s="49"/>
      <c r="F9" s="48"/>
      <c r="G9" s="50"/>
      <c r="I9" s="441"/>
    </row>
    <row r="10" spans="1:9" ht="15.75" x14ac:dyDescent="0.25">
      <c r="A10" s="5" t="s">
        <v>5</v>
      </c>
      <c r="B10" s="51" t="s">
        <v>6</v>
      </c>
      <c r="C10" s="52" t="s">
        <v>7</v>
      </c>
      <c r="D10" s="53" t="s">
        <v>8</v>
      </c>
      <c r="E10" s="54" t="s">
        <v>9</v>
      </c>
      <c r="F10" s="55" t="s">
        <v>6</v>
      </c>
      <c r="G10" s="56" t="s">
        <v>7</v>
      </c>
      <c r="I10" s="441"/>
    </row>
    <row r="11" spans="1:9" ht="15.75" x14ac:dyDescent="0.25">
      <c r="A11" s="6" t="s">
        <v>10</v>
      </c>
      <c r="B11" s="57">
        <f t="shared" ref="B11:G11" si="0">+B888</f>
        <v>0</v>
      </c>
      <c r="C11" s="58">
        <f t="shared" si="0"/>
        <v>0</v>
      </c>
      <c r="D11" s="59">
        <f t="shared" si="0"/>
        <v>0</v>
      </c>
      <c r="E11" s="58">
        <f t="shared" si="0"/>
        <v>0</v>
      </c>
      <c r="F11" s="59">
        <f t="shared" si="0"/>
        <v>0</v>
      </c>
      <c r="G11" s="60">
        <f t="shared" si="0"/>
        <v>0</v>
      </c>
      <c r="I11" s="441"/>
    </row>
    <row r="12" spans="1:9" ht="15.75" x14ac:dyDescent="0.25">
      <c r="A12" s="10">
        <v>1001</v>
      </c>
      <c r="B12" s="61"/>
      <c r="C12" s="62"/>
      <c r="D12" s="63"/>
      <c r="E12" s="62"/>
      <c r="F12" s="64">
        <f>+IF(ABS(+B12+D12)&gt;=ABS(C12+E12),+B12-C12+D12-E12,0)</f>
        <v>0</v>
      </c>
      <c r="G12" s="65">
        <f>+IF(ABS(+B12+D12)&lt;=ABS(C12+E12),-B12+C12-D12+E12,0)</f>
        <v>0</v>
      </c>
      <c r="I12" s="441"/>
    </row>
    <row r="13" spans="1:9" ht="15.75" x14ac:dyDescent="0.25">
      <c r="A13" s="11">
        <v>1101</v>
      </c>
      <c r="B13" s="66"/>
      <c r="C13" s="67"/>
      <c r="D13" s="63"/>
      <c r="E13" s="62"/>
      <c r="F13" s="64">
        <f>+IF(ABS(+B13+D13)&gt;=ABS(C13+E13),+B13-C13+D13-E13,0)</f>
        <v>0</v>
      </c>
      <c r="G13" s="65">
        <f>+IF(ABS(+B13+D13)&lt;=ABS(C13+E13),-B13+C13-D13+E13,0)</f>
        <v>0</v>
      </c>
      <c r="I13" s="441"/>
    </row>
    <row r="14" spans="1:9" ht="15.75" x14ac:dyDescent="0.25">
      <c r="A14" s="11">
        <v>1201</v>
      </c>
      <c r="B14" s="68">
        <v>0</v>
      </c>
      <c r="C14" s="69">
        <v>0</v>
      </c>
      <c r="D14" s="70">
        <v>0</v>
      </c>
      <c r="E14" s="69">
        <v>0</v>
      </c>
      <c r="F14" s="70">
        <v>0</v>
      </c>
      <c r="G14" s="71">
        <v>0</v>
      </c>
      <c r="I14" s="441"/>
    </row>
    <row r="15" spans="1:9" ht="15.75" x14ac:dyDescent="0.25">
      <c r="A15" s="11">
        <v>1511</v>
      </c>
      <c r="B15" s="68">
        <v>0</v>
      </c>
      <c r="C15" s="67"/>
      <c r="D15" s="63"/>
      <c r="E15" s="62"/>
      <c r="F15" s="70">
        <v>0</v>
      </c>
      <c r="G15" s="72">
        <f>+IF(ABS(+B15+D15)&lt;=ABS(C15+E15),-B15+C15-D15+E15,0)</f>
        <v>0</v>
      </c>
    </row>
    <row r="16" spans="1:9" ht="15.75" x14ac:dyDescent="0.25">
      <c r="A16" s="11">
        <v>1517</v>
      </c>
      <c r="B16" s="66"/>
      <c r="C16" s="69">
        <v>0</v>
      </c>
      <c r="D16" s="63"/>
      <c r="E16" s="67"/>
      <c r="F16" s="73">
        <f>+IF(ABS(+B16+D16)&gt;=ABS(C16+E16),+B16-C16+D16-E16,0)</f>
        <v>0</v>
      </c>
      <c r="G16" s="71">
        <v>0</v>
      </c>
    </row>
    <row r="17" spans="1:12" ht="15.75" x14ac:dyDescent="0.25">
      <c r="A17" s="11">
        <v>1521</v>
      </c>
      <c r="B17" s="68">
        <v>0</v>
      </c>
      <c r="C17" s="67"/>
      <c r="D17" s="63"/>
      <c r="E17" s="62"/>
      <c r="F17" s="70">
        <v>0</v>
      </c>
      <c r="G17" s="72">
        <f>+IF(ABS(+B17+D17)&lt;=ABS(C17+E17),-B17+C17-D17+E17,0)</f>
        <v>0</v>
      </c>
    </row>
    <row r="18" spans="1:12" ht="15.75" x14ac:dyDescent="0.25">
      <c r="A18" s="11">
        <v>1523</v>
      </c>
      <c r="B18" s="68">
        <v>0</v>
      </c>
      <c r="C18" s="67"/>
      <c r="D18" s="63"/>
      <c r="E18" s="62"/>
      <c r="F18" s="70">
        <v>0</v>
      </c>
      <c r="G18" s="72">
        <f>+IF(ABS(+B18+D18)&lt;=ABS(C18+E18),-B18+C18-D18+E18,0)</f>
        <v>0</v>
      </c>
    </row>
    <row r="19" spans="1:12" ht="15.75" x14ac:dyDescent="0.25">
      <c r="A19" s="11">
        <v>1527</v>
      </c>
      <c r="B19" s="66"/>
      <c r="C19" s="69">
        <v>0</v>
      </c>
      <c r="D19" s="63"/>
      <c r="E19" s="67"/>
      <c r="F19" s="73">
        <f>+IF(ABS(+B19+D19)&gt;=ABS(C19+E19),+B19-C19+D19-E19,0)</f>
        <v>0</v>
      </c>
      <c r="G19" s="71">
        <v>0</v>
      </c>
    </row>
    <row r="20" spans="1:12" ht="15.75" x14ac:dyDescent="0.25">
      <c r="A20" s="11">
        <v>1581</v>
      </c>
      <c r="B20" s="74">
        <v>0</v>
      </c>
      <c r="C20" s="75"/>
      <c r="D20" s="63"/>
      <c r="E20" s="62"/>
      <c r="F20" s="76">
        <v>0</v>
      </c>
      <c r="G20" s="77">
        <f>+IF(ABS(+B20+D20)&lt;=ABS(C20+E20),-B20+C20-D20+E20,0)</f>
        <v>0</v>
      </c>
      <c r="L20" t="s">
        <v>20</v>
      </c>
    </row>
    <row r="21" spans="1:12" ht="15.75" x14ac:dyDescent="0.25">
      <c r="A21" s="11">
        <v>1587</v>
      </c>
      <c r="B21" s="78"/>
      <c r="C21" s="79">
        <v>0</v>
      </c>
      <c r="D21" s="63"/>
      <c r="E21" s="67"/>
      <c r="F21" s="80">
        <f>+IF(ABS(+B21+D21)&gt;=ABS(C21+E21),+B21-C21+D21-E21,0)</f>
        <v>0</v>
      </c>
      <c r="G21" s="81">
        <v>0</v>
      </c>
    </row>
    <row r="22" spans="1:12" ht="15.75" x14ac:dyDescent="0.25">
      <c r="A22" s="11">
        <v>1591</v>
      </c>
      <c r="B22" s="66"/>
      <c r="C22" s="67"/>
      <c r="D22" s="63"/>
      <c r="E22" s="62"/>
      <c r="F22" s="73">
        <f>+IF(ABS(+B22+D22)&gt;=ABS(C22+E22),+B22-C22+D22-E22,0)</f>
        <v>0</v>
      </c>
      <c r="G22" s="72">
        <f>+IF(ABS(+B22+D22)&lt;=ABS(C22+E22),-B22+C22-D22+E22,0)</f>
        <v>0</v>
      </c>
    </row>
    <row r="23" spans="1:12" ht="15.75" x14ac:dyDescent="0.25">
      <c r="A23" s="11">
        <v>1593</v>
      </c>
      <c r="B23" s="66"/>
      <c r="C23" s="67"/>
      <c r="D23" s="63"/>
      <c r="E23" s="62"/>
      <c r="F23" s="73">
        <f>+IF(ABS(+B23+D23)&gt;=ABS(C23+E23),+B23-C23+D23-E23,0)</f>
        <v>0</v>
      </c>
      <c r="G23" s="72">
        <f>+IF(ABS(+B23+D23)&lt;=ABS(C23+E23),-B23+C23-D23+E23,0)</f>
        <v>0</v>
      </c>
    </row>
    <row r="24" spans="1:12" ht="15.75" x14ac:dyDescent="0.25">
      <c r="A24" s="11">
        <v>1621</v>
      </c>
      <c r="B24" s="68">
        <v>0</v>
      </c>
      <c r="C24" s="67"/>
      <c r="D24" s="63"/>
      <c r="E24" s="62"/>
      <c r="F24" s="70">
        <v>0</v>
      </c>
      <c r="G24" s="72">
        <f>+IF(ABS(+B24+D24)&lt;=ABS(C24+E24),-B24+C24-D24+E24,0)</f>
        <v>0</v>
      </c>
    </row>
    <row r="25" spans="1:12" ht="15.75" x14ac:dyDescent="0.25">
      <c r="A25" s="11">
        <v>1623</v>
      </c>
      <c r="B25" s="68">
        <v>0</v>
      </c>
      <c r="C25" s="67"/>
      <c r="D25" s="63"/>
      <c r="E25" s="62"/>
      <c r="F25" s="70">
        <v>0</v>
      </c>
      <c r="G25" s="72">
        <f t="shared" ref="G25:G51" si="1">+IF(ABS(+B25+D25)&lt;=ABS(C25+E25),-B25+C25-D25+E25,0)</f>
        <v>0</v>
      </c>
    </row>
    <row r="26" spans="1:12" ht="15.75" x14ac:dyDescent="0.25">
      <c r="A26" s="11">
        <v>1625</v>
      </c>
      <c r="B26" s="68">
        <v>0</v>
      </c>
      <c r="C26" s="67"/>
      <c r="D26" s="63"/>
      <c r="E26" s="62"/>
      <c r="F26" s="70">
        <v>0</v>
      </c>
      <c r="G26" s="72">
        <f t="shared" si="1"/>
        <v>0</v>
      </c>
    </row>
    <row r="27" spans="1:12" ht="15.75" x14ac:dyDescent="0.25">
      <c r="A27" s="11">
        <v>1651</v>
      </c>
      <c r="B27" s="68">
        <v>0</v>
      </c>
      <c r="C27" s="67"/>
      <c r="D27" s="63"/>
      <c r="E27" s="62"/>
      <c r="F27" s="70">
        <v>0</v>
      </c>
      <c r="G27" s="72">
        <f t="shared" si="1"/>
        <v>0</v>
      </c>
    </row>
    <row r="28" spans="1:12" ht="15.75" x14ac:dyDescent="0.25">
      <c r="A28" s="11">
        <v>1652</v>
      </c>
      <c r="B28" s="68">
        <v>0</v>
      </c>
      <c r="C28" s="67"/>
      <c r="D28" s="63"/>
      <c r="E28" s="62"/>
      <c r="F28" s="70">
        <v>0</v>
      </c>
      <c r="G28" s="72">
        <f t="shared" si="1"/>
        <v>0</v>
      </c>
    </row>
    <row r="29" spans="1:12" ht="15.75" x14ac:dyDescent="0.25">
      <c r="A29" s="11">
        <v>1654</v>
      </c>
      <c r="B29" s="68">
        <v>0</v>
      </c>
      <c r="C29" s="67"/>
      <c r="D29" s="63"/>
      <c r="E29" s="62"/>
      <c r="F29" s="70">
        <v>0</v>
      </c>
      <c r="G29" s="72">
        <f t="shared" si="1"/>
        <v>0</v>
      </c>
    </row>
    <row r="30" spans="1:12" ht="15.75" x14ac:dyDescent="0.25">
      <c r="A30" s="11">
        <v>1655</v>
      </c>
      <c r="B30" s="68">
        <v>0</v>
      </c>
      <c r="C30" s="67"/>
      <c r="D30" s="63"/>
      <c r="E30" s="62"/>
      <c r="F30" s="70">
        <v>0</v>
      </c>
      <c r="G30" s="72">
        <f t="shared" si="1"/>
        <v>0</v>
      </c>
    </row>
    <row r="31" spans="1:12" ht="15.75" x14ac:dyDescent="0.25">
      <c r="A31" s="11">
        <v>1657</v>
      </c>
      <c r="B31" s="68">
        <v>0</v>
      </c>
      <c r="C31" s="67"/>
      <c r="D31" s="63"/>
      <c r="E31" s="62"/>
      <c r="F31" s="70">
        <v>0</v>
      </c>
      <c r="G31" s="72">
        <f t="shared" si="1"/>
        <v>0</v>
      </c>
    </row>
    <row r="32" spans="1:12" ht="15.75" x14ac:dyDescent="0.25">
      <c r="A32" s="11">
        <v>1658</v>
      </c>
      <c r="B32" s="68">
        <v>0</v>
      </c>
      <c r="C32" s="67"/>
      <c r="D32" s="63"/>
      <c r="E32" s="62"/>
      <c r="F32" s="70">
        <v>0</v>
      </c>
      <c r="G32" s="72">
        <f t="shared" si="1"/>
        <v>0</v>
      </c>
    </row>
    <row r="33" spans="1:7" ht="15.75" x14ac:dyDescent="0.25">
      <c r="A33" s="11">
        <v>1661</v>
      </c>
      <c r="B33" s="68">
        <v>0</v>
      </c>
      <c r="C33" s="67"/>
      <c r="D33" s="63"/>
      <c r="E33" s="62"/>
      <c r="F33" s="70">
        <v>0</v>
      </c>
      <c r="G33" s="72">
        <f t="shared" si="1"/>
        <v>0</v>
      </c>
    </row>
    <row r="34" spans="1:7" ht="15.75" x14ac:dyDescent="0.25">
      <c r="A34" s="11">
        <v>1663</v>
      </c>
      <c r="B34" s="68">
        <v>0</v>
      </c>
      <c r="C34" s="67"/>
      <c r="D34" s="63"/>
      <c r="E34" s="62"/>
      <c r="F34" s="70">
        <v>0</v>
      </c>
      <c r="G34" s="72">
        <f t="shared" si="1"/>
        <v>0</v>
      </c>
    </row>
    <row r="35" spans="1:7" ht="15.75" x14ac:dyDescent="0.25">
      <c r="A35" s="11">
        <v>1664</v>
      </c>
      <c r="B35" s="68">
        <v>0</v>
      </c>
      <c r="C35" s="67"/>
      <c r="D35" s="63"/>
      <c r="E35" s="62"/>
      <c r="F35" s="70">
        <v>0</v>
      </c>
      <c r="G35" s="72">
        <f t="shared" si="1"/>
        <v>0</v>
      </c>
    </row>
    <row r="36" spans="1:7" ht="15.75" x14ac:dyDescent="0.25">
      <c r="A36" s="11">
        <v>1666</v>
      </c>
      <c r="B36" s="68">
        <v>0</v>
      </c>
      <c r="C36" s="67"/>
      <c r="D36" s="63"/>
      <c r="E36" s="62"/>
      <c r="F36" s="70">
        <v>0</v>
      </c>
      <c r="G36" s="72">
        <f t="shared" si="1"/>
        <v>0</v>
      </c>
    </row>
    <row r="37" spans="1:7" ht="15.75" x14ac:dyDescent="0.25">
      <c r="A37" s="11">
        <v>1667</v>
      </c>
      <c r="B37" s="68">
        <v>0</v>
      </c>
      <c r="C37" s="67"/>
      <c r="D37" s="63"/>
      <c r="E37" s="62"/>
      <c r="F37" s="70">
        <v>0</v>
      </c>
      <c r="G37" s="72">
        <f t="shared" si="1"/>
        <v>0</v>
      </c>
    </row>
    <row r="38" spans="1:7" ht="15.75" x14ac:dyDescent="0.25">
      <c r="A38" s="11">
        <v>1669</v>
      </c>
      <c r="B38" s="68">
        <v>0</v>
      </c>
      <c r="C38" s="67"/>
      <c r="D38" s="63"/>
      <c r="E38" s="62"/>
      <c r="F38" s="70">
        <v>0</v>
      </c>
      <c r="G38" s="72">
        <f t="shared" si="1"/>
        <v>0</v>
      </c>
    </row>
    <row r="39" spans="1:7" ht="15.75" x14ac:dyDescent="0.25">
      <c r="A39" s="11">
        <v>1681</v>
      </c>
      <c r="B39" s="74">
        <v>0</v>
      </c>
      <c r="C39" s="75"/>
      <c r="D39" s="63"/>
      <c r="E39" s="62"/>
      <c r="F39" s="76">
        <v>0</v>
      </c>
      <c r="G39" s="77">
        <f t="shared" si="1"/>
        <v>0</v>
      </c>
    </row>
    <row r="40" spans="1:7" ht="15.75" x14ac:dyDescent="0.25">
      <c r="A40" s="11">
        <v>1685</v>
      </c>
      <c r="B40" s="74">
        <v>0</v>
      </c>
      <c r="C40" s="75"/>
      <c r="D40" s="63"/>
      <c r="E40" s="62"/>
      <c r="F40" s="76">
        <v>0</v>
      </c>
      <c r="G40" s="77">
        <f t="shared" si="1"/>
        <v>0</v>
      </c>
    </row>
    <row r="41" spans="1:7" ht="15.75" x14ac:dyDescent="0.25">
      <c r="A41" s="11">
        <v>1686</v>
      </c>
      <c r="B41" s="74">
        <v>0</v>
      </c>
      <c r="C41" s="75"/>
      <c r="D41" s="63"/>
      <c r="E41" s="62"/>
      <c r="F41" s="76">
        <v>0</v>
      </c>
      <c r="G41" s="77">
        <f t="shared" si="1"/>
        <v>0</v>
      </c>
    </row>
    <row r="42" spans="1:7" ht="15.75" x14ac:dyDescent="0.25">
      <c r="A42" s="11">
        <v>1688</v>
      </c>
      <c r="B42" s="74">
        <v>0</v>
      </c>
      <c r="C42" s="75"/>
      <c r="D42" s="63"/>
      <c r="E42" s="62"/>
      <c r="F42" s="76">
        <v>0</v>
      </c>
      <c r="G42" s="77">
        <f t="shared" si="1"/>
        <v>0</v>
      </c>
    </row>
    <row r="43" spans="1:7" ht="15.75" x14ac:dyDescent="0.25">
      <c r="A43" s="11">
        <v>1689</v>
      </c>
      <c r="B43" s="74">
        <v>0</v>
      </c>
      <c r="C43" s="75"/>
      <c r="D43" s="63"/>
      <c r="E43" s="62"/>
      <c r="F43" s="76">
        <v>0</v>
      </c>
      <c r="G43" s="77">
        <f t="shared" si="1"/>
        <v>0</v>
      </c>
    </row>
    <row r="44" spans="1:7" ht="15.75" x14ac:dyDescent="0.25">
      <c r="A44" s="12">
        <v>1701</v>
      </c>
      <c r="B44" s="68">
        <v>0</v>
      </c>
      <c r="C44" s="67"/>
      <c r="D44" s="63"/>
      <c r="E44" s="62"/>
      <c r="F44" s="70">
        <v>0</v>
      </c>
      <c r="G44" s="72">
        <f t="shared" si="1"/>
        <v>0</v>
      </c>
    </row>
    <row r="45" spans="1:7" ht="15.75" x14ac:dyDescent="0.25">
      <c r="A45" s="11">
        <v>1702</v>
      </c>
      <c r="B45" s="68">
        <v>0</v>
      </c>
      <c r="C45" s="67"/>
      <c r="D45" s="63"/>
      <c r="E45" s="62"/>
      <c r="F45" s="70">
        <v>0</v>
      </c>
      <c r="G45" s="72">
        <f t="shared" si="1"/>
        <v>0</v>
      </c>
    </row>
    <row r="46" spans="1:7" ht="15.75" x14ac:dyDescent="0.25">
      <c r="A46" s="11">
        <v>1707</v>
      </c>
      <c r="B46" s="68">
        <v>0</v>
      </c>
      <c r="C46" s="67"/>
      <c r="D46" s="63"/>
      <c r="E46" s="62"/>
      <c r="F46" s="70">
        <v>0</v>
      </c>
      <c r="G46" s="72">
        <f t="shared" si="1"/>
        <v>0</v>
      </c>
    </row>
    <row r="47" spans="1:7" ht="15.75" x14ac:dyDescent="0.25">
      <c r="A47" s="11">
        <v>1708</v>
      </c>
      <c r="B47" s="68">
        <v>0</v>
      </c>
      <c r="C47" s="67"/>
      <c r="D47" s="63"/>
      <c r="E47" s="62"/>
      <c r="F47" s="70">
        <v>0</v>
      </c>
      <c r="G47" s="72">
        <f t="shared" si="1"/>
        <v>0</v>
      </c>
    </row>
    <row r="48" spans="1:7" ht="15.75" x14ac:dyDescent="0.25">
      <c r="A48" s="11">
        <v>1911</v>
      </c>
      <c r="B48" s="68">
        <v>0</v>
      </c>
      <c r="C48" s="67"/>
      <c r="D48" s="63"/>
      <c r="E48" s="62"/>
      <c r="F48" s="70">
        <v>0</v>
      </c>
      <c r="G48" s="72">
        <f t="shared" si="1"/>
        <v>0</v>
      </c>
    </row>
    <row r="49" spans="1:7" ht="15.75" x14ac:dyDescent="0.25">
      <c r="A49" s="11">
        <v>1912</v>
      </c>
      <c r="B49" s="68">
        <v>0</v>
      </c>
      <c r="C49" s="67"/>
      <c r="D49" s="63"/>
      <c r="E49" s="62"/>
      <c r="F49" s="70">
        <v>0</v>
      </c>
      <c r="G49" s="72">
        <f t="shared" si="1"/>
        <v>0</v>
      </c>
    </row>
    <row r="50" spans="1:7" ht="15.75" x14ac:dyDescent="0.25">
      <c r="A50" s="11">
        <v>1913</v>
      </c>
      <c r="B50" s="68">
        <v>0</v>
      </c>
      <c r="C50" s="67"/>
      <c r="D50" s="63"/>
      <c r="E50" s="62"/>
      <c r="F50" s="70">
        <v>0</v>
      </c>
      <c r="G50" s="72">
        <f t="shared" si="1"/>
        <v>0</v>
      </c>
    </row>
    <row r="51" spans="1:7" ht="15.75" x14ac:dyDescent="0.25">
      <c r="A51" s="11">
        <v>1914</v>
      </c>
      <c r="B51" s="68">
        <v>0</v>
      </c>
      <c r="C51" s="67"/>
      <c r="D51" s="63"/>
      <c r="E51" s="62"/>
      <c r="F51" s="70">
        <v>0</v>
      </c>
      <c r="G51" s="72">
        <f t="shared" si="1"/>
        <v>0</v>
      </c>
    </row>
    <row r="52" spans="1:7" ht="15.75" x14ac:dyDescent="0.25">
      <c r="A52" s="11">
        <v>1917</v>
      </c>
      <c r="B52" s="66"/>
      <c r="C52" s="69">
        <v>0</v>
      </c>
      <c r="D52" s="63"/>
      <c r="E52" s="67"/>
      <c r="F52" s="73">
        <f>+IF(ABS(+B52+D52)&gt;=ABS(C52+E52),+B52-C52+D52-E52,0)</f>
        <v>0</v>
      </c>
      <c r="G52" s="71">
        <v>0</v>
      </c>
    </row>
    <row r="53" spans="1:7" ht="15.75" x14ac:dyDescent="0.25">
      <c r="A53" s="11">
        <v>1918</v>
      </c>
      <c r="B53" s="66"/>
      <c r="C53" s="69">
        <v>0</v>
      </c>
      <c r="D53" s="63"/>
      <c r="E53" s="67"/>
      <c r="F53" s="73">
        <f>+IF(ABS(+B53+D53)&gt;=ABS(C53+E53),+B53-C53+D53-E53,0)</f>
        <v>0</v>
      </c>
      <c r="G53" s="71">
        <v>0</v>
      </c>
    </row>
    <row r="54" spans="1:7" ht="15.75" x14ac:dyDescent="0.25">
      <c r="A54" s="11">
        <v>1921</v>
      </c>
      <c r="B54" s="74">
        <v>0</v>
      </c>
      <c r="C54" s="75"/>
      <c r="D54" s="63"/>
      <c r="E54" s="62"/>
      <c r="F54" s="76">
        <v>0</v>
      </c>
      <c r="G54" s="77">
        <f t="shared" ref="G54:G65" si="2">+IF(ABS(+B54+D54)&lt;=ABS(C54+E54),-B54+C54-D54+E54,0)</f>
        <v>0</v>
      </c>
    </row>
    <row r="55" spans="1:7" ht="15.75" x14ac:dyDescent="0.25">
      <c r="A55" s="11">
        <v>1922</v>
      </c>
      <c r="B55" s="74">
        <v>0</v>
      </c>
      <c r="C55" s="75"/>
      <c r="D55" s="63"/>
      <c r="E55" s="62"/>
      <c r="F55" s="76">
        <v>0</v>
      </c>
      <c r="G55" s="77">
        <f t="shared" si="2"/>
        <v>0</v>
      </c>
    </row>
    <row r="56" spans="1:7" ht="15.75" x14ac:dyDescent="0.25">
      <c r="A56" s="11">
        <v>1923</v>
      </c>
      <c r="B56" s="74">
        <v>0</v>
      </c>
      <c r="C56" s="75"/>
      <c r="D56" s="63"/>
      <c r="E56" s="62"/>
      <c r="F56" s="76">
        <v>0</v>
      </c>
      <c r="G56" s="77">
        <f t="shared" si="2"/>
        <v>0</v>
      </c>
    </row>
    <row r="57" spans="1:7" ht="15.75" x14ac:dyDescent="0.25">
      <c r="A57" s="11">
        <v>1924</v>
      </c>
      <c r="B57" s="74">
        <v>0</v>
      </c>
      <c r="C57" s="75"/>
      <c r="D57" s="63"/>
      <c r="E57" s="62"/>
      <c r="F57" s="76">
        <v>0</v>
      </c>
      <c r="G57" s="77">
        <f t="shared" si="2"/>
        <v>0</v>
      </c>
    </row>
    <row r="58" spans="1:7" ht="15.75" x14ac:dyDescent="0.25">
      <c r="A58" s="11">
        <v>1927</v>
      </c>
      <c r="B58" s="78"/>
      <c r="C58" s="75"/>
      <c r="D58" s="63"/>
      <c r="E58" s="62"/>
      <c r="F58" s="80">
        <f>+IF(ABS(+B58+D58)&gt;=ABS(C58+E58),+B58-C58+D58-E58,0)</f>
        <v>0</v>
      </c>
      <c r="G58" s="77">
        <f t="shared" si="2"/>
        <v>0</v>
      </c>
    </row>
    <row r="59" spans="1:7" ht="15.75" x14ac:dyDescent="0.25">
      <c r="A59" s="11">
        <v>1928</v>
      </c>
      <c r="B59" s="78"/>
      <c r="C59" s="75"/>
      <c r="D59" s="63"/>
      <c r="E59" s="62"/>
      <c r="F59" s="80">
        <f>+IF(ABS(+B59+D59)&gt;=ABS(C59+E59),+B59-C59+D59-E59,0)</f>
        <v>0</v>
      </c>
      <c r="G59" s="77">
        <f t="shared" si="2"/>
        <v>0</v>
      </c>
    </row>
    <row r="60" spans="1:7" ht="15.75" x14ac:dyDescent="0.25">
      <c r="A60" s="11">
        <v>1991</v>
      </c>
      <c r="B60" s="74">
        <v>0</v>
      </c>
      <c r="C60" s="75"/>
      <c r="D60" s="63"/>
      <c r="E60" s="62"/>
      <c r="F60" s="76">
        <v>0</v>
      </c>
      <c r="G60" s="77">
        <f t="shared" si="2"/>
        <v>0</v>
      </c>
    </row>
    <row r="61" spans="1:7" ht="15.75" x14ac:dyDescent="0.25">
      <c r="A61" s="11">
        <v>1992</v>
      </c>
      <c r="B61" s="74">
        <v>0</v>
      </c>
      <c r="C61" s="75"/>
      <c r="D61" s="63"/>
      <c r="E61" s="62"/>
      <c r="F61" s="76">
        <v>0</v>
      </c>
      <c r="G61" s="77">
        <f t="shared" si="2"/>
        <v>0</v>
      </c>
    </row>
    <row r="62" spans="1:7" ht="15.75" x14ac:dyDescent="0.25">
      <c r="A62" s="11">
        <v>1993</v>
      </c>
      <c r="B62" s="74">
        <v>0</v>
      </c>
      <c r="C62" s="75"/>
      <c r="D62" s="63"/>
      <c r="E62" s="62"/>
      <c r="F62" s="76">
        <v>0</v>
      </c>
      <c r="G62" s="77">
        <f t="shared" si="2"/>
        <v>0</v>
      </c>
    </row>
    <row r="63" spans="1:7" ht="15.75" x14ac:dyDescent="0.25">
      <c r="A63" s="11">
        <v>1994</v>
      </c>
      <c r="B63" s="74">
        <v>0</v>
      </c>
      <c r="C63" s="75"/>
      <c r="D63" s="63"/>
      <c r="E63" s="62"/>
      <c r="F63" s="76">
        <v>0</v>
      </c>
      <c r="G63" s="77">
        <f t="shared" si="2"/>
        <v>0</v>
      </c>
    </row>
    <row r="64" spans="1:7" ht="15.75" x14ac:dyDescent="0.25">
      <c r="A64" s="11">
        <v>1995</v>
      </c>
      <c r="B64" s="74">
        <v>0</v>
      </c>
      <c r="C64" s="75"/>
      <c r="D64" s="63"/>
      <c r="E64" s="62"/>
      <c r="F64" s="76">
        <v>0</v>
      </c>
      <c r="G64" s="77">
        <f t="shared" si="2"/>
        <v>0</v>
      </c>
    </row>
    <row r="65" spans="1:7" ht="15.75" x14ac:dyDescent="0.25">
      <c r="A65" s="11">
        <v>1996</v>
      </c>
      <c r="B65" s="74">
        <v>0</v>
      </c>
      <c r="C65" s="75"/>
      <c r="D65" s="63"/>
      <c r="E65" s="62"/>
      <c r="F65" s="76">
        <v>0</v>
      </c>
      <c r="G65" s="77">
        <f t="shared" si="2"/>
        <v>0</v>
      </c>
    </row>
    <row r="66" spans="1:7" ht="15.75" x14ac:dyDescent="0.25">
      <c r="A66" s="11">
        <v>1997</v>
      </c>
      <c r="B66" s="68">
        <v>0</v>
      </c>
      <c r="C66" s="67"/>
      <c r="D66" s="63"/>
      <c r="E66" s="62"/>
      <c r="F66" s="70">
        <v>0</v>
      </c>
      <c r="G66" s="72">
        <f>+IF(ABS(+B66+D66)&lt;=ABS(C66+E66),-B66+C66-D66+E66,0)</f>
        <v>0</v>
      </c>
    </row>
    <row r="67" spans="1:7" ht="15.75" x14ac:dyDescent="0.25">
      <c r="A67" s="11">
        <v>1998</v>
      </c>
      <c r="B67" s="82">
        <v>0</v>
      </c>
      <c r="C67" s="83"/>
      <c r="D67" s="63"/>
      <c r="E67" s="62"/>
      <c r="F67" s="84">
        <v>0</v>
      </c>
      <c r="G67" s="85">
        <f>+IF(ABS(+B67+D67)&lt;=ABS(C67+E67),-B67+C67-D67+E67,0)</f>
        <v>0</v>
      </c>
    </row>
    <row r="68" spans="1:7" ht="15.75" x14ac:dyDescent="0.25">
      <c r="A68" s="13" t="s">
        <v>12</v>
      </c>
      <c r="B68" s="86"/>
      <c r="C68" s="87"/>
      <c r="D68" s="88"/>
      <c r="E68" s="87"/>
      <c r="F68" s="88"/>
      <c r="G68" s="89"/>
    </row>
    <row r="69" spans="1:7" ht="15.75" x14ac:dyDescent="0.25">
      <c r="A69" s="10">
        <v>2010</v>
      </c>
      <c r="B69" s="61"/>
      <c r="C69" s="90">
        <v>0</v>
      </c>
      <c r="D69" s="63"/>
      <c r="E69" s="62"/>
      <c r="F69" s="64">
        <f t="shared" ref="F69:F87" si="3">+IF(ABS(+B69+D69)&gt;=ABS(C69+E69),+B69-C69+D69-E69,0)</f>
        <v>0</v>
      </c>
      <c r="G69" s="91">
        <v>0</v>
      </c>
    </row>
    <row r="70" spans="1:7" ht="15.75" x14ac:dyDescent="0.25">
      <c r="A70" s="11">
        <v>2020</v>
      </c>
      <c r="B70" s="61"/>
      <c r="C70" s="90">
        <v>0</v>
      </c>
      <c r="D70" s="63"/>
      <c r="E70" s="62"/>
      <c r="F70" s="64">
        <f t="shared" si="3"/>
        <v>0</v>
      </c>
      <c r="G70" s="91">
        <v>0</v>
      </c>
    </row>
    <row r="71" spans="1:7" ht="15.75" x14ac:dyDescent="0.25">
      <c r="A71" s="11">
        <v>2031</v>
      </c>
      <c r="B71" s="66"/>
      <c r="C71" s="69">
        <v>0</v>
      </c>
      <c r="D71" s="63"/>
      <c r="E71" s="62"/>
      <c r="F71" s="73">
        <f t="shared" si="3"/>
        <v>0</v>
      </c>
      <c r="G71" s="71">
        <v>0</v>
      </c>
    </row>
    <row r="72" spans="1:7" ht="15.75" x14ac:dyDescent="0.25">
      <c r="A72" s="11">
        <v>2032</v>
      </c>
      <c r="B72" s="66"/>
      <c r="C72" s="69">
        <v>0</v>
      </c>
      <c r="D72" s="63"/>
      <c r="E72" s="62"/>
      <c r="F72" s="73">
        <f t="shared" si="3"/>
        <v>0</v>
      </c>
      <c r="G72" s="71">
        <v>0</v>
      </c>
    </row>
    <row r="73" spans="1:7" ht="15.75" x14ac:dyDescent="0.25">
      <c r="A73" s="11">
        <v>2038</v>
      </c>
      <c r="B73" s="66"/>
      <c r="C73" s="69">
        <v>0</v>
      </c>
      <c r="D73" s="63"/>
      <c r="E73" s="62"/>
      <c r="F73" s="73">
        <f t="shared" si="3"/>
        <v>0</v>
      </c>
      <c r="G73" s="71">
        <v>0</v>
      </c>
    </row>
    <row r="74" spans="1:7" ht="15.75" x14ac:dyDescent="0.25">
      <c r="A74" s="11">
        <v>2039</v>
      </c>
      <c r="B74" s="66"/>
      <c r="C74" s="69">
        <v>0</v>
      </c>
      <c r="D74" s="63"/>
      <c r="E74" s="62"/>
      <c r="F74" s="73">
        <f t="shared" si="3"/>
        <v>0</v>
      </c>
      <c r="G74" s="71">
        <v>0</v>
      </c>
    </row>
    <row r="75" spans="1:7" ht="15.75" x14ac:dyDescent="0.25">
      <c r="A75" s="11">
        <v>2041</v>
      </c>
      <c r="B75" s="66"/>
      <c r="C75" s="69">
        <v>0</v>
      </c>
      <c r="D75" s="63"/>
      <c r="E75" s="62"/>
      <c r="F75" s="73">
        <f t="shared" si="3"/>
        <v>0</v>
      </c>
      <c r="G75" s="71">
        <v>0</v>
      </c>
    </row>
    <row r="76" spans="1:7" ht="15.75" x14ac:dyDescent="0.25">
      <c r="A76" s="11">
        <v>2049</v>
      </c>
      <c r="B76" s="66"/>
      <c r="C76" s="69">
        <v>0</v>
      </c>
      <c r="D76" s="63"/>
      <c r="E76" s="62"/>
      <c r="F76" s="73">
        <f t="shared" si="3"/>
        <v>0</v>
      </c>
      <c r="G76" s="71">
        <v>0</v>
      </c>
    </row>
    <row r="77" spans="1:7" ht="15.75" x14ac:dyDescent="0.25">
      <c r="A77" s="11">
        <v>2051</v>
      </c>
      <c r="B77" s="66"/>
      <c r="C77" s="69">
        <v>0</v>
      </c>
      <c r="D77" s="63"/>
      <c r="E77" s="62"/>
      <c r="F77" s="73">
        <f t="shared" si="3"/>
        <v>0</v>
      </c>
      <c r="G77" s="71">
        <v>0</v>
      </c>
    </row>
    <row r="78" spans="1:7" ht="15.75" x14ac:dyDescent="0.25">
      <c r="A78" s="11">
        <v>2059</v>
      </c>
      <c r="B78" s="66"/>
      <c r="C78" s="69">
        <v>0</v>
      </c>
      <c r="D78" s="63"/>
      <c r="E78" s="62"/>
      <c r="F78" s="73">
        <f t="shared" si="3"/>
        <v>0</v>
      </c>
      <c r="G78" s="71">
        <v>0</v>
      </c>
    </row>
    <row r="79" spans="1:7" ht="15.75" x14ac:dyDescent="0.25">
      <c r="A79" s="11">
        <v>2060</v>
      </c>
      <c r="B79" s="66"/>
      <c r="C79" s="69">
        <v>0</v>
      </c>
      <c r="D79" s="63"/>
      <c r="E79" s="62"/>
      <c r="F79" s="73">
        <f t="shared" si="3"/>
        <v>0</v>
      </c>
      <c r="G79" s="71">
        <v>0</v>
      </c>
    </row>
    <row r="80" spans="1:7" ht="15.75" x14ac:dyDescent="0.25">
      <c r="A80" s="11">
        <v>2071</v>
      </c>
      <c r="B80" s="66"/>
      <c r="C80" s="69">
        <v>0</v>
      </c>
      <c r="D80" s="63"/>
      <c r="E80" s="62"/>
      <c r="F80" s="73">
        <f t="shared" si="3"/>
        <v>0</v>
      </c>
      <c r="G80" s="71">
        <v>0</v>
      </c>
    </row>
    <row r="81" spans="1:7" ht="15.75" x14ac:dyDescent="0.25">
      <c r="A81" s="11">
        <v>2079</v>
      </c>
      <c r="B81" s="66"/>
      <c r="C81" s="69">
        <v>0</v>
      </c>
      <c r="D81" s="63"/>
      <c r="E81" s="62"/>
      <c r="F81" s="73">
        <f t="shared" si="3"/>
        <v>0</v>
      </c>
      <c r="G81" s="71">
        <v>0</v>
      </c>
    </row>
    <row r="82" spans="1:7" ht="15.75" x14ac:dyDescent="0.25">
      <c r="A82" s="11">
        <v>2091</v>
      </c>
      <c r="B82" s="66"/>
      <c r="C82" s="69">
        <v>0</v>
      </c>
      <c r="D82" s="63"/>
      <c r="E82" s="62"/>
      <c r="F82" s="73">
        <f t="shared" si="3"/>
        <v>0</v>
      </c>
      <c r="G82" s="71">
        <v>0</v>
      </c>
    </row>
    <row r="83" spans="1:7" ht="15.75" x14ac:dyDescent="0.25">
      <c r="A83" s="11">
        <v>2099</v>
      </c>
      <c r="B83" s="66"/>
      <c r="C83" s="69">
        <v>0</v>
      </c>
      <c r="D83" s="63"/>
      <c r="E83" s="62"/>
      <c r="F83" s="73">
        <f t="shared" si="3"/>
        <v>0</v>
      </c>
      <c r="G83" s="71">
        <v>0</v>
      </c>
    </row>
    <row r="84" spans="1:7" ht="15.75" x14ac:dyDescent="0.25">
      <c r="A84" s="11">
        <v>2101</v>
      </c>
      <c r="B84" s="66"/>
      <c r="C84" s="69">
        <v>0</v>
      </c>
      <c r="D84" s="63"/>
      <c r="E84" s="62"/>
      <c r="F84" s="73">
        <f t="shared" si="3"/>
        <v>0</v>
      </c>
      <c r="G84" s="71">
        <v>0</v>
      </c>
    </row>
    <row r="85" spans="1:7" ht="15.75" x14ac:dyDescent="0.25">
      <c r="A85" s="11">
        <v>2102</v>
      </c>
      <c r="B85" s="66"/>
      <c r="C85" s="69">
        <v>0</v>
      </c>
      <c r="D85" s="63"/>
      <c r="E85" s="62"/>
      <c r="F85" s="73">
        <f t="shared" si="3"/>
        <v>0</v>
      </c>
      <c r="G85" s="71">
        <v>0</v>
      </c>
    </row>
    <row r="86" spans="1:7" ht="15.75" x14ac:dyDescent="0.25">
      <c r="A86" s="11">
        <v>2107</v>
      </c>
      <c r="B86" s="66"/>
      <c r="C86" s="69">
        <v>0</v>
      </c>
      <c r="D86" s="63"/>
      <c r="E86" s="62"/>
      <c r="F86" s="73">
        <f t="shared" si="3"/>
        <v>0</v>
      </c>
      <c r="G86" s="71">
        <v>0</v>
      </c>
    </row>
    <row r="87" spans="1:7" ht="15.75" x14ac:dyDescent="0.25">
      <c r="A87" s="11">
        <v>2109</v>
      </c>
      <c r="B87" s="66"/>
      <c r="C87" s="69">
        <v>0</v>
      </c>
      <c r="D87" s="63"/>
      <c r="E87" s="62"/>
      <c r="F87" s="73">
        <f t="shared" si="3"/>
        <v>0</v>
      </c>
      <c r="G87" s="71">
        <v>0</v>
      </c>
    </row>
    <row r="88" spans="1:7" ht="15.75" x14ac:dyDescent="0.25">
      <c r="A88" s="11">
        <v>2201</v>
      </c>
      <c r="B88" s="74">
        <v>0</v>
      </c>
      <c r="C88" s="79">
        <v>0</v>
      </c>
      <c r="D88" s="76">
        <v>0</v>
      </c>
      <c r="E88" s="79">
        <v>0</v>
      </c>
      <c r="F88" s="76">
        <v>0</v>
      </c>
      <c r="G88" s="81">
        <v>0</v>
      </c>
    </row>
    <row r="89" spans="1:7" ht="15.75" x14ac:dyDescent="0.25">
      <c r="A89" s="11">
        <v>2202</v>
      </c>
      <c r="B89" s="74">
        <v>0</v>
      </c>
      <c r="C89" s="79">
        <v>0</v>
      </c>
      <c r="D89" s="76">
        <v>0</v>
      </c>
      <c r="E89" s="79">
        <v>0</v>
      </c>
      <c r="F89" s="76">
        <v>0</v>
      </c>
      <c r="G89" s="81">
        <v>0</v>
      </c>
    </row>
    <row r="90" spans="1:7" ht="15.75" x14ac:dyDescent="0.25">
      <c r="A90" s="11">
        <v>2203</v>
      </c>
      <c r="B90" s="74">
        <v>0</v>
      </c>
      <c r="C90" s="79">
        <v>0</v>
      </c>
      <c r="D90" s="76">
        <v>0</v>
      </c>
      <c r="E90" s="79">
        <v>0</v>
      </c>
      <c r="F90" s="76">
        <v>0</v>
      </c>
      <c r="G90" s="81">
        <v>0</v>
      </c>
    </row>
    <row r="91" spans="1:7" ht="15.75" x14ac:dyDescent="0.25">
      <c r="A91" s="11">
        <v>2204</v>
      </c>
      <c r="B91" s="74">
        <v>0</v>
      </c>
      <c r="C91" s="79">
        <v>0</v>
      </c>
      <c r="D91" s="76">
        <v>0</v>
      </c>
      <c r="E91" s="79">
        <v>0</v>
      </c>
      <c r="F91" s="76">
        <v>0</v>
      </c>
      <c r="G91" s="81">
        <v>0</v>
      </c>
    </row>
    <row r="92" spans="1:7" ht="15.75" x14ac:dyDescent="0.25">
      <c r="A92" s="14">
        <v>2412</v>
      </c>
      <c r="B92" s="74">
        <v>0</v>
      </c>
      <c r="C92" s="75"/>
      <c r="D92" s="63"/>
      <c r="E92" s="62"/>
      <c r="F92" s="70">
        <v>0</v>
      </c>
      <c r="G92" s="72">
        <f t="shared" ref="G92:G99" si="4">+IF(ABS(+B92+D92)&lt;=ABS(C92+E92),-B92+C92-D92+E92,0)</f>
        <v>0</v>
      </c>
    </row>
    <row r="93" spans="1:7" ht="15.75" x14ac:dyDescent="0.25">
      <c r="A93" s="14">
        <v>2413</v>
      </c>
      <c r="B93" s="74">
        <v>0</v>
      </c>
      <c r="C93" s="75"/>
      <c r="D93" s="63"/>
      <c r="E93" s="62"/>
      <c r="F93" s="70">
        <v>0</v>
      </c>
      <c r="G93" s="72">
        <f t="shared" si="4"/>
        <v>0</v>
      </c>
    </row>
    <row r="94" spans="1:7" ht="15.75" x14ac:dyDescent="0.25">
      <c r="A94" s="14">
        <v>2414</v>
      </c>
      <c r="B94" s="74">
        <v>0</v>
      </c>
      <c r="C94" s="75"/>
      <c r="D94" s="63"/>
      <c r="E94" s="62"/>
      <c r="F94" s="70">
        <v>0</v>
      </c>
      <c r="G94" s="72">
        <f t="shared" si="4"/>
        <v>0</v>
      </c>
    </row>
    <row r="95" spans="1:7" ht="15.75" x14ac:dyDescent="0.25">
      <c r="A95" s="14">
        <v>2415</v>
      </c>
      <c r="B95" s="74">
        <v>0</v>
      </c>
      <c r="C95" s="75"/>
      <c r="D95" s="63"/>
      <c r="E95" s="62"/>
      <c r="F95" s="70">
        <v>0</v>
      </c>
      <c r="G95" s="72">
        <f t="shared" si="4"/>
        <v>0</v>
      </c>
    </row>
    <row r="96" spans="1:7" ht="15.75" x14ac:dyDescent="0.25">
      <c r="A96" s="14">
        <v>2416</v>
      </c>
      <c r="B96" s="74">
        <v>0</v>
      </c>
      <c r="C96" s="75"/>
      <c r="D96" s="63"/>
      <c r="E96" s="62"/>
      <c r="F96" s="70">
        <v>0</v>
      </c>
      <c r="G96" s="72">
        <f t="shared" si="4"/>
        <v>0</v>
      </c>
    </row>
    <row r="97" spans="1:7" ht="15.75" x14ac:dyDescent="0.25">
      <c r="A97" s="14">
        <v>2417</v>
      </c>
      <c r="B97" s="74">
        <v>0</v>
      </c>
      <c r="C97" s="79">
        <v>0</v>
      </c>
      <c r="D97" s="76">
        <v>0</v>
      </c>
      <c r="E97" s="79">
        <v>0</v>
      </c>
      <c r="F97" s="70">
        <v>0</v>
      </c>
      <c r="G97" s="72">
        <f t="shared" si="4"/>
        <v>0</v>
      </c>
    </row>
    <row r="98" spans="1:7" ht="15.75" x14ac:dyDescent="0.25">
      <c r="A98" s="14">
        <v>2419</v>
      </c>
      <c r="B98" s="74">
        <v>0</v>
      </c>
      <c r="C98" s="75"/>
      <c r="D98" s="92"/>
      <c r="E98" s="67"/>
      <c r="F98" s="70">
        <v>0</v>
      </c>
      <c r="G98" s="72">
        <f t="shared" si="4"/>
        <v>0</v>
      </c>
    </row>
    <row r="99" spans="1:7" ht="15.75" x14ac:dyDescent="0.25">
      <c r="A99" s="15">
        <v>2420</v>
      </c>
      <c r="B99" s="93">
        <v>0</v>
      </c>
      <c r="C99" s="94"/>
      <c r="D99" s="95"/>
      <c r="E99" s="83"/>
      <c r="F99" s="84">
        <v>0</v>
      </c>
      <c r="G99" s="85">
        <f t="shared" si="4"/>
        <v>0</v>
      </c>
    </row>
    <row r="100" spans="1:7" ht="15.75" x14ac:dyDescent="0.25">
      <c r="A100" s="13" t="s">
        <v>13</v>
      </c>
      <c r="B100" s="86"/>
      <c r="C100" s="87"/>
      <c r="D100" s="88"/>
      <c r="E100" s="87"/>
      <c r="F100" s="88"/>
      <c r="G100" s="89"/>
    </row>
    <row r="101" spans="1:7" ht="15.75" x14ac:dyDescent="0.25">
      <c r="A101" s="10">
        <v>3010</v>
      </c>
      <c r="B101" s="61"/>
      <c r="C101" s="90">
        <v>0</v>
      </c>
      <c r="D101" s="63"/>
      <c r="E101" s="62"/>
      <c r="F101" s="64">
        <f t="shared" ref="F101:F110" si="5">+IF(ABS(+B101+D101)&gt;=ABS(C101+E101),+B101-C101+D101-E101,0)</f>
        <v>0</v>
      </c>
      <c r="G101" s="91">
        <v>0</v>
      </c>
    </row>
    <row r="102" spans="1:7" ht="15.75" x14ac:dyDescent="0.25">
      <c r="A102" s="11">
        <v>3020</v>
      </c>
      <c r="B102" s="66"/>
      <c r="C102" s="69">
        <v>0</v>
      </c>
      <c r="D102" s="63"/>
      <c r="E102" s="62"/>
      <c r="F102" s="73">
        <f t="shared" si="5"/>
        <v>0</v>
      </c>
      <c r="G102" s="71">
        <v>0</v>
      </c>
    </row>
    <row r="103" spans="1:7" ht="15.75" x14ac:dyDescent="0.25">
      <c r="A103" s="11">
        <v>3030</v>
      </c>
      <c r="B103" s="66"/>
      <c r="C103" s="69">
        <v>0</v>
      </c>
      <c r="D103" s="63"/>
      <c r="E103" s="62"/>
      <c r="F103" s="73">
        <f t="shared" si="5"/>
        <v>0</v>
      </c>
      <c r="G103" s="71">
        <v>0</v>
      </c>
    </row>
    <row r="104" spans="1:7" ht="15.75" x14ac:dyDescent="0.25">
      <c r="A104" s="11">
        <v>3040</v>
      </c>
      <c r="B104" s="66"/>
      <c r="C104" s="69">
        <v>0</v>
      </c>
      <c r="D104" s="63"/>
      <c r="E104" s="62"/>
      <c r="F104" s="73">
        <f t="shared" si="5"/>
        <v>0</v>
      </c>
      <c r="G104" s="71">
        <v>0</v>
      </c>
    </row>
    <row r="105" spans="1:7" ht="15.75" x14ac:dyDescent="0.25">
      <c r="A105" s="11">
        <v>3100</v>
      </c>
      <c r="B105" s="66"/>
      <c r="C105" s="69">
        <v>0</v>
      </c>
      <c r="D105" s="63"/>
      <c r="E105" s="62"/>
      <c r="F105" s="73">
        <f t="shared" si="5"/>
        <v>0</v>
      </c>
      <c r="G105" s="71">
        <v>0</v>
      </c>
    </row>
    <row r="106" spans="1:7" ht="15.75" x14ac:dyDescent="0.25">
      <c r="A106" s="11">
        <v>3210</v>
      </c>
      <c r="B106" s="66"/>
      <c r="C106" s="69">
        <v>0</v>
      </c>
      <c r="D106" s="63"/>
      <c r="E106" s="62"/>
      <c r="F106" s="73">
        <f t="shared" si="5"/>
        <v>0</v>
      </c>
      <c r="G106" s="71">
        <v>0</v>
      </c>
    </row>
    <row r="107" spans="1:7" ht="15.75" x14ac:dyDescent="0.25">
      <c r="A107" s="11">
        <v>3220</v>
      </c>
      <c r="B107" s="66"/>
      <c r="C107" s="69">
        <v>0</v>
      </c>
      <c r="D107" s="63"/>
      <c r="E107" s="62"/>
      <c r="F107" s="73">
        <f t="shared" si="5"/>
        <v>0</v>
      </c>
      <c r="G107" s="71">
        <v>0</v>
      </c>
    </row>
    <row r="108" spans="1:7" ht="15.75" x14ac:dyDescent="0.25">
      <c r="A108" s="11">
        <v>3310</v>
      </c>
      <c r="B108" s="66"/>
      <c r="C108" s="69">
        <v>0</v>
      </c>
      <c r="D108" s="63"/>
      <c r="E108" s="62"/>
      <c r="F108" s="73">
        <f t="shared" si="5"/>
        <v>0</v>
      </c>
      <c r="G108" s="71">
        <v>0</v>
      </c>
    </row>
    <row r="109" spans="1:7" ht="15.75" x14ac:dyDescent="0.25">
      <c r="A109" s="11">
        <v>3320</v>
      </c>
      <c r="B109" s="66"/>
      <c r="C109" s="69">
        <v>0</v>
      </c>
      <c r="D109" s="63"/>
      <c r="E109" s="62"/>
      <c r="F109" s="73">
        <f t="shared" si="5"/>
        <v>0</v>
      </c>
      <c r="G109" s="71">
        <v>0</v>
      </c>
    </row>
    <row r="110" spans="1:7" ht="15.75" x14ac:dyDescent="0.25">
      <c r="A110" s="16">
        <v>3330</v>
      </c>
      <c r="B110" s="96"/>
      <c r="C110" s="97">
        <v>0</v>
      </c>
      <c r="D110" s="63"/>
      <c r="E110" s="62"/>
      <c r="F110" s="98">
        <f t="shared" si="5"/>
        <v>0</v>
      </c>
      <c r="G110" s="99">
        <v>0</v>
      </c>
    </row>
    <row r="111" spans="1:7" ht="15.75" x14ac:dyDescent="0.25">
      <c r="A111" s="13" t="s">
        <v>14</v>
      </c>
      <c r="B111" s="86"/>
      <c r="C111" s="87"/>
      <c r="D111" s="88"/>
      <c r="E111" s="87"/>
      <c r="F111" s="88"/>
      <c r="G111" s="89"/>
    </row>
    <row r="112" spans="1:7" ht="15.75" x14ac:dyDescent="0.25">
      <c r="A112" s="10">
        <v>4010</v>
      </c>
      <c r="B112" s="100">
        <v>0</v>
      </c>
      <c r="C112" s="62"/>
      <c r="D112" s="63"/>
      <c r="E112" s="62"/>
      <c r="F112" s="101">
        <v>0</v>
      </c>
      <c r="G112" s="65">
        <f>+IF(ABS(+B112+D112)&lt;=ABS(C112+E112),-B112+C112-D112+E112,0)</f>
        <v>0</v>
      </c>
    </row>
    <row r="113" spans="1:7" ht="15.75" x14ac:dyDescent="0.25">
      <c r="A113" s="11">
        <v>4020</v>
      </c>
      <c r="B113" s="66"/>
      <c r="C113" s="69">
        <v>0</v>
      </c>
      <c r="D113" s="63"/>
      <c r="E113" s="62"/>
      <c r="F113" s="73">
        <f>+IF(ABS(+B113+D113)&gt;=ABS(C113+E113),+B113-C113+D113-E113,0)</f>
        <v>0</v>
      </c>
      <c r="G113" s="102">
        <f>+IF(OR($N$4="03",$N$4="06",$N$4="09"),+IF(AND(ABS(+B113+D113)&lt;ABS(C113+E113),C113+E113&lt;0),-B113+C113-D113+E113,0),+IF(AND(A$4="12",ABS(+B113+D113)&lt;ABS(C113+E113)),-B113+C113-D113+E113,0))</f>
        <v>0</v>
      </c>
    </row>
    <row r="114" spans="1:7" ht="15.75" x14ac:dyDescent="0.25">
      <c r="A114" s="11">
        <v>4030</v>
      </c>
      <c r="B114" s="68">
        <v>0</v>
      </c>
      <c r="C114" s="67"/>
      <c r="D114" s="63"/>
      <c r="E114" s="62"/>
      <c r="F114" s="70">
        <v>0</v>
      </c>
      <c r="G114" s="72">
        <f>+IF(ABS(+B114+D114)&lt;=ABS(C114+E114),-B114+C114-D114+E114,0)</f>
        <v>0</v>
      </c>
    </row>
    <row r="115" spans="1:7" ht="15.75" x14ac:dyDescent="0.25">
      <c r="A115" s="11">
        <v>4040</v>
      </c>
      <c r="B115" s="66"/>
      <c r="C115" s="69">
        <v>0</v>
      </c>
      <c r="D115" s="63"/>
      <c r="E115" s="62"/>
      <c r="F115" s="73">
        <f>+IF(ABS(+B115+D115)&gt;=ABS(C115+E115),+B115-C115+D115-E115,0)</f>
        <v>0</v>
      </c>
      <c r="G115" s="102">
        <f>+IF(OR($N$4="03",$N$4="06",$N$4="09"),+IF(AND(ABS(+B115+D115)&lt;ABS(C115+E115),C115+E115&lt;0),-B115+C115-D115+E115,0),+IF(AND(A$4="12",ABS(+B115+D115)&lt;ABS(C115+E115)),-B115+C115-D115+E115,0))</f>
        <v>0</v>
      </c>
    </row>
    <row r="116" spans="1:7" ht="15.75" x14ac:dyDescent="0.25">
      <c r="A116" s="11">
        <v>4050</v>
      </c>
      <c r="B116" s="68">
        <v>0</v>
      </c>
      <c r="C116" s="67"/>
      <c r="D116" s="63"/>
      <c r="E116" s="62"/>
      <c r="F116" s="70">
        <v>0</v>
      </c>
      <c r="G116" s="72">
        <f>+IF(ABS(+B116+D116)&lt;=ABS(C116+E116),-B116+C116-D116+E116,0)</f>
        <v>0</v>
      </c>
    </row>
    <row r="117" spans="1:7" ht="15.75" x14ac:dyDescent="0.25">
      <c r="A117" s="11">
        <v>4052</v>
      </c>
      <c r="B117" s="66"/>
      <c r="C117" s="69">
        <v>0</v>
      </c>
      <c r="D117" s="63"/>
      <c r="E117" s="62"/>
      <c r="F117" s="73">
        <f>+IF(ABS(+B117+D117)&gt;=ABS(C117+E117),+B117-C117+D117-E117,0)</f>
        <v>0</v>
      </c>
      <c r="G117" s="71">
        <v>0</v>
      </c>
    </row>
    <row r="118" spans="1:7" ht="15.75" x14ac:dyDescent="0.25">
      <c r="A118" s="11">
        <v>4057</v>
      </c>
      <c r="B118" s="78"/>
      <c r="C118" s="75"/>
      <c r="D118" s="63"/>
      <c r="E118" s="62"/>
      <c r="F118" s="80">
        <f>+IF(ABS(+B118+D118)&gt;=ABS(C118+E118),+B118-C118+D118-E118,0)</f>
        <v>0</v>
      </c>
      <c r="G118" s="77">
        <f>+IF(ABS(+B118+D118)&lt;=ABS(C118+E118),-B118+C118-D118+E118,0)</f>
        <v>0</v>
      </c>
    </row>
    <row r="119" spans="1:7" ht="15.75" x14ac:dyDescent="0.25">
      <c r="A119" s="11">
        <v>4058</v>
      </c>
      <c r="B119" s="78"/>
      <c r="C119" s="75"/>
      <c r="D119" s="63"/>
      <c r="E119" s="62"/>
      <c r="F119" s="80">
        <f>+IF(ABS(+B119+D119)&gt;=ABS(C119+E119),+B119-C119+D119-E119,0)</f>
        <v>0</v>
      </c>
      <c r="G119" s="77">
        <f>+IF(ABS(+B119+D119)&lt;=ABS(C119+E119),-B119+C119-D119+E119,0)</f>
        <v>0</v>
      </c>
    </row>
    <row r="120" spans="1:7" ht="15.75" x14ac:dyDescent="0.25">
      <c r="A120" s="11">
        <v>4071</v>
      </c>
      <c r="B120" s="68">
        <v>0</v>
      </c>
      <c r="C120" s="67"/>
      <c r="D120" s="63"/>
      <c r="E120" s="62"/>
      <c r="F120" s="70">
        <v>0</v>
      </c>
      <c r="G120" s="72">
        <f>+IF(ABS(+B120+D120)&lt;=ABS(C120+E120),-B120+C120-D120+E120,0)</f>
        <v>0</v>
      </c>
    </row>
    <row r="121" spans="1:7" ht="15.75" x14ac:dyDescent="0.25">
      <c r="A121" s="11">
        <v>4072</v>
      </c>
      <c r="B121" s="66"/>
      <c r="C121" s="69">
        <v>0</v>
      </c>
      <c r="D121" s="63"/>
      <c r="E121" s="62"/>
      <c r="F121" s="73">
        <f>+IF(ABS(+B121+D121)&gt;=ABS(C121+E121),+B121-C121+D121-E121,0)</f>
        <v>0</v>
      </c>
      <c r="G121" s="71">
        <v>0</v>
      </c>
    </row>
    <row r="122" spans="1:7" ht="15.75" x14ac:dyDescent="0.25">
      <c r="A122" s="11">
        <v>4110</v>
      </c>
      <c r="B122" s="66"/>
      <c r="C122" s="69">
        <v>0</v>
      </c>
      <c r="D122" s="63"/>
      <c r="E122" s="62"/>
      <c r="F122" s="73">
        <f>+IF(ABS(+B122+D122)&gt;=ABS(C122+E122),+B122-C122+D122-E122,0)</f>
        <v>0</v>
      </c>
      <c r="G122" s="71">
        <v>0</v>
      </c>
    </row>
    <row r="123" spans="1:7" ht="15.75" x14ac:dyDescent="0.25">
      <c r="A123" s="11">
        <v>4120</v>
      </c>
      <c r="B123" s="68">
        <v>0</v>
      </c>
      <c r="C123" s="67"/>
      <c r="D123" s="63"/>
      <c r="E123" s="62"/>
      <c r="F123" s="70">
        <v>0</v>
      </c>
      <c r="G123" s="72">
        <f>+IF(ABS(+B123+D123)&lt;=ABS(C123+E123),-B123+C123-D123+E123,0)</f>
        <v>0</v>
      </c>
    </row>
    <row r="124" spans="1:7" ht="15.75" x14ac:dyDescent="0.25">
      <c r="A124" s="11">
        <v>4130</v>
      </c>
      <c r="B124" s="66"/>
      <c r="C124" s="69">
        <v>0</v>
      </c>
      <c r="D124" s="63"/>
      <c r="E124" s="62"/>
      <c r="F124" s="73">
        <f>+IF(ABS(+B124+D124)&gt;=ABS(C124+E124),+B124-C124+D124-E124,0)</f>
        <v>0</v>
      </c>
      <c r="G124" s="71">
        <v>0</v>
      </c>
    </row>
    <row r="125" spans="1:7" ht="15.75" x14ac:dyDescent="0.25">
      <c r="A125" s="11">
        <v>4140</v>
      </c>
      <c r="B125" s="68">
        <v>0</v>
      </c>
      <c r="C125" s="67"/>
      <c r="D125" s="63"/>
      <c r="E125" s="62"/>
      <c r="F125" s="70">
        <v>0</v>
      </c>
      <c r="G125" s="72">
        <f>+IF(ABS(+B125+D125)&lt;=ABS(C125+E125),-B125+C125-D125+E125,0)</f>
        <v>0</v>
      </c>
    </row>
    <row r="126" spans="1:7" ht="15.75" x14ac:dyDescent="0.25">
      <c r="A126" s="11">
        <v>4211</v>
      </c>
      <c r="B126" s="68">
        <v>0</v>
      </c>
      <c r="C126" s="67"/>
      <c r="D126" s="63"/>
      <c r="E126" s="62"/>
      <c r="F126" s="70">
        <v>0</v>
      </c>
      <c r="G126" s="72">
        <f>+IF(ABS(+B126+D126)&lt;=ABS(C126+E126),-B126+C126-D126+E126,0)</f>
        <v>0</v>
      </c>
    </row>
    <row r="127" spans="1:7" ht="15.75" x14ac:dyDescent="0.25">
      <c r="A127" s="11">
        <v>4213</v>
      </c>
      <c r="B127" s="66"/>
      <c r="C127" s="69">
        <v>0</v>
      </c>
      <c r="D127" s="63"/>
      <c r="E127" s="62"/>
      <c r="F127" s="73">
        <f>+IF(ABS(+B127+D127)&gt;=ABS(C127+E127),+B127-C127+D127-E127,0)</f>
        <v>0</v>
      </c>
      <c r="G127" s="71">
        <v>0</v>
      </c>
    </row>
    <row r="128" spans="1:7" ht="15.75" x14ac:dyDescent="0.25">
      <c r="A128" s="11">
        <v>4222</v>
      </c>
      <c r="B128" s="68">
        <v>0</v>
      </c>
      <c r="C128" s="67"/>
      <c r="D128" s="63"/>
      <c r="E128" s="62"/>
      <c r="F128" s="70">
        <v>0</v>
      </c>
      <c r="G128" s="72">
        <f>+IF(ABS(+B128+D128)&lt;=ABS(C128+E128),-B128+C128-D128+E128,0)</f>
        <v>0</v>
      </c>
    </row>
    <row r="129" spans="1:7" ht="15.75" x14ac:dyDescent="0.25">
      <c r="A129" s="11">
        <v>4224</v>
      </c>
      <c r="B129" s="66"/>
      <c r="C129" s="69">
        <v>0</v>
      </c>
      <c r="D129" s="63"/>
      <c r="E129" s="62"/>
      <c r="F129" s="73">
        <f>+IF(ABS(+B129+D129)&gt;=ABS(C129+E129),+B129-C129+D129-E129,0)</f>
        <v>0</v>
      </c>
      <c r="G129" s="71">
        <v>0</v>
      </c>
    </row>
    <row r="130" spans="1:7" ht="15.75" x14ac:dyDescent="0.25">
      <c r="A130" s="11">
        <v>4230</v>
      </c>
      <c r="B130" s="68">
        <v>0</v>
      </c>
      <c r="C130" s="103"/>
      <c r="D130" s="63"/>
      <c r="E130" s="62"/>
      <c r="F130" s="70">
        <v>0</v>
      </c>
      <c r="G130" s="72">
        <f>+IF(ABS(+B130+D130)&lt;=ABS(C130+E130),-B130+C130-D130+E130,0)</f>
        <v>0</v>
      </c>
    </row>
    <row r="131" spans="1:7" ht="15.75" x14ac:dyDescent="0.25">
      <c r="A131" s="11">
        <v>4241</v>
      </c>
      <c r="B131" s="68">
        <v>0</v>
      </c>
      <c r="C131" s="67"/>
      <c r="D131" s="63"/>
      <c r="E131" s="62"/>
      <c r="F131" s="70">
        <v>0</v>
      </c>
      <c r="G131" s="72">
        <f>+IF(ABS(+B131+D131)&lt;=ABS(C131+E131),-B131+C131-D131+E131,0)</f>
        <v>0</v>
      </c>
    </row>
    <row r="132" spans="1:7" ht="15.75" x14ac:dyDescent="0.25">
      <c r="A132" s="11">
        <v>4243</v>
      </c>
      <c r="B132" s="66"/>
      <c r="C132" s="69">
        <v>0</v>
      </c>
      <c r="D132" s="63"/>
      <c r="E132" s="62"/>
      <c r="F132" s="73">
        <f>+IF(ABS(+B132+D132)&gt;=ABS(C132+E132),+B132-C132+D132-E132,0)</f>
        <v>0</v>
      </c>
      <c r="G132" s="71">
        <v>0</v>
      </c>
    </row>
    <row r="133" spans="1:7" ht="15.75" x14ac:dyDescent="0.25">
      <c r="A133" s="11">
        <v>4252</v>
      </c>
      <c r="B133" s="68">
        <v>0</v>
      </c>
      <c r="C133" s="67"/>
      <c r="D133" s="63"/>
      <c r="E133" s="62"/>
      <c r="F133" s="70">
        <v>0</v>
      </c>
      <c r="G133" s="72">
        <f>+IF(ABS(+B133+D133)&lt;=ABS(C133+E133),-B133+C133-D133+E133,0)</f>
        <v>0</v>
      </c>
    </row>
    <row r="134" spans="1:7" ht="15.75" x14ac:dyDescent="0.25">
      <c r="A134" s="11">
        <v>4254</v>
      </c>
      <c r="B134" s="66"/>
      <c r="C134" s="69">
        <v>0</v>
      </c>
      <c r="D134" s="63"/>
      <c r="E134" s="62"/>
      <c r="F134" s="73">
        <f>+IF(ABS(+B134+D134)&gt;=ABS(C134+E134),+B134-C134+D134-E134,0)</f>
        <v>0</v>
      </c>
      <c r="G134" s="71">
        <v>0</v>
      </c>
    </row>
    <row r="135" spans="1:7" ht="15.75" x14ac:dyDescent="0.25">
      <c r="A135" s="11">
        <v>4261</v>
      </c>
      <c r="B135" s="66"/>
      <c r="C135" s="69">
        <v>0</v>
      </c>
      <c r="D135" s="63"/>
      <c r="E135" s="62"/>
      <c r="F135" s="73">
        <f>+IF(ABS(+B135+D135)&gt;=ABS(C135+E135),+B135-C135+D135-E135,0)</f>
        <v>0</v>
      </c>
      <c r="G135" s="71">
        <v>0</v>
      </c>
    </row>
    <row r="136" spans="1:7" ht="15.75" x14ac:dyDescent="0.25">
      <c r="A136" s="11">
        <v>4262</v>
      </c>
      <c r="B136" s="66"/>
      <c r="C136" s="69">
        <v>0</v>
      </c>
      <c r="D136" s="63"/>
      <c r="E136" s="62"/>
      <c r="F136" s="73">
        <f>+IF(ABS(+B136+D136)&gt;=ABS(C136+E136),+B136-C136+D136-E136,0)</f>
        <v>0</v>
      </c>
      <c r="G136" s="71">
        <v>0</v>
      </c>
    </row>
    <row r="137" spans="1:7" ht="15.75" x14ac:dyDescent="0.25">
      <c r="A137" s="11">
        <v>4271</v>
      </c>
      <c r="B137" s="68">
        <v>0</v>
      </c>
      <c r="C137" s="67"/>
      <c r="D137" s="63"/>
      <c r="E137" s="62"/>
      <c r="F137" s="70">
        <v>0</v>
      </c>
      <c r="G137" s="72">
        <f>+IF(ABS(+B137+D137)&lt;=ABS(C137+E137),-B137+C137-D137+E137,0)</f>
        <v>0</v>
      </c>
    </row>
    <row r="138" spans="1:7" ht="15.75" x14ac:dyDescent="0.25">
      <c r="A138" s="11">
        <v>4272</v>
      </c>
      <c r="B138" s="68">
        <v>0</v>
      </c>
      <c r="C138" s="67"/>
      <c r="D138" s="63"/>
      <c r="E138" s="62"/>
      <c r="F138" s="70">
        <v>0</v>
      </c>
      <c r="G138" s="72">
        <f>+IF(ABS(+B138+D138)&lt;=ABS(C138+E138),-B138+C138-D138+E138,0)</f>
        <v>0</v>
      </c>
    </row>
    <row r="139" spans="1:7" ht="15.75" x14ac:dyDescent="0.25">
      <c r="A139" s="11">
        <v>4279</v>
      </c>
      <c r="B139" s="66"/>
      <c r="C139" s="69">
        <v>0</v>
      </c>
      <c r="D139" s="63"/>
      <c r="E139" s="62"/>
      <c r="F139" s="73">
        <f>+IF(ABS(+B139+D139)&gt;=ABS(C139+E139),+B139-C139+D139-E139,0)</f>
        <v>0</v>
      </c>
      <c r="G139" s="71">
        <v>0</v>
      </c>
    </row>
    <row r="140" spans="1:7" ht="15.75" x14ac:dyDescent="0.25">
      <c r="A140" s="11">
        <v>4281</v>
      </c>
      <c r="B140" s="68">
        <v>0</v>
      </c>
      <c r="C140" s="67"/>
      <c r="D140" s="63"/>
      <c r="E140" s="62"/>
      <c r="F140" s="70">
        <v>0</v>
      </c>
      <c r="G140" s="72">
        <f>+IF(ABS(+B140+D140)&lt;=ABS(C140+E140),-B140+C140-D140+E140,0)</f>
        <v>0</v>
      </c>
    </row>
    <row r="141" spans="1:7" ht="15.75" x14ac:dyDescent="0.25">
      <c r="A141" s="11">
        <v>4282</v>
      </c>
      <c r="B141" s="68">
        <v>0</v>
      </c>
      <c r="C141" s="67"/>
      <c r="D141" s="63"/>
      <c r="E141" s="62"/>
      <c r="F141" s="70">
        <v>0</v>
      </c>
      <c r="G141" s="72">
        <f>+IF(ABS(+B141+D141)&lt;=ABS(C141+E141),-B141+C141-D141+E141,0)</f>
        <v>0</v>
      </c>
    </row>
    <row r="142" spans="1:7" ht="15.75" x14ac:dyDescent="0.25">
      <c r="A142" s="11">
        <v>4287</v>
      </c>
      <c r="B142" s="66"/>
      <c r="C142" s="69">
        <v>0</v>
      </c>
      <c r="D142" s="63"/>
      <c r="E142" s="62"/>
      <c r="F142" s="73">
        <f>+IF(ABS(+B142+D142)&gt;=ABS(C142+E142),+B142-C142+D142-E142,0)</f>
        <v>0</v>
      </c>
      <c r="G142" s="71">
        <v>0</v>
      </c>
    </row>
    <row r="143" spans="1:7" ht="15.75" x14ac:dyDescent="0.25">
      <c r="A143" s="11">
        <v>4288</v>
      </c>
      <c r="B143" s="66"/>
      <c r="C143" s="69">
        <v>0</v>
      </c>
      <c r="D143" s="63"/>
      <c r="E143" s="62"/>
      <c r="F143" s="73">
        <f>+IF(ABS(+B143+D143)&gt;=ABS(C143+E143),+B143-C143+D143-E143,0)</f>
        <v>0</v>
      </c>
      <c r="G143" s="71">
        <v>0</v>
      </c>
    </row>
    <row r="144" spans="1:7" ht="15.75" x14ac:dyDescent="0.25">
      <c r="A144" s="11">
        <v>4291</v>
      </c>
      <c r="B144" s="68">
        <v>0</v>
      </c>
      <c r="C144" s="67"/>
      <c r="D144" s="63"/>
      <c r="E144" s="62"/>
      <c r="F144" s="70">
        <v>0</v>
      </c>
      <c r="G144" s="72">
        <f>+IF(ABS(+B144+D144)&lt;=ABS(C144+E144),-B144+C144-D144+E144,0)</f>
        <v>0</v>
      </c>
    </row>
    <row r="145" spans="1:7" ht="15.75" x14ac:dyDescent="0.25">
      <c r="A145" s="11">
        <v>4299</v>
      </c>
      <c r="B145" s="66"/>
      <c r="C145" s="69">
        <v>0</v>
      </c>
      <c r="D145" s="63"/>
      <c r="E145" s="62"/>
      <c r="F145" s="73">
        <f>+IF(ABS(+B145+D145)&gt;=ABS(C145+E145),+B145-C145+D145-E145,0)</f>
        <v>0</v>
      </c>
      <c r="G145" s="71">
        <v>0</v>
      </c>
    </row>
    <row r="146" spans="1:7" ht="15.75" x14ac:dyDescent="0.25">
      <c r="A146" s="17">
        <v>4301</v>
      </c>
      <c r="B146" s="104"/>
      <c r="C146" s="69">
        <v>0</v>
      </c>
      <c r="D146" s="63"/>
      <c r="E146" s="62"/>
      <c r="F146" s="73">
        <f>+IF(ABS(+B146+D146)&gt;=ABS(C146+E146),+B146-C146+D146-E146,0)</f>
        <v>0</v>
      </c>
      <c r="G146" s="71">
        <v>0</v>
      </c>
    </row>
    <row r="147" spans="1:7" ht="15.75" x14ac:dyDescent="0.25">
      <c r="A147" s="17">
        <v>4303</v>
      </c>
      <c r="B147" s="104"/>
      <c r="C147" s="69">
        <v>0</v>
      </c>
      <c r="D147" s="63"/>
      <c r="E147" s="62"/>
      <c r="F147" s="73">
        <f>+IF(ABS(+B147+D147)&gt;=ABS(C147+E147),+B147-C147+D147-E147,0)</f>
        <v>0</v>
      </c>
      <c r="G147" s="71">
        <v>0</v>
      </c>
    </row>
    <row r="148" spans="1:7" ht="15.75" x14ac:dyDescent="0.25">
      <c r="A148" s="11">
        <v>4311</v>
      </c>
      <c r="B148" s="68">
        <v>0</v>
      </c>
      <c r="C148" s="67"/>
      <c r="D148" s="63"/>
      <c r="E148" s="62"/>
      <c r="F148" s="70">
        <v>0</v>
      </c>
      <c r="G148" s="72">
        <f>+IF(ABS(+B148+D148)&lt;=ABS(C148+E148),-B148+C148-D148+E148,0)</f>
        <v>0</v>
      </c>
    </row>
    <row r="149" spans="1:7" ht="15.75" x14ac:dyDescent="0.25">
      <c r="A149" s="11">
        <v>4313</v>
      </c>
      <c r="B149" s="68">
        <v>0</v>
      </c>
      <c r="C149" s="67"/>
      <c r="D149" s="63"/>
      <c r="E149" s="62"/>
      <c r="F149" s="70">
        <v>0</v>
      </c>
      <c r="G149" s="72">
        <f>+IF(ABS(+B149+D149)&lt;=ABS(C149+E149),-B149+C149-D149+E149,0)</f>
        <v>0</v>
      </c>
    </row>
    <row r="150" spans="1:7" ht="15.75" x14ac:dyDescent="0.25">
      <c r="A150" s="11">
        <v>4321</v>
      </c>
      <c r="B150" s="66"/>
      <c r="C150" s="69">
        <v>0</v>
      </c>
      <c r="D150" s="63"/>
      <c r="E150" s="62"/>
      <c r="F150" s="73">
        <f t="shared" ref="F150:F170" si="6">+IF(ABS(+B150+D150)&gt;=ABS(C150+E150),+B150-C150+D150-E150,0)</f>
        <v>0</v>
      </c>
      <c r="G150" s="71">
        <v>0</v>
      </c>
    </row>
    <row r="151" spans="1:7" ht="15.75" x14ac:dyDescent="0.25">
      <c r="A151" s="11">
        <v>4322</v>
      </c>
      <c r="B151" s="66"/>
      <c r="C151" s="69">
        <v>0</v>
      </c>
      <c r="D151" s="63"/>
      <c r="E151" s="62"/>
      <c r="F151" s="73">
        <f t="shared" si="6"/>
        <v>0</v>
      </c>
      <c r="G151" s="71">
        <v>0</v>
      </c>
    </row>
    <row r="152" spans="1:7" ht="15.75" x14ac:dyDescent="0.25">
      <c r="A152" s="11">
        <v>4327</v>
      </c>
      <c r="B152" s="66"/>
      <c r="C152" s="69">
        <v>0</v>
      </c>
      <c r="D152" s="63"/>
      <c r="E152" s="62"/>
      <c r="F152" s="73">
        <f t="shared" si="6"/>
        <v>0</v>
      </c>
      <c r="G152" s="71">
        <v>0</v>
      </c>
    </row>
    <row r="153" spans="1:7" ht="15.75" x14ac:dyDescent="0.25">
      <c r="A153" s="11">
        <v>4328</v>
      </c>
      <c r="B153" s="66"/>
      <c r="C153" s="69">
        <v>0</v>
      </c>
      <c r="D153" s="63"/>
      <c r="E153" s="62"/>
      <c r="F153" s="73">
        <f t="shared" si="6"/>
        <v>0</v>
      </c>
      <c r="G153" s="71">
        <v>0</v>
      </c>
    </row>
    <row r="154" spans="1:7" ht="15.75" x14ac:dyDescent="0.25">
      <c r="A154" s="11">
        <v>4331</v>
      </c>
      <c r="B154" s="66"/>
      <c r="C154" s="69">
        <v>0</v>
      </c>
      <c r="D154" s="63"/>
      <c r="E154" s="62"/>
      <c r="F154" s="73">
        <f t="shared" si="6"/>
        <v>0</v>
      </c>
      <c r="G154" s="71">
        <v>0</v>
      </c>
    </row>
    <row r="155" spans="1:7" ht="15.75" x14ac:dyDescent="0.25">
      <c r="A155" s="11">
        <v>4332</v>
      </c>
      <c r="B155" s="66"/>
      <c r="C155" s="69">
        <v>0</v>
      </c>
      <c r="D155" s="63"/>
      <c r="E155" s="62"/>
      <c r="F155" s="73">
        <f t="shared" si="6"/>
        <v>0</v>
      </c>
      <c r="G155" s="71">
        <v>0</v>
      </c>
    </row>
    <row r="156" spans="1:7" ht="15.75" x14ac:dyDescent="0.25">
      <c r="A156" s="11">
        <v>4351</v>
      </c>
      <c r="B156" s="66"/>
      <c r="C156" s="69">
        <v>0</v>
      </c>
      <c r="D156" s="63"/>
      <c r="E156" s="62"/>
      <c r="F156" s="73">
        <f t="shared" si="6"/>
        <v>0</v>
      </c>
      <c r="G156" s="71">
        <v>0</v>
      </c>
    </row>
    <row r="157" spans="1:7" ht="15.75" x14ac:dyDescent="0.25">
      <c r="A157" s="11">
        <v>4352</v>
      </c>
      <c r="B157" s="66"/>
      <c r="C157" s="69">
        <v>0</v>
      </c>
      <c r="D157" s="63"/>
      <c r="E157" s="62"/>
      <c r="F157" s="73">
        <f t="shared" si="6"/>
        <v>0</v>
      </c>
      <c r="G157" s="71">
        <v>0</v>
      </c>
    </row>
    <row r="158" spans="1:7" ht="15.75" x14ac:dyDescent="0.25">
      <c r="A158" s="11">
        <v>4360</v>
      </c>
      <c r="B158" s="66"/>
      <c r="C158" s="67"/>
      <c r="D158" s="63"/>
      <c r="E158" s="62"/>
      <c r="F158" s="73">
        <f t="shared" si="6"/>
        <v>0</v>
      </c>
      <c r="G158" s="72">
        <f>+IF(ABS(+B158+D158)&lt;=ABS(C158+E158),-B158+C158-D158+E158,0)</f>
        <v>0</v>
      </c>
    </row>
    <row r="159" spans="1:7" ht="15.75" x14ac:dyDescent="0.25">
      <c r="A159" s="11">
        <v>4371</v>
      </c>
      <c r="B159" s="66"/>
      <c r="C159" s="69">
        <v>0</v>
      </c>
      <c r="D159" s="63"/>
      <c r="E159" s="62"/>
      <c r="F159" s="73">
        <f t="shared" si="6"/>
        <v>0</v>
      </c>
      <c r="G159" s="71">
        <v>0</v>
      </c>
    </row>
    <row r="160" spans="1:7" ht="15.75" x14ac:dyDescent="0.25">
      <c r="A160" s="11">
        <v>4372</v>
      </c>
      <c r="B160" s="66"/>
      <c r="C160" s="69">
        <v>0</v>
      </c>
      <c r="D160" s="63"/>
      <c r="E160" s="62"/>
      <c r="F160" s="73">
        <f t="shared" si="6"/>
        <v>0</v>
      </c>
      <c r="G160" s="71">
        <v>0</v>
      </c>
    </row>
    <row r="161" spans="1:7" ht="15.75" x14ac:dyDescent="0.25">
      <c r="A161" s="11">
        <v>4373</v>
      </c>
      <c r="B161" s="66"/>
      <c r="C161" s="69">
        <v>0</v>
      </c>
      <c r="D161" s="63"/>
      <c r="E161" s="62"/>
      <c r="F161" s="73">
        <f t="shared" si="6"/>
        <v>0</v>
      </c>
      <c r="G161" s="71">
        <v>0</v>
      </c>
    </row>
    <row r="162" spans="1:7" ht="15.75" x14ac:dyDescent="0.25">
      <c r="A162" s="11">
        <v>4374</v>
      </c>
      <c r="B162" s="66"/>
      <c r="C162" s="69">
        <v>0</v>
      </c>
      <c r="D162" s="63"/>
      <c r="E162" s="62"/>
      <c r="F162" s="73">
        <f t="shared" si="6"/>
        <v>0</v>
      </c>
      <c r="G162" s="71">
        <v>0</v>
      </c>
    </row>
    <row r="163" spans="1:7" ht="15.75" x14ac:dyDescent="0.25">
      <c r="A163" s="11">
        <v>4375</v>
      </c>
      <c r="B163" s="66"/>
      <c r="C163" s="69">
        <v>0</v>
      </c>
      <c r="D163" s="63"/>
      <c r="E163" s="62"/>
      <c r="F163" s="73">
        <f t="shared" si="6"/>
        <v>0</v>
      </c>
      <c r="G163" s="71">
        <v>0</v>
      </c>
    </row>
    <row r="164" spans="1:7" ht="15.75" x14ac:dyDescent="0.25">
      <c r="A164" s="11">
        <v>4376</v>
      </c>
      <c r="B164" s="66"/>
      <c r="C164" s="69">
        <v>0</v>
      </c>
      <c r="D164" s="63"/>
      <c r="E164" s="62"/>
      <c r="F164" s="73">
        <f t="shared" si="6"/>
        <v>0</v>
      </c>
      <c r="G164" s="71">
        <v>0</v>
      </c>
    </row>
    <row r="165" spans="1:7" ht="15.75" x14ac:dyDescent="0.25">
      <c r="A165" s="11">
        <v>4379</v>
      </c>
      <c r="B165" s="66"/>
      <c r="C165" s="69">
        <v>0</v>
      </c>
      <c r="D165" s="63"/>
      <c r="E165" s="62"/>
      <c r="F165" s="73">
        <f t="shared" si="6"/>
        <v>0</v>
      </c>
      <c r="G165" s="71">
        <v>0</v>
      </c>
    </row>
    <row r="166" spans="1:7" ht="15.75" x14ac:dyDescent="0.25">
      <c r="A166" s="11">
        <v>4381</v>
      </c>
      <c r="B166" s="66"/>
      <c r="C166" s="69">
        <v>0</v>
      </c>
      <c r="D166" s="63"/>
      <c r="E166" s="62"/>
      <c r="F166" s="73">
        <f t="shared" si="6"/>
        <v>0</v>
      </c>
      <c r="G166" s="71">
        <v>0</v>
      </c>
    </row>
    <row r="167" spans="1:7" ht="15.75" x14ac:dyDescent="0.25">
      <c r="A167" s="11">
        <v>4382</v>
      </c>
      <c r="B167" s="66"/>
      <c r="C167" s="69">
        <v>0</v>
      </c>
      <c r="D167" s="63"/>
      <c r="E167" s="62"/>
      <c r="F167" s="73">
        <f t="shared" si="6"/>
        <v>0</v>
      </c>
      <c r="G167" s="71">
        <v>0</v>
      </c>
    </row>
    <row r="168" spans="1:7" ht="15.75" x14ac:dyDescent="0.25">
      <c r="A168" s="11">
        <v>4383</v>
      </c>
      <c r="B168" s="66"/>
      <c r="C168" s="69">
        <v>0</v>
      </c>
      <c r="D168" s="63"/>
      <c r="E168" s="62"/>
      <c r="F168" s="73">
        <f t="shared" si="6"/>
        <v>0</v>
      </c>
      <c r="G168" s="71">
        <v>0</v>
      </c>
    </row>
    <row r="169" spans="1:7" ht="15.75" x14ac:dyDescent="0.25">
      <c r="A169" s="11">
        <v>4384</v>
      </c>
      <c r="B169" s="66"/>
      <c r="C169" s="69">
        <v>0</v>
      </c>
      <c r="D169" s="63"/>
      <c r="E169" s="62"/>
      <c r="F169" s="73">
        <f t="shared" si="6"/>
        <v>0</v>
      </c>
      <c r="G169" s="71">
        <v>0</v>
      </c>
    </row>
    <row r="170" spans="1:7" ht="15.75" x14ac:dyDescent="0.25">
      <c r="A170" s="11">
        <v>4385</v>
      </c>
      <c r="B170" s="66"/>
      <c r="C170" s="69">
        <v>0</v>
      </c>
      <c r="D170" s="63"/>
      <c r="E170" s="62"/>
      <c r="F170" s="73">
        <f t="shared" si="6"/>
        <v>0</v>
      </c>
      <c r="G170" s="71">
        <v>0</v>
      </c>
    </row>
    <row r="171" spans="1:7" ht="15.75" x14ac:dyDescent="0.25">
      <c r="A171" s="11">
        <v>4393</v>
      </c>
      <c r="B171" s="68">
        <v>0</v>
      </c>
      <c r="C171" s="67"/>
      <c r="D171" s="63"/>
      <c r="E171" s="62"/>
      <c r="F171" s="70">
        <v>0</v>
      </c>
      <c r="G171" s="72">
        <f>+IF(ABS(+B171+D171)&lt;=ABS(C171+E171),-B171+C171-D171+E171,0)</f>
        <v>0</v>
      </c>
    </row>
    <row r="172" spans="1:7" ht="15.75" x14ac:dyDescent="0.25">
      <c r="A172" s="11">
        <v>4397</v>
      </c>
      <c r="B172" s="68">
        <v>0</v>
      </c>
      <c r="C172" s="67"/>
      <c r="D172" s="63"/>
      <c r="E172" s="62"/>
      <c r="F172" s="70">
        <v>0</v>
      </c>
      <c r="G172" s="72">
        <f>+IF(ABS(+B172+D172)&lt;=ABS(C172+E172),-B172+C172-D172+E172,0)</f>
        <v>0</v>
      </c>
    </row>
    <row r="173" spans="1:7" ht="15.75" x14ac:dyDescent="0.25">
      <c r="A173" s="11">
        <v>4398</v>
      </c>
      <c r="B173" s="68">
        <v>0</v>
      </c>
      <c r="C173" s="67"/>
      <c r="D173" s="63"/>
      <c r="E173" s="62"/>
      <c r="F173" s="70">
        <v>0</v>
      </c>
      <c r="G173" s="72">
        <f>+IF(ABS(+B173+D173)&lt;=ABS(C173+E173),-B173+C173-D173+E173,0)</f>
        <v>0</v>
      </c>
    </row>
    <row r="174" spans="1:7" ht="15.75" x14ac:dyDescent="0.25">
      <c r="A174" s="11">
        <v>4500</v>
      </c>
      <c r="B174" s="66"/>
      <c r="C174" s="67"/>
      <c r="D174" s="63"/>
      <c r="E174" s="62"/>
      <c r="F174" s="73">
        <f>+IF(ABS(+B174+D174)&gt;=ABS(C174+E174),+B174-C174+D174-E174,0)</f>
        <v>0</v>
      </c>
      <c r="G174" s="72">
        <f t="shared" ref="G174:G216" si="7">+IF(ABS(+B174+D174)&lt;=ABS(C174+E174),-B174+C174-D174+E174,0)</f>
        <v>0</v>
      </c>
    </row>
    <row r="175" spans="1:7" ht="15.75" x14ac:dyDescent="0.25">
      <c r="A175" s="11">
        <v>4501</v>
      </c>
      <c r="B175" s="78"/>
      <c r="C175" s="75"/>
      <c r="D175" s="63"/>
      <c r="E175" s="62"/>
      <c r="F175" s="80">
        <f>+IF(ABS(+B175+D175)&gt;=ABS(C175+E175),+B175-C175+D175-E175,0)</f>
        <v>0</v>
      </c>
      <c r="G175" s="77">
        <f t="shared" si="7"/>
        <v>0</v>
      </c>
    </row>
    <row r="176" spans="1:7" ht="15.75" x14ac:dyDescent="0.25">
      <c r="A176" s="11">
        <v>4502</v>
      </c>
      <c r="B176" s="78"/>
      <c r="C176" s="75"/>
      <c r="D176" s="63"/>
      <c r="E176" s="62"/>
      <c r="F176" s="80">
        <f>+IF(ABS(+B176+D176)&gt;=ABS(C176+E176),+B176-C176+D176-E176,0)</f>
        <v>0</v>
      </c>
      <c r="G176" s="77">
        <f>+IF(ABS(+B176+D176)&lt;=ABS(C176+E176),-B176+C176-D176+E176,0)</f>
        <v>0</v>
      </c>
    </row>
    <row r="177" spans="1:7" ht="15.75" x14ac:dyDescent="0.25">
      <c r="A177" s="11">
        <v>4503</v>
      </c>
      <c r="B177" s="74">
        <v>0</v>
      </c>
      <c r="C177" s="79">
        <v>0</v>
      </c>
      <c r="D177" s="76"/>
      <c r="E177" s="79"/>
      <c r="F177" s="76">
        <v>0</v>
      </c>
      <c r="G177" s="81">
        <v>0</v>
      </c>
    </row>
    <row r="178" spans="1:7" ht="15.75" x14ac:dyDescent="0.25">
      <c r="A178" s="11">
        <v>4510</v>
      </c>
      <c r="B178" s="78"/>
      <c r="C178" s="75"/>
      <c r="D178" s="63"/>
      <c r="E178" s="62"/>
      <c r="F178" s="80">
        <f>+IF(ABS(+B178+D178)&gt;=ABS(C178+E178),+B178-C178+D178-E178,0)</f>
        <v>0</v>
      </c>
      <c r="G178" s="77">
        <f>+IF(ABS(+B178+D178)&lt;=ABS(C178+E178),-B178+C178-D178+E178,0)</f>
        <v>0</v>
      </c>
    </row>
    <row r="179" spans="1:7" ht="15.75" x14ac:dyDescent="0.25">
      <c r="A179" s="11">
        <v>4511</v>
      </c>
      <c r="B179" s="66"/>
      <c r="C179" s="67"/>
      <c r="D179" s="63"/>
      <c r="E179" s="62"/>
      <c r="F179" s="73">
        <f>+IF(ABS(+B179+D179)&gt;=ABS(C179+E179),+B179-C179+D179-E179,0)</f>
        <v>0</v>
      </c>
      <c r="G179" s="72">
        <f t="shared" si="7"/>
        <v>0</v>
      </c>
    </row>
    <row r="180" spans="1:7" ht="15.75" x14ac:dyDescent="0.25">
      <c r="A180" s="11">
        <v>4512</v>
      </c>
      <c r="B180" s="66"/>
      <c r="C180" s="67"/>
      <c r="D180" s="63"/>
      <c r="E180" s="62"/>
      <c r="F180" s="73">
        <f>+IF(ABS(+B180+D180)&gt;=ABS(C180+E180),+B180-C180+D180-E180,0)</f>
        <v>0</v>
      </c>
      <c r="G180" s="72">
        <f t="shared" si="7"/>
        <v>0</v>
      </c>
    </row>
    <row r="181" spans="1:7" ht="15.75" x14ac:dyDescent="0.25">
      <c r="A181" s="11">
        <v>4518</v>
      </c>
      <c r="B181" s="78"/>
      <c r="C181" s="75"/>
      <c r="D181" s="63"/>
      <c r="E181" s="62"/>
      <c r="F181" s="80">
        <f>+IF(ABS(+B181+D181)&gt;=ABS(C181+E181),+B181-C181+D181-E181,0)</f>
        <v>0</v>
      </c>
      <c r="G181" s="77">
        <f t="shared" si="7"/>
        <v>0</v>
      </c>
    </row>
    <row r="182" spans="1:7" ht="15.75" x14ac:dyDescent="0.25">
      <c r="A182" s="11">
        <v>4520</v>
      </c>
      <c r="B182" s="74">
        <v>0</v>
      </c>
      <c r="C182" s="75"/>
      <c r="D182" s="63"/>
      <c r="E182" s="62"/>
      <c r="F182" s="76">
        <v>0</v>
      </c>
      <c r="G182" s="77">
        <f>+IF(ABS(+B182+D182)&lt;=ABS(C182+E182),-B182+C182-D182+E182,0)</f>
        <v>0</v>
      </c>
    </row>
    <row r="183" spans="1:7" ht="15.75" x14ac:dyDescent="0.25">
      <c r="A183" s="11">
        <v>4522</v>
      </c>
      <c r="B183" s="66"/>
      <c r="C183" s="69">
        <v>0</v>
      </c>
      <c r="D183" s="63"/>
      <c r="E183" s="62"/>
      <c r="F183" s="73">
        <f>+IF(ABS(+B183+D183)&gt;=ABS(C183+E183),+B183-C183+D183-E183,0)</f>
        <v>0</v>
      </c>
      <c r="G183" s="71">
        <v>0</v>
      </c>
    </row>
    <row r="184" spans="1:7" ht="15.75" x14ac:dyDescent="0.25">
      <c r="A184" s="11">
        <v>4523</v>
      </c>
      <c r="B184" s="74">
        <v>0</v>
      </c>
      <c r="C184" s="75"/>
      <c r="D184" s="63"/>
      <c r="E184" s="62"/>
      <c r="F184" s="76">
        <v>0</v>
      </c>
      <c r="G184" s="77">
        <f>+IF(ABS(+B184+D184)&lt;=ABS(C184+E184),-B184+C184-D184+E184,0)</f>
        <v>0</v>
      </c>
    </row>
    <row r="185" spans="1:7" ht="15.75" x14ac:dyDescent="0.25">
      <c r="A185" s="11">
        <v>4544</v>
      </c>
      <c r="B185" s="74">
        <v>0</v>
      </c>
      <c r="C185" s="75"/>
      <c r="D185" s="63"/>
      <c r="E185" s="62"/>
      <c r="F185" s="76">
        <v>0</v>
      </c>
      <c r="G185" s="77">
        <f>+IF(ABS(+B185+D185)&lt;=ABS(C185+E185),-B185+C185-D185+E185,0)</f>
        <v>0</v>
      </c>
    </row>
    <row r="186" spans="1:7" ht="15.75" x14ac:dyDescent="0.25">
      <c r="A186" s="11">
        <v>4545</v>
      </c>
      <c r="B186" s="78"/>
      <c r="C186" s="79">
        <v>0</v>
      </c>
      <c r="D186" s="63"/>
      <c r="E186" s="62"/>
      <c r="F186" s="80">
        <f>+IF(ABS(+B186+D186)&gt;=ABS(C186+E186),+B186-C186+D186-E186,0)</f>
        <v>0</v>
      </c>
      <c r="G186" s="81">
        <v>0</v>
      </c>
    </row>
    <row r="187" spans="1:7" ht="15.75" x14ac:dyDescent="0.25">
      <c r="A187" s="11">
        <v>4547</v>
      </c>
      <c r="B187" s="78"/>
      <c r="C187" s="79">
        <v>0</v>
      </c>
      <c r="D187" s="63"/>
      <c r="E187" s="62"/>
      <c r="F187" s="80">
        <f>+IF(ABS(+B187+D187)&gt;=ABS(C187+E187),+B187-C187+D187-E187,0)</f>
        <v>0</v>
      </c>
      <c r="G187" s="81">
        <v>0</v>
      </c>
    </row>
    <row r="188" spans="1:7" ht="15.75" x14ac:dyDescent="0.25">
      <c r="A188" s="11">
        <v>4548</v>
      </c>
      <c r="B188" s="68">
        <v>0</v>
      </c>
      <c r="C188" s="67"/>
      <c r="D188" s="63"/>
      <c r="E188" s="62"/>
      <c r="F188" s="70">
        <v>0</v>
      </c>
      <c r="G188" s="72">
        <f>+IF(ABS(+B188+D188)&lt;=ABS(C188+E188),-B188+C188-D188+E188,0)</f>
        <v>0</v>
      </c>
    </row>
    <row r="189" spans="1:7" ht="15.75" x14ac:dyDescent="0.25">
      <c r="A189" s="11">
        <v>4555</v>
      </c>
      <c r="B189" s="66"/>
      <c r="C189" s="67"/>
      <c r="D189" s="63"/>
      <c r="E189" s="62"/>
      <c r="F189" s="73">
        <f>+IF(ABS(+B189+D189)&gt;=ABS(C189+E189),+B189-C189+D189-E189,0)</f>
        <v>0</v>
      </c>
      <c r="G189" s="72">
        <f t="shared" si="7"/>
        <v>0</v>
      </c>
    </row>
    <row r="190" spans="1:7" ht="15.75" x14ac:dyDescent="0.25">
      <c r="A190" s="11">
        <v>4556</v>
      </c>
      <c r="B190" s="78"/>
      <c r="C190" s="75"/>
      <c r="D190" s="63"/>
      <c r="E190" s="62"/>
      <c r="F190" s="80">
        <f>+IF(ABS(+B190+D190)&gt;=ABS(C190+E190),+B190-C190+D190-E190,0)</f>
        <v>0</v>
      </c>
      <c r="G190" s="77">
        <f t="shared" si="7"/>
        <v>0</v>
      </c>
    </row>
    <row r="191" spans="1:7" ht="15.75" x14ac:dyDescent="0.25">
      <c r="A191" s="18">
        <v>4557</v>
      </c>
      <c r="B191" s="66"/>
      <c r="C191" s="67"/>
      <c r="D191" s="63"/>
      <c r="E191" s="62"/>
      <c r="F191" s="73">
        <f>+IF(ABS(+B191+D191)&gt;=ABS(C191+E191),+B191-C191+D191-E191,0)</f>
        <v>0</v>
      </c>
      <c r="G191" s="72">
        <f t="shared" si="7"/>
        <v>0</v>
      </c>
    </row>
    <row r="192" spans="1:7" ht="15.75" x14ac:dyDescent="0.25">
      <c r="A192" s="11">
        <v>4558</v>
      </c>
      <c r="B192" s="66"/>
      <c r="C192" s="67"/>
      <c r="D192" s="63"/>
      <c r="E192" s="62"/>
      <c r="F192" s="73">
        <f>+IF(ABS(+B192+D192)&gt;=ABS(C192+E192),+B192-C192+D192-E192,0)</f>
        <v>0</v>
      </c>
      <c r="G192" s="72">
        <f t="shared" si="7"/>
        <v>0</v>
      </c>
    </row>
    <row r="193" spans="1:8" ht="15.75" x14ac:dyDescent="0.25">
      <c r="A193" s="11">
        <v>4560</v>
      </c>
      <c r="B193" s="74">
        <v>0</v>
      </c>
      <c r="C193" s="75"/>
      <c r="D193" s="63"/>
      <c r="E193" s="62"/>
      <c r="F193" s="76">
        <v>0</v>
      </c>
      <c r="G193" s="77">
        <f>+IF(ABS(+B193+D193)&lt;=ABS(C193+E193),-B193+C193-D193+E193,0)</f>
        <v>0</v>
      </c>
    </row>
    <row r="194" spans="1:8" ht="15.75" x14ac:dyDescent="0.25">
      <c r="A194" s="11">
        <v>4567</v>
      </c>
      <c r="B194" s="78"/>
      <c r="C194" s="79">
        <v>0</v>
      </c>
      <c r="D194" s="63"/>
      <c r="E194" s="62"/>
      <c r="F194" s="80">
        <f>+IF(ABS(+B194+D194)&gt;=ABS(C194+E194),+B194-C194+D194-E194,0)</f>
        <v>0</v>
      </c>
      <c r="G194" s="81">
        <v>0</v>
      </c>
    </row>
    <row r="195" spans="1:8" ht="15.75" x14ac:dyDescent="0.25">
      <c r="A195" s="11">
        <v>4568</v>
      </c>
      <c r="B195" s="74">
        <v>0</v>
      </c>
      <c r="C195" s="75"/>
      <c r="D195" s="63"/>
      <c r="E195" s="62"/>
      <c r="F195" s="76">
        <v>0</v>
      </c>
      <c r="G195" s="77">
        <f>+IF(ABS(+B195+D195)&lt;=ABS(C195+E195),-B195+C195-D195+E195,0)</f>
        <v>0</v>
      </c>
    </row>
    <row r="196" spans="1:8" ht="15.75" x14ac:dyDescent="0.25">
      <c r="A196" s="11">
        <v>4598</v>
      </c>
      <c r="B196" s="78"/>
      <c r="C196" s="75"/>
      <c r="D196" s="63"/>
      <c r="E196" s="62"/>
      <c r="F196" s="105">
        <f>+IF($C$8=9900,+IF(ABS(+B196+D196)&gt;=ABS(C196+E196),+B196-C196+D196-E196,0),0)</f>
        <v>0</v>
      </c>
      <c r="G196" s="106">
        <f>+IF($C$8=9900,0,+IF(ABS(+B196+D196)&lt;=ABS(C196+E196),-B196+C196-D196+E196,0))</f>
        <v>0</v>
      </c>
    </row>
    <row r="197" spans="1:8" ht="15.75" x14ac:dyDescent="0.25">
      <c r="A197" s="11">
        <v>4599</v>
      </c>
      <c r="B197" s="78"/>
      <c r="C197" s="75"/>
      <c r="D197" s="63"/>
      <c r="E197" s="62"/>
      <c r="F197" s="80">
        <f t="shared" ref="F197:F217" si="8">+IF(ABS(+B197+D197)&gt;=ABS(C197+E197),+B197-C197+D197-E197,0)</f>
        <v>0</v>
      </c>
      <c r="G197" s="77">
        <f>+IF(ABS(+B197+D197)&lt;=ABS(C197+E197),-B197+C197-D197+E197,0)</f>
        <v>0</v>
      </c>
    </row>
    <row r="198" spans="1:8" ht="15.75" x14ac:dyDescent="0.25">
      <c r="A198" s="11">
        <v>4611</v>
      </c>
      <c r="B198" s="66"/>
      <c r="C198" s="67"/>
      <c r="D198" s="63"/>
      <c r="E198" s="62"/>
      <c r="F198" s="73">
        <f t="shared" si="8"/>
        <v>0</v>
      </c>
      <c r="G198" s="72">
        <f t="shared" si="7"/>
        <v>0</v>
      </c>
    </row>
    <row r="199" spans="1:8" ht="15.75" x14ac:dyDescent="0.25">
      <c r="A199" s="11">
        <v>4612</v>
      </c>
      <c r="B199" s="78"/>
      <c r="C199" s="75"/>
      <c r="D199" s="63"/>
      <c r="E199" s="62"/>
      <c r="F199" s="80">
        <f t="shared" si="8"/>
        <v>0</v>
      </c>
      <c r="G199" s="77">
        <f t="shared" si="7"/>
        <v>0</v>
      </c>
    </row>
    <row r="200" spans="1:8" ht="15.75" x14ac:dyDescent="0.25">
      <c r="A200" s="448">
        <v>4614</v>
      </c>
      <c r="B200" s="449"/>
      <c r="C200" s="450"/>
      <c r="D200" s="451"/>
      <c r="E200" s="452"/>
      <c r="F200" s="453">
        <f t="shared" si="8"/>
        <v>0</v>
      </c>
      <c r="G200" s="454">
        <f t="shared" si="7"/>
        <v>0</v>
      </c>
      <c r="H200" s="441" t="s">
        <v>693</v>
      </c>
    </row>
    <row r="201" spans="1:8" ht="15.75" x14ac:dyDescent="0.25">
      <c r="A201" s="11">
        <v>4615</v>
      </c>
      <c r="B201" s="66"/>
      <c r="C201" s="67"/>
      <c r="D201" s="63"/>
      <c r="E201" s="62"/>
      <c r="F201" s="73">
        <f t="shared" si="8"/>
        <v>0</v>
      </c>
      <c r="G201" s="72">
        <f t="shared" si="7"/>
        <v>0</v>
      </c>
    </row>
    <row r="202" spans="1:8" ht="15.75" x14ac:dyDescent="0.25">
      <c r="A202" s="11">
        <v>4622</v>
      </c>
      <c r="B202" s="66"/>
      <c r="C202" s="67"/>
      <c r="D202" s="63"/>
      <c r="E202" s="62"/>
      <c r="F202" s="73">
        <f t="shared" si="8"/>
        <v>0</v>
      </c>
      <c r="G202" s="72">
        <f t="shared" si="7"/>
        <v>0</v>
      </c>
    </row>
    <row r="203" spans="1:8" ht="15.75" x14ac:dyDescent="0.25">
      <c r="A203" s="527">
        <v>4624</v>
      </c>
      <c r="B203" s="528"/>
      <c r="C203" s="529"/>
      <c r="D203" s="530"/>
      <c r="E203" s="531"/>
      <c r="F203" s="532">
        <f t="shared" si="8"/>
        <v>0</v>
      </c>
      <c r="G203" s="533">
        <f t="shared" si="7"/>
        <v>0</v>
      </c>
      <c r="H203" s="441"/>
    </row>
    <row r="204" spans="1:8" ht="15.75" x14ac:dyDescent="0.25">
      <c r="A204" s="11">
        <v>4625</v>
      </c>
      <c r="B204" s="78"/>
      <c r="C204" s="75"/>
      <c r="D204" s="63"/>
      <c r="E204" s="62"/>
      <c r="F204" s="80">
        <f t="shared" si="8"/>
        <v>0</v>
      </c>
      <c r="G204" s="77">
        <f>+IF(ABS(+B204+D204)&lt;=ABS(C204+E204),-B204+C204-D204+E204,0)</f>
        <v>0</v>
      </c>
    </row>
    <row r="205" spans="1:8" ht="15.75" x14ac:dyDescent="0.25">
      <c r="A205" s="11">
        <v>4630</v>
      </c>
      <c r="B205" s="78"/>
      <c r="C205" s="75"/>
      <c r="D205" s="63"/>
      <c r="E205" s="62"/>
      <c r="F205" s="80">
        <f t="shared" si="8"/>
        <v>0</v>
      </c>
      <c r="G205" s="77">
        <f t="shared" si="7"/>
        <v>0</v>
      </c>
    </row>
    <row r="206" spans="1:8" ht="15.75" x14ac:dyDescent="0.25">
      <c r="A206" s="11">
        <v>4651</v>
      </c>
      <c r="B206" s="78"/>
      <c r="C206" s="75"/>
      <c r="D206" s="63"/>
      <c r="E206" s="62"/>
      <c r="F206" s="80">
        <f t="shared" si="8"/>
        <v>0</v>
      </c>
      <c r="G206" s="77">
        <f>+IF(ABS(+B206+D206)&lt;=ABS(C206+E206),-B206+C206-D206+E206,0)</f>
        <v>0</v>
      </c>
    </row>
    <row r="207" spans="1:8" ht="15.75" x14ac:dyDescent="0.25">
      <c r="A207" s="11">
        <v>4655</v>
      </c>
      <c r="B207" s="78"/>
      <c r="C207" s="75"/>
      <c r="D207" s="63"/>
      <c r="E207" s="62"/>
      <c r="F207" s="80">
        <f t="shared" si="8"/>
        <v>0</v>
      </c>
      <c r="G207" s="77">
        <f>+IF(ABS(+B207+D207)&lt;=ABS(C207+E207),-B207+C207-D207+E207,0)</f>
        <v>0</v>
      </c>
    </row>
    <row r="208" spans="1:8" ht="15.75" x14ac:dyDescent="0.25">
      <c r="A208" s="11">
        <v>4659</v>
      </c>
      <c r="B208" s="78"/>
      <c r="C208" s="75"/>
      <c r="D208" s="63"/>
      <c r="E208" s="62"/>
      <c r="F208" s="80">
        <f t="shared" si="8"/>
        <v>0</v>
      </c>
      <c r="G208" s="77">
        <f>+IF(ABS(+B208+D208)&lt;=ABS(C208+E208),-B208+C208-D208+E208,0)</f>
        <v>0</v>
      </c>
    </row>
    <row r="209" spans="1:7" ht="15.75" x14ac:dyDescent="0.25">
      <c r="A209" s="11">
        <v>4671</v>
      </c>
      <c r="B209" s="78"/>
      <c r="C209" s="75"/>
      <c r="D209" s="63"/>
      <c r="E209" s="62"/>
      <c r="F209" s="80">
        <f t="shared" si="8"/>
        <v>0</v>
      </c>
      <c r="G209" s="77">
        <f t="shared" si="7"/>
        <v>0</v>
      </c>
    </row>
    <row r="210" spans="1:7" ht="15.75" x14ac:dyDescent="0.25">
      <c r="A210" s="11">
        <v>4672</v>
      </c>
      <c r="B210" s="78"/>
      <c r="C210" s="75"/>
      <c r="D210" s="63"/>
      <c r="E210" s="62"/>
      <c r="F210" s="80">
        <f t="shared" si="8"/>
        <v>0</v>
      </c>
      <c r="G210" s="77">
        <f t="shared" si="7"/>
        <v>0</v>
      </c>
    </row>
    <row r="211" spans="1:7" ht="15.75" x14ac:dyDescent="0.25">
      <c r="A211" s="11">
        <v>4674</v>
      </c>
      <c r="B211" s="78"/>
      <c r="C211" s="75"/>
      <c r="D211" s="63"/>
      <c r="E211" s="62"/>
      <c r="F211" s="80">
        <f t="shared" si="8"/>
        <v>0</v>
      </c>
      <c r="G211" s="77">
        <f t="shared" si="7"/>
        <v>0</v>
      </c>
    </row>
    <row r="212" spans="1:7" ht="15.75" x14ac:dyDescent="0.25">
      <c r="A212" s="11">
        <v>4675</v>
      </c>
      <c r="B212" s="78"/>
      <c r="C212" s="75"/>
      <c r="D212" s="63"/>
      <c r="E212" s="62"/>
      <c r="F212" s="80">
        <f t="shared" si="8"/>
        <v>0</v>
      </c>
      <c r="G212" s="77">
        <f>+IF(ABS(+B212+D212)&lt;=ABS(C212+E212),-B212+C212-D212+E212,0)</f>
        <v>0</v>
      </c>
    </row>
    <row r="213" spans="1:7" ht="15.75" x14ac:dyDescent="0.25">
      <c r="A213" s="11">
        <v>4679</v>
      </c>
      <c r="B213" s="78"/>
      <c r="C213" s="75"/>
      <c r="D213" s="63"/>
      <c r="E213" s="62"/>
      <c r="F213" s="80">
        <f t="shared" si="8"/>
        <v>0</v>
      </c>
      <c r="G213" s="77">
        <f t="shared" si="7"/>
        <v>0</v>
      </c>
    </row>
    <row r="214" spans="1:7" ht="15.75" x14ac:dyDescent="0.25">
      <c r="A214" s="11">
        <v>4682</v>
      </c>
      <c r="B214" s="78"/>
      <c r="C214" s="75"/>
      <c r="D214" s="63"/>
      <c r="E214" s="62"/>
      <c r="F214" s="80">
        <f t="shared" si="8"/>
        <v>0</v>
      </c>
      <c r="G214" s="77">
        <f t="shared" si="7"/>
        <v>0</v>
      </c>
    </row>
    <row r="215" spans="1:7" ht="15.75" x14ac:dyDescent="0.25">
      <c r="A215" s="11">
        <v>4684</v>
      </c>
      <c r="B215" s="78"/>
      <c r="C215" s="75"/>
      <c r="D215" s="63"/>
      <c r="E215" s="62"/>
      <c r="F215" s="80">
        <f t="shared" si="8"/>
        <v>0</v>
      </c>
      <c r="G215" s="77">
        <f t="shared" si="7"/>
        <v>0</v>
      </c>
    </row>
    <row r="216" spans="1:7" ht="15.75" x14ac:dyDescent="0.25">
      <c r="A216" s="11">
        <v>4685</v>
      </c>
      <c r="B216" s="78"/>
      <c r="C216" s="75"/>
      <c r="D216" s="63"/>
      <c r="E216" s="62"/>
      <c r="F216" s="80">
        <f t="shared" si="8"/>
        <v>0</v>
      </c>
      <c r="G216" s="77">
        <f t="shared" si="7"/>
        <v>0</v>
      </c>
    </row>
    <row r="217" spans="1:7" ht="15.75" x14ac:dyDescent="0.25">
      <c r="A217" s="11">
        <v>4691</v>
      </c>
      <c r="B217" s="78"/>
      <c r="C217" s="79">
        <v>0</v>
      </c>
      <c r="D217" s="63"/>
      <c r="E217" s="62"/>
      <c r="F217" s="80">
        <f t="shared" si="8"/>
        <v>0</v>
      </c>
      <c r="G217" s="81">
        <v>0</v>
      </c>
    </row>
    <row r="218" spans="1:7" ht="15.75" x14ac:dyDescent="0.25">
      <c r="A218" s="11">
        <v>4692</v>
      </c>
      <c r="B218" s="74">
        <v>0</v>
      </c>
      <c r="C218" s="75"/>
      <c r="D218" s="63"/>
      <c r="E218" s="62"/>
      <c r="F218" s="76">
        <v>0</v>
      </c>
      <c r="G218" s="77">
        <f>+IF(ABS(+B218+D218)&lt;=ABS(C218+E218),-B218+C218-D218+E218,0)</f>
        <v>0</v>
      </c>
    </row>
    <row r="219" spans="1:7" ht="15.75" x14ac:dyDescent="0.25">
      <c r="A219" s="11">
        <v>4693</v>
      </c>
      <c r="B219" s="78"/>
      <c r="C219" s="79">
        <v>0</v>
      </c>
      <c r="D219" s="63"/>
      <c r="E219" s="62"/>
      <c r="F219" s="80">
        <f>+IF(ABS(+B219+D219)&gt;=ABS(C219+E219),+B219-C219+D219-E219,0)</f>
        <v>0</v>
      </c>
      <c r="G219" s="81">
        <v>0</v>
      </c>
    </row>
    <row r="220" spans="1:7" ht="15.75" x14ac:dyDescent="0.25">
      <c r="A220" s="11">
        <v>4694</v>
      </c>
      <c r="B220" s="74">
        <v>0</v>
      </c>
      <c r="C220" s="75"/>
      <c r="D220" s="63"/>
      <c r="E220" s="62"/>
      <c r="F220" s="76">
        <v>0</v>
      </c>
      <c r="G220" s="77">
        <f>+IF(ABS(+B220+D220)&lt;=ABS(C220+E220),-B220+C220-D220+E220,0)</f>
        <v>0</v>
      </c>
    </row>
    <row r="221" spans="1:7" ht="15.75" x14ac:dyDescent="0.25">
      <c r="A221" s="11">
        <v>4695</v>
      </c>
      <c r="B221" s="78"/>
      <c r="C221" s="79">
        <v>0</v>
      </c>
      <c r="D221" s="63"/>
      <c r="E221" s="62"/>
      <c r="F221" s="80">
        <f>+IF(ABS(+B221+D221)&gt;=ABS(C221+E221),+B221-C221+D221-E221,0)</f>
        <v>0</v>
      </c>
      <c r="G221" s="81">
        <v>0</v>
      </c>
    </row>
    <row r="222" spans="1:7" ht="15.75" x14ac:dyDescent="0.25">
      <c r="A222" s="11">
        <v>4696</v>
      </c>
      <c r="B222" s="74">
        <v>0</v>
      </c>
      <c r="C222" s="75"/>
      <c r="D222" s="63"/>
      <c r="E222" s="62"/>
      <c r="F222" s="76">
        <v>0</v>
      </c>
      <c r="G222" s="77">
        <f>+IF(ABS(+B222+D222)&lt;=ABS(C222+E222),-B222+C222-D222+E222,0)</f>
        <v>0</v>
      </c>
    </row>
    <row r="223" spans="1:7" ht="15.75" x14ac:dyDescent="0.25">
      <c r="A223" s="11">
        <v>4830</v>
      </c>
      <c r="B223" s="74">
        <v>0</v>
      </c>
      <c r="C223" s="75"/>
      <c r="D223" s="63"/>
      <c r="E223" s="62"/>
      <c r="F223" s="76">
        <v>0</v>
      </c>
      <c r="G223" s="77">
        <f>+IF(ABS(+B223+D223)&lt;=ABS(C223+E223),-B223+C223-D223+E223,0)</f>
        <v>0</v>
      </c>
    </row>
    <row r="224" spans="1:7" ht="15.75" x14ac:dyDescent="0.25">
      <c r="A224" s="11">
        <v>4831</v>
      </c>
      <c r="B224" s="74">
        <v>0</v>
      </c>
      <c r="C224" s="75"/>
      <c r="D224" s="63"/>
      <c r="E224" s="62"/>
      <c r="F224" s="76">
        <v>0</v>
      </c>
      <c r="G224" s="77">
        <f>+IF(ABS(+B224+D224)&lt;=ABS(C224+E224),-B224+C224-D224+E224,0)</f>
        <v>0</v>
      </c>
    </row>
    <row r="225" spans="1:7" ht="15.75" x14ac:dyDescent="0.25">
      <c r="A225" s="11">
        <v>4832</v>
      </c>
      <c r="B225" s="74">
        <v>0</v>
      </c>
      <c r="C225" s="75"/>
      <c r="D225" s="63"/>
      <c r="E225" s="62"/>
      <c r="F225" s="76">
        <v>0</v>
      </c>
      <c r="G225" s="77">
        <f>+IF(ABS(+B225+D225)&lt;=ABS(C225+E225),-B225+C225-D225+E225,0)</f>
        <v>0</v>
      </c>
    </row>
    <row r="226" spans="1:7" ht="15.75" x14ac:dyDescent="0.25">
      <c r="A226" s="11">
        <v>4835</v>
      </c>
      <c r="B226" s="74">
        <v>0</v>
      </c>
      <c r="C226" s="75"/>
      <c r="D226" s="63"/>
      <c r="E226" s="62"/>
      <c r="F226" s="76">
        <v>0</v>
      </c>
      <c r="G226" s="77">
        <f>+IF(ABS(+B226+D226)&lt;=ABS(C226+E226),-B226+C226-D226+E226,0)</f>
        <v>0</v>
      </c>
    </row>
    <row r="227" spans="1:7" ht="15.75" x14ac:dyDescent="0.25">
      <c r="A227" s="11">
        <v>4841</v>
      </c>
      <c r="B227" s="78"/>
      <c r="C227" s="79">
        <v>0</v>
      </c>
      <c r="D227" s="63"/>
      <c r="E227" s="62"/>
      <c r="F227" s="80">
        <f>+IF(ABS(+B227+D227)&gt;=ABS(C227+E227),+B227-C227+D227-E227,0)</f>
        <v>0</v>
      </c>
      <c r="G227" s="81">
        <v>0</v>
      </c>
    </row>
    <row r="228" spans="1:7" ht="15.75" x14ac:dyDescent="0.25">
      <c r="A228" s="11">
        <v>4843</v>
      </c>
      <c r="B228" s="78"/>
      <c r="C228" s="79">
        <v>0</v>
      </c>
      <c r="D228" s="63"/>
      <c r="E228" s="62"/>
      <c r="F228" s="80">
        <f>+IF(ABS(+B228+D228)&gt;=ABS(C228+E228),+B228-C228+D228-E228,0)</f>
        <v>0</v>
      </c>
      <c r="G228" s="81">
        <v>0</v>
      </c>
    </row>
    <row r="229" spans="1:7" ht="15.75" x14ac:dyDescent="0.25">
      <c r="A229" s="11">
        <v>4844</v>
      </c>
      <c r="B229" s="78"/>
      <c r="C229" s="79">
        <v>0</v>
      </c>
      <c r="D229" s="63"/>
      <c r="E229" s="62"/>
      <c r="F229" s="80">
        <f>+IF(ABS(+B229+D229)&gt;=ABS(C229+E229),+B229-C229+D229-E229,0)</f>
        <v>0</v>
      </c>
      <c r="G229" s="81">
        <v>0</v>
      </c>
    </row>
    <row r="230" spans="1:7" ht="15.75" x14ac:dyDescent="0.25">
      <c r="A230" s="11">
        <v>4845</v>
      </c>
      <c r="B230" s="74">
        <v>0</v>
      </c>
      <c r="C230" s="75"/>
      <c r="D230" s="63"/>
      <c r="E230" s="62"/>
      <c r="F230" s="76">
        <v>0</v>
      </c>
      <c r="G230" s="77">
        <f>+IF(ABS(+B230+D230)&lt;=ABS(C230+E230),-B230+C230-D230+E230,0)</f>
        <v>0</v>
      </c>
    </row>
    <row r="231" spans="1:7" ht="15.75" x14ac:dyDescent="0.25">
      <c r="A231" s="11">
        <v>4847</v>
      </c>
      <c r="B231" s="74">
        <v>0</v>
      </c>
      <c r="C231" s="75"/>
      <c r="D231" s="63"/>
      <c r="E231" s="62"/>
      <c r="F231" s="76">
        <v>0</v>
      </c>
      <c r="G231" s="77">
        <f>+IF(ABS(+B231+D231)&lt;=ABS(C231+E231),-B231+C231-D231+E231,0)</f>
        <v>0</v>
      </c>
    </row>
    <row r="232" spans="1:7" ht="15.75" x14ac:dyDescent="0.25">
      <c r="A232" s="11">
        <v>4848</v>
      </c>
      <c r="B232" s="74">
        <v>0</v>
      </c>
      <c r="C232" s="75"/>
      <c r="D232" s="63"/>
      <c r="E232" s="62"/>
      <c r="F232" s="76">
        <v>0</v>
      </c>
      <c r="G232" s="77">
        <f>+IF(ABS(+B232+D232)&lt;=ABS(C232+E232),-B232+C232-D232+E232,0)</f>
        <v>0</v>
      </c>
    </row>
    <row r="233" spans="1:7" ht="15.75" x14ac:dyDescent="0.25">
      <c r="A233" s="11">
        <v>4851</v>
      </c>
      <c r="B233" s="74">
        <v>0</v>
      </c>
      <c r="C233" s="75"/>
      <c r="D233" s="63"/>
      <c r="E233" s="62"/>
      <c r="F233" s="76">
        <v>0</v>
      </c>
      <c r="G233" s="77">
        <f>+IF(ABS(+B233+D233)&lt;=ABS(C233+E233),-B233+C233-D233+E233,0)</f>
        <v>0</v>
      </c>
    </row>
    <row r="234" spans="1:7" ht="15.75" x14ac:dyDescent="0.25">
      <c r="A234" s="11">
        <v>4852</v>
      </c>
      <c r="B234" s="78"/>
      <c r="C234" s="79">
        <v>0</v>
      </c>
      <c r="D234" s="63"/>
      <c r="E234" s="62"/>
      <c r="F234" s="80">
        <f>+IF(ABS(+B234+D234)&gt;=ABS(C234+E234),+B234-C234+D234-E234,0)</f>
        <v>0</v>
      </c>
      <c r="G234" s="81">
        <v>0</v>
      </c>
    </row>
    <row r="235" spans="1:7" ht="15.75" x14ac:dyDescent="0.25">
      <c r="A235" s="11">
        <v>4853</v>
      </c>
      <c r="B235" s="74">
        <v>0</v>
      </c>
      <c r="C235" s="75"/>
      <c r="D235" s="63"/>
      <c r="E235" s="62"/>
      <c r="F235" s="76">
        <v>0</v>
      </c>
      <c r="G235" s="77">
        <f>+IF(ABS(+B235+D235)&lt;=ABS(C235+E235),-B235+C235-D235+E235,0)</f>
        <v>0</v>
      </c>
    </row>
    <row r="236" spans="1:7" ht="15.75" x14ac:dyDescent="0.25">
      <c r="A236" s="11">
        <v>4854</v>
      </c>
      <c r="B236" s="74">
        <v>0</v>
      </c>
      <c r="C236" s="75"/>
      <c r="D236" s="63"/>
      <c r="E236" s="62"/>
      <c r="F236" s="76">
        <v>0</v>
      </c>
      <c r="G236" s="77">
        <f>+IF(ABS(+B236+D236)&lt;=ABS(C236+E236),-B236+C236-D236+E236,0)</f>
        <v>0</v>
      </c>
    </row>
    <row r="237" spans="1:7" ht="15.75" x14ac:dyDescent="0.25">
      <c r="A237" s="11">
        <v>4857</v>
      </c>
      <c r="B237" s="78"/>
      <c r="C237" s="79">
        <v>0</v>
      </c>
      <c r="D237" s="63"/>
      <c r="E237" s="62"/>
      <c r="F237" s="80">
        <f>+IF(ABS(+B237+D237)&gt;=ABS(C237+E237),+B237-C237+D237-E237,0)</f>
        <v>0</v>
      </c>
      <c r="G237" s="81">
        <v>0</v>
      </c>
    </row>
    <row r="238" spans="1:7" ht="15.75" x14ac:dyDescent="0.25">
      <c r="A238" s="11">
        <v>4858</v>
      </c>
      <c r="B238" s="78"/>
      <c r="C238" s="79">
        <v>0</v>
      </c>
      <c r="D238" s="63"/>
      <c r="E238" s="62"/>
      <c r="F238" s="80">
        <f>+IF(ABS(+B238+D238)&gt;=ABS(C238+E238),+B238-C238+D238-E238,0)</f>
        <v>0</v>
      </c>
      <c r="G238" s="81">
        <v>0</v>
      </c>
    </row>
    <row r="239" spans="1:7" ht="15.75" x14ac:dyDescent="0.25">
      <c r="A239" s="11">
        <v>4861</v>
      </c>
      <c r="B239" s="74">
        <v>0</v>
      </c>
      <c r="C239" s="75"/>
      <c r="D239" s="63"/>
      <c r="E239" s="62"/>
      <c r="F239" s="76">
        <v>0</v>
      </c>
      <c r="G239" s="77">
        <f>+IF(ABS(+B239+D239)&lt;=ABS(C239+E239),-B239+C239-D239+E239,0)</f>
        <v>0</v>
      </c>
    </row>
    <row r="240" spans="1:7" ht="15.75" x14ac:dyDescent="0.25">
      <c r="A240" s="11">
        <v>4862</v>
      </c>
      <c r="B240" s="74">
        <v>0</v>
      </c>
      <c r="C240" s="75"/>
      <c r="D240" s="63"/>
      <c r="E240" s="62"/>
      <c r="F240" s="76">
        <v>0</v>
      </c>
      <c r="G240" s="77">
        <f>+IF(ABS(+B240+D240)&lt;=ABS(C240+E240),-B240+C240-D240+E240,0)</f>
        <v>0</v>
      </c>
    </row>
    <row r="241" spans="1:7" ht="15.75" x14ac:dyDescent="0.25">
      <c r="A241" s="11">
        <v>4863</v>
      </c>
      <c r="B241" s="74">
        <v>0</v>
      </c>
      <c r="C241" s="75"/>
      <c r="D241" s="63"/>
      <c r="E241" s="62"/>
      <c r="F241" s="76">
        <v>0</v>
      </c>
      <c r="G241" s="77">
        <f>+IF(ABS(+B241+D241)&lt;=ABS(C241+E241),-B241+C241-D241+E241,0)</f>
        <v>0</v>
      </c>
    </row>
    <row r="242" spans="1:7" ht="15.75" x14ac:dyDescent="0.25">
      <c r="A242" s="11">
        <v>4864</v>
      </c>
      <c r="B242" s="74">
        <v>0</v>
      </c>
      <c r="C242" s="75"/>
      <c r="D242" s="63"/>
      <c r="E242" s="62"/>
      <c r="F242" s="76">
        <v>0</v>
      </c>
      <c r="G242" s="77">
        <f>+IF(ABS(+B242+D242)&lt;=ABS(C242+E242),-B242+C242-D242+E242,0)</f>
        <v>0</v>
      </c>
    </row>
    <row r="243" spans="1:7" ht="15.75" x14ac:dyDescent="0.25">
      <c r="A243" s="11">
        <v>4865</v>
      </c>
      <c r="B243" s="78"/>
      <c r="C243" s="79">
        <v>0</v>
      </c>
      <c r="D243" s="63"/>
      <c r="E243" s="62"/>
      <c r="F243" s="80">
        <f t="shared" ref="F243:F248" si="9">+IF(ABS(+B243+D243)&gt;=ABS(C243+E243),+B243-C243+D243-E243,0)</f>
        <v>0</v>
      </c>
      <c r="G243" s="81">
        <v>0</v>
      </c>
    </row>
    <row r="244" spans="1:7" ht="15.75" x14ac:dyDescent="0.25">
      <c r="A244" s="11">
        <v>4866</v>
      </c>
      <c r="B244" s="78"/>
      <c r="C244" s="79">
        <v>0</v>
      </c>
      <c r="D244" s="63"/>
      <c r="E244" s="62"/>
      <c r="F244" s="80">
        <f t="shared" si="9"/>
        <v>0</v>
      </c>
      <c r="G244" s="81">
        <v>0</v>
      </c>
    </row>
    <row r="245" spans="1:7" ht="15.75" x14ac:dyDescent="0.25">
      <c r="A245" s="11">
        <v>4867</v>
      </c>
      <c r="B245" s="78"/>
      <c r="C245" s="79">
        <v>0</v>
      </c>
      <c r="D245" s="63"/>
      <c r="E245" s="62"/>
      <c r="F245" s="80">
        <f t="shared" si="9"/>
        <v>0</v>
      </c>
      <c r="G245" s="81">
        <v>0</v>
      </c>
    </row>
    <row r="246" spans="1:7" ht="15.75" x14ac:dyDescent="0.25">
      <c r="A246" s="11">
        <v>4868</v>
      </c>
      <c r="B246" s="78"/>
      <c r="C246" s="79">
        <v>0</v>
      </c>
      <c r="D246" s="63"/>
      <c r="E246" s="62"/>
      <c r="F246" s="80">
        <f t="shared" si="9"/>
        <v>0</v>
      </c>
      <c r="G246" s="81">
        <v>0</v>
      </c>
    </row>
    <row r="247" spans="1:7" ht="15.75" x14ac:dyDescent="0.25">
      <c r="A247" s="11">
        <v>4871</v>
      </c>
      <c r="B247" s="78"/>
      <c r="C247" s="79">
        <v>0</v>
      </c>
      <c r="D247" s="63"/>
      <c r="E247" s="62"/>
      <c r="F247" s="80">
        <f t="shared" si="9"/>
        <v>0</v>
      </c>
      <c r="G247" s="81">
        <v>0</v>
      </c>
    </row>
    <row r="248" spans="1:7" ht="15.75" x14ac:dyDescent="0.25">
      <c r="A248" s="11">
        <v>4872</v>
      </c>
      <c r="B248" s="78"/>
      <c r="C248" s="79">
        <v>0</v>
      </c>
      <c r="D248" s="63"/>
      <c r="E248" s="62"/>
      <c r="F248" s="80">
        <f t="shared" si="9"/>
        <v>0</v>
      </c>
      <c r="G248" s="81">
        <v>0</v>
      </c>
    </row>
    <row r="249" spans="1:7" ht="15.75" x14ac:dyDescent="0.25">
      <c r="A249" s="11">
        <v>4877</v>
      </c>
      <c r="B249" s="74">
        <v>0</v>
      </c>
      <c r="C249" s="75"/>
      <c r="D249" s="63"/>
      <c r="E249" s="62"/>
      <c r="F249" s="76">
        <v>0</v>
      </c>
      <c r="G249" s="77">
        <f>+IF(ABS(+B249+D249)&lt;=ABS(C249+E249),-B249+C249-D249+E249,0)</f>
        <v>0</v>
      </c>
    </row>
    <row r="250" spans="1:7" ht="15.75" x14ac:dyDescent="0.25">
      <c r="A250" s="11">
        <v>4878</v>
      </c>
      <c r="B250" s="74">
        <v>0</v>
      </c>
      <c r="C250" s="75"/>
      <c r="D250" s="63"/>
      <c r="E250" s="62"/>
      <c r="F250" s="76">
        <v>0</v>
      </c>
      <c r="G250" s="77">
        <f>+IF(ABS(+B250+D250)&lt;=ABS(C250+E250),-B250+C250-D250+E250,0)</f>
        <v>0</v>
      </c>
    </row>
    <row r="251" spans="1:7" ht="15.75" x14ac:dyDescent="0.25">
      <c r="A251" s="11">
        <v>4885</v>
      </c>
      <c r="B251" s="78"/>
      <c r="C251" s="79">
        <v>0</v>
      </c>
      <c r="D251" s="63"/>
      <c r="E251" s="62"/>
      <c r="F251" s="80">
        <f>+IF(ABS(+B251+D251)&gt;=ABS(C251+E251),+B251-C251+D251-E251,0)</f>
        <v>0</v>
      </c>
      <c r="G251" s="81">
        <v>0</v>
      </c>
    </row>
    <row r="252" spans="1:7" ht="15.75" x14ac:dyDescent="0.25">
      <c r="A252" s="11">
        <v>4886</v>
      </c>
      <c r="B252" s="78"/>
      <c r="C252" s="79">
        <v>0</v>
      </c>
      <c r="D252" s="63"/>
      <c r="E252" s="62"/>
      <c r="F252" s="80">
        <f>+IF(ABS(+B252+D252)&gt;=ABS(C252+E252),+B252-C252+D252-E252,0)</f>
        <v>0</v>
      </c>
      <c r="G252" s="81">
        <v>0</v>
      </c>
    </row>
    <row r="253" spans="1:7" ht="15.75" x14ac:dyDescent="0.25">
      <c r="A253" s="11">
        <v>4887</v>
      </c>
      <c r="B253" s="107"/>
      <c r="C253" s="79">
        <v>0</v>
      </c>
      <c r="D253" s="63"/>
      <c r="E253" s="62"/>
      <c r="F253" s="80">
        <f>+IF(ABS(+B253+D253)&gt;=ABS(C253+E253),+B253-C253+D253-E253,0)</f>
        <v>0</v>
      </c>
      <c r="G253" s="81">
        <v>0</v>
      </c>
    </row>
    <row r="254" spans="1:7" ht="15.75" x14ac:dyDescent="0.25">
      <c r="A254" s="11">
        <v>4888</v>
      </c>
      <c r="B254" s="107"/>
      <c r="C254" s="79">
        <v>0</v>
      </c>
      <c r="D254" s="63"/>
      <c r="E254" s="62"/>
      <c r="F254" s="80">
        <f>+IF(ABS(+B254+D254)&gt;=ABS(C254+E254),+B254-C254+D254-E254,0)</f>
        <v>0</v>
      </c>
      <c r="G254" s="81">
        <v>0</v>
      </c>
    </row>
    <row r="255" spans="1:7" ht="15.75" x14ac:dyDescent="0.25">
      <c r="A255" s="11">
        <v>4895</v>
      </c>
      <c r="B255" s="74">
        <v>0</v>
      </c>
      <c r="C255" s="75"/>
      <c r="D255" s="63"/>
      <c r="E255" s="62"/>
      <c r="F255" s="76">
        <v>0</v>
      </c>
      <c r="G255" s="77">
        <f>+IF(ABS(+B255+D255)&lt;=ABS(C255+E255),-B255+C255-D255+E255,0)</f>
        <v>0</v>
      </c>
    </row>
    <row r="256" spans="1:7" ht="15.75" x14ac:dyDescent="0.25">
      <c r="A256" s="11">
        <v>4896</v>
      </c>
      <c r="B256" s="74">
        <v>0</v>
      </c>
      <c r="C256" s="75"/>
      <c r="D256" s="63"/>
      <c r="E256" s="62"/>
      <c r="F256" s="76">
        <v>0</v>
      </c>
      <c r="G256" s="77">
        <f>+IF(ABS(+B256+D256)&lt;=ABS(C256+E256),-B256+C256-D256+E256,0)</f>
        <v>0</v>
      </c>
    </row>
    <row r="257" spans="1:7" ht="15.75" x14ac:dyDescent="0.25">
      <c r="A257" s="11">
        <v>4897</v>
      </c>
      <c r="B257" s="74">
        <v>0</v>
      </c>
      <c r="C257" s="108"/>
      <c r="D257" s="63"/>
      <c r="E257" s="62"/>
      <c r="F257" s="76">
        <v>0</v>
      </c>
      <c r="G257" s="77">
        <f t="shared" ref="G257:G280" si="10">+IF(ABS(+B257+D257)&lt;=ABS(C257+E257),-B257+C257-D257+E257,0)</f>
        <v>0</v>
      </c>
    </row>
    <row r="258" spans="1:7" ht="15.75" x14ac:dyDescent="0.25">
      <c r="A258" s="11">
        <v>4898</v>
      </c>
      <c r="B258" s="74">
        <v>0</v>
      </c>
      <c r="C258" s="108"/>
      <c r="D258" s="63"/>
      <c r="E258" s="62"/>
      <c r="F258" s="76">
        <v>0</v>
      </c>
      <c r="G258" s="77">
        <f t="shared" si="10"/>
        <v>0</v>
      </c>
    </row>
    <row r="259" spans="1:7" ht="15.75" x14ac:dyDescent="0.25">
      <c r="A259" s="11">
        <v>4911</v>
      </c>
      <c r="B259" s="74">
        <v>0</v>
      </c>
      <c r="C259" s="75"/>
      <c r="D259" s="63"/>
      <c r="E259" s="62"/>
      <c r="F259" s="76">
        <v>0</v>
      </c>
      <c r="G259" s="77">
        <f t="shared" si="10"/>
        <v>0</v>
      </c>
    </row>
    <row r="260" spans="1:7" ht="15.75" x14ac:dyDescent="0.25">
      <c r="A260" s="11">
        <v>4915</v>
      </c>
      <c r="B260" s="74">
        <v>0</v>
      </c>
      <c r="C260" s="75"/>
      <c r="D260" s="63"/>
      <c r="E260" s="62"/>
      <c r="F260" s="76">
        <v>0</v>
      </c>
      <c r="G260" s="77">
        <f>+IF(ABS(+B260+D260)&lt;=ABS(C260+E260),-B260+C260-D260+E260,0)</f>
        <v>0</v>
      </c>
    </row>
    <row r="261" spans="1:7" ht="15.75" x14ac:dyDescent="0.25">
      <c r="A261" s="11">
        <v>4916</v>
      </c>
      <c r="B261" s="74">
        <v>0</v>
      </c>
      <c r="C261" s="75"/>
      <c r="D261" s="63"/>
      <c r="E261" s="62"/>
      <c r="F261" s="76">
        <v>0</v>
      </c>
      <c r="G261" s="77">
        <f>+IF(ABS(+B261+D261)&lt;=ABS(C261+E261),-B261+C261-D261+E261,0)</f>
        <v>0</v>
      </c>
    </row>
    <row r="262" spans="1:7" ht="15.75" x14ac:dyDescent="0.25">
      <c r="A262" s="11">
        <v>4917</v>
      </c>
      <c r="B262" s="74">
        <v>0</v>
      </c>
      <c r="C262" s="75"/>
      <c r="D262" s="63"/>
      <c r="E262" s="62"/>
      <c r="F262" s="76">
        <v>0</v>
      </c>
      <c r="G262" s="77">
        <f t="shared" si="10"/>
        <v>0</v>
      </c>
    </row>
    <row r="263" spans="1:7" ht="15.75" x14ac:dyDescent="0.25">
      <c r="A263" s="11">
        <v>4918</v>
      </c>
      <c r="B263" s="74">
        <v>0</v>
      </c>
      <c r="C263" s="75"/>
      <c r="D263" s="63"/>
      <c r="E263" s="62"/>
      <c r="F263" s="76">
        <v>0</v>
      </c>
      <c r="G263" s="77">
        <f t="shared" si="10"/>
        <v>0</v>
      </c>
    </row>
    <row r="264" spans="1:7" ht="15.75" x14ac:dyDescent="0.25">
      <c r="A264" s="11">
        <v>4940</v>
      </c>
      <c r="B264" s="74">
        <v>0</v>
      </c>
      <c r="C264" s="75"/>
      <c r="D264" s="63"/>
      <c r="E264" s="62"/>
      <c r="F264" s="76">
        <v>0</v>
      </c>
      <c r="G264" s="77">
        <f t="shared" si="10"/>
        <v>0</v>
      </c>
    </row>
    <row r="265" spans="1:7" ht="15.75" x14ac:dyDescent="0.25">
      <c r="A265" s="11">
        <v>4951</v>
      </c>
      <c r="B265" s="74">
        <v>0</v>
      </c>
      <c r="C265" s="75"/>
      <c r="D265" s="63"/>
      <c r="E265" s="62"/>
      <c r="F265" s="76">
        <v>0</v>
      </c>
      <c r="G265" s="77">
        <f>+IF(ABS(+B265+D265)&lt;=ABS(C265+E265),-B265+C265-D265+E265,0)</f>
        <v>0</v>
      </c>
    </row>
    <row r="266" spans="1:7" ht="15.75" x14ac:dyDescent="0.25">
      <c r="A266" s="11">
        <v>4955</v>
      </c>
      <c r="B266" s="74">
        <v>0</v>
      </c>
      <c r="C266" s="75"/>
      <c r="D266" s="63"/>
      <c r="E266" s="62"/>
      <c r="F266" s="76">
        <v>0</v>
      </c>
      <c r="G266" s="77">
        <f>+IF(ABS(+B266+D266)&lt;=ABS(C266+E266),-B266+C266-D266+E266,0)</f>
        <v>0</v>
      </c>
    </row>
    <row r="267" spans="1:7" ht="15.75" x14ac:dyDescent="0.25">
      <c r="A267" s="11">
        <v>4956</v>
      </c>
      <c r="B267" s="74">
        <v>0</v>
      </c>
      <c r="C267" s="75"/>
      <c r="D267" s="63"/>
      <c r="E267" s="62"/>
      <c r="F267" s="76">
        <v>0</v>
      </c>
      <c r="G267" s="77">
        <f>+IF(ABS(+B267+D267)&lt;=ABS(C267+E267),-B267+C267-D267+E267,0)</f>
        <v>0</v>
      </c>
    </row>
    <row r="268" spans="1:7" ht="15.75" x14ac:dyDescent="0.25">
      <c r="A268" s="11">
        <v>4957</v>
      </c>
      <c r="B268" s="74">
        <v>0</v>
      </c>
      <c r="C268" s="75"/>
      <c r="D268" s="63"/>
      <c r="E268" s="62"/>
      <c r="F268" s="76">
        <v>0</v>
      </c>
      <c r="G268" s="77">
        <f>+IF(ABS(+B268+D268)&lt;=ABS(C268+E268),-B268+C268-D268+E268,0)</f>
        <v>0</v>
      </c>
    </row>
    <row r="269" spans="1:7" ht="15.75" x14ac:dyDescent="0.25">
      <c r="A269" s="11">
        <v>4960</v>
      </c>
      <c r="B269" s="78"/>
      <c r="C269" s="75"/>
      <c r="D269" s="63"/>
      <c r="E269" s="62"/>
      <c r="F269" s="80">
        <f t="shared" ref="F269:F281" si="11">+IF(ABS(+B269+D269)&gt;=ABS(C269+E269),+B269-C269+D269-E269,0)</f>
        <v>0</v>
      </c>
      <c r="G269" s="77">
        <f>+IF(ABS(+B269+D269)&lt;=ABS(C269+E269),-B269+C269-D269+E269,0)</f>
        <v>0</v>
      </c>
    </row>
    <row r="270" spans="1:7" ht="15.75" x14ac:dyDescent="0.25">
      <c r="A270" s="11">
        <v>4961</v>
      </c>
      <c r="B270" s="78"/>
      <c r="C270" s="75"/>
      <c r="D270" s="63"/>
      <c r="E270" s="62"/>
      <c r="F270" s="80">
        <f t="shared" si="11"/>
        <v>0</v>
      </c>
      <c r="G270" s="77">
        <f t="shared" si="10"/>
        <v>0</v>
      </c>
    </row>
    <row r="271" spans="1:7" ht="15.75" x14ac:dyDescent="0.25">
      <c r="A271" s="11">
        <v>4962</v>
      </c>
      <c r="B271" s="78"/>
      <c r="C271" s="75"/>
      <c r="D271" s="63"/>
      <c r="E271" s="62"/>
      <c r="F271" s="80">
        <f t="shared" si="11"/>
        <v>0</v>
      </c>
      <c r="G271" s="77">
        <f t="shared" si="10"/>
        <v>0</v>
      </c>
    </row>
    <row r="272" spans="1:7" ht="15.75" x14ac:dyDescent="0.25">
      <c r="A272" s="11">
        <v>4970</v>
      </c>
      <c r="B272" s="78"/>
      <c r="C272" s="75"/>
      <c r="D272" s="63"/>
      <c r="E272" s="62"/>
      <c r="F272" s="80">
        <f t="shared" si="11"/>
        <v>0</v>
      </c>
      <c r="G272" s="77">
        <f t="shared" si="10"/>
        <v>0</v>
      </c>
    </row>
    <row r="273" spans="1:7" ht="15.75" x14ac:dyDescent="0.25">
      <c r="A273" s="11">
        <v>4971</v>
      </c>
      <c r="B273" s="78"/>
      <c r="C273" s="75"/>
      <c r="D273" s="63"/>
      <c r="E273" s="62"/>
      <c r="F273" s="80">
        <f t="shared" si="11"/>
        <v>0</v>
      </c>
      <c r="G273" s="77">
        <f t="shared" si="10"/>
        <v>0</v>
      </c>
    </row>
    <row r="274" spans="1:7" ht="15.75" x14ac:dyDescent="0.25">
      <c r="A274" s="11">
        <v>4972</v>
      </c>
      <c r="B274" s="78"/>
      <c r="C274" s="75"/>
      <c r="D274" s="63"/>
      <c r="E274" s="62"/>
      <c r="F274" s="80">
        <f t="shared" si="11"/>
        <v>0</v>
      </c>
      <c r="G274" s="77">
        <f t="shared" si="10"/>
        <v>0</v>
      </c>
    </row>
    <row r="275" spans="1:7" ht="15.75" x14ac:dyDescent="0.25">
      <c r="A275" s="11">
        <v>4973</v>
      </c>
      <c r="B275" s="78"/>
      <c r="C275" s="75"/>
      <c r="D275" s="63"/>
      <c r="E275" s="62"/>
      <c r="F275" s="80">
        <f t="shared" si="11"/>
        <v>0</v>
      </c>
      <c r="G275" s="77">
        <f t="shared" si="10"/>
        <v>0</v>
      </c>
    </row>
    <row r="276" spans="1:7" ht="15.75" x14ac:dyDescent="0.25">
      <c r="A276" s="11">
        <v>4974</v>
      </c>
      <c r="B276" s="78"/>
      <c r="C276" s="75"/>
      <c r="D276" s="63"/>
      <c r="E276" s="62"/>
      <c r="F276" s="80">
        <f t="shared" si="11"/>
        <v>0</v>
      </c>
      <c r="G276" s="77">
        <f t="shared" si="10"/>
        <v>0</v>
      </c>
    </row>
    <row r="277" spans="1:7" ht="15.75" x14ac:dyDescent="0.25">
      <c r="A277" s="11">
        <v>4975</v>
      </c>
      <c r="B277" s="78"/>
      <c r="C277" s="75"/>
      <c r="D277" s="63"/>
      <c r="E277" s="62"/>
      <c r="F277" s="80">
        <f t="shared" si="11"/>
        <v>0</v>
      </c>
      <c r="G277" s="77">
        <f t="shared" si="10"/>
        <v>0</v>
      </c>
    </row>
    <row r="278" spans="1:7" ht="15.75" x14ac:dyDescent="0.25">
      <c r="A278" s="11">
        <v>4976</v>
      </c>
      <c r="B278" s="78"/>
      <c r="C278" s="75"/>
      <c r="D278" s="63"/>
      <c r="E278" s="62"/>
      <c r="F278" s="80">
        <f t="shared" si="11"/>
        <v>0</v>
      </c>
      <c r="G278" s="77">
        <f t="shared" si="10"/>
        <v>0</v>
      </c>
    </row>
    <row r="279" spans="1:7" ht="15.75" x14ac:dyDescent="0.25">
      <c r="A279" s="11">
        <v>4978</v>
      </c>
      <c r="B279" s="78"/>
      <c r="C279" s="75"/>
      <c r="D279" s="63"/>
      <c r="E279" s="62"/>
      <c r="F279" s="80">
        <f t="shared" si="11"/>
        <v>0</v>
      </c>
      <c r="G279" s="77">
        <f t="shared" si="10"/>
        <v>0</v>
      </c>
    </row>
    <row r="280" spans="1:7" ht="15.75" x14ac:dyDescent="0.25">
      <c r="A280" s="11">
        <v>4979</v>
      </c>
      <c r="B280" s="78"/>
      <c r="C280" s="75"/>
      <c r="D280" s="63"/>
      <c r="E280" s="62"/>
      <c r="F280" s="80">
        <f t="shared" si="11"/>
        <v>0</v>
      </c>
      <c r="G280" s="77">
        <f t="shared" si="10"/>
        <v>0</v>
      </c>
    </row>
    <row r="281" spans="1:7" ht="15.75" x14ac:dyDescent="0.25">
      <c r="A281" s="11">
        <v>4980</v>
      </c>
      <c r="B281" s="78"/>
      <c r="C281" s="79">
        <v>0</v>
      </c>
      <c r="D281" s="63"/>
      <c r="E281" s="62"/>
      <c r="F281" s="80">
        <f t="shared" si="11"/>
        <v>0</v>
      </c>
      <c r="G281" s="81">
        <v>0</v>
      </c>
    </row>
    <row r="282" spans="1:7" ht="15.75" x14ac:dyDescent="0.25">
      <c r="A282" s="19">
        <v>4989</v>
      </c>
      <c r="B282" s="74">
        <v>0</v>
      </c>
      <c r="C282" s="75"/>
      <c r="D282" s="63"/>
      <c r="E282" s="62"/>
      <c r="F282" s="76">
        <v>0</v>
      </c>
      <c r="G282" s="77">
        <f>+IF(ABS(+B282+D282)&lt;=ABS(C282+E282),-B282+C282-D282+E282,0)</f>
        <v>0</v>
      </c>
    </row>
    <row r="283" spans="1:7" ht="15.75" x14ac:dyDescent="0.25">
      <c r="A283" s="20" t="s">
        <v>15</v>
      </c>
      <c r="B283" s="86"/>
      <c r="C283" s="87"/>
      <c r="D283" s="88"/>
      <c r="E283" s="87"/>
      <c r="F283" s="88"/>
      <c r="G283" s="89"/>
    </row>
    <row r="284" spans="1:7" ht="15.75" x14ac:dyDescent="0.25">
      <c r="A284" s="21">
        <v>5000</v>
      </c>
      <c r="B284" s="109"/>
      <c r="C284" s="110">
        <v>0</v>
      </c>
      <c r="D284" s="111"/>
      <c r="E284" s="112"/>
      <c r="F284" s="111">
        <f>+IF($C$8=9900,+IF(ABS(+B284+D284)&gt;=ABS(C284+E284),+B284-C284+D284-E284,0),0)</f>
        <v>0</v>
      </c>
      <c r="G284" s="113">
        <v>0</v>
      </c>
    </row>
    <row r="285" spans="1:7" ht="15.75" x14ac:dyDescent="0.25">
      <c r="A285" s="11">
        <v>5001</v>
      </c>
      <c r="B285" s="66"/>
      <c r="C285" s="75"/>
      <c r="D285" s="92"/>
      <c r="E285" s="62"/>
      <c r="F285" s="105">
        <f>+IF($C$8=9900,0,+IF(ABS(+B285+D285)&gt;=ABS(C285+E285),+B285-C285+D285-E285,0))</f>
        <v>0</v>
      </c>
      <c r="G285" s="106">
        <f>+IF($C$8=9900,+IF(ABS(+B285+D285)&lt;=ABS(C285+E285),-B285+C285-D285+E285,0),0)</f>
        <v>0</v>
      </c>
    </row>
    <row r="286" spans="1:7" ht="15.75" x14ac:dyDescent="0.25">
      <c r="A286" s="11">
        <v>5002</v>
      </c>
      <c r="B286" s="66"/>
      <c r="C286" s="75"/>
      <c r="D286" s="63"/>
      <c r="E286" s="62"/>
      <c r="F286" s="105">
        <f>+IF($C$8=9900,0,+IF(ABS(+B286+D286)&gt;=ABS(C286+E286),+B286-C286+D286-E286,0))</f>
        <v>0</v>
      </c>
      <c r="G286" s="106">
        <f>+IF($C$8=9900,+IF(ABS(+B286+D286)&lt;=ABS(C286+E286),-B286+C286-D286+E286,0),0)</f>
        <v>0</v>
      </c>
    </row>
    <row r="287" spans="1:7" ht="15.75" x14ac:dyDescent="0.25">
      <c r="A287" s="22">
        <v>5005</v>
      </c>
      <c r="B287" s="109"/>
      <c r="C287" s="110">
        <v>0</v>
      </c>
      <c r="D287" s="111"/>
      <c r="E287" s="112"/>
      <c r="F287" s="111">
        <f>+IF($C$8=9900,+IF(ABS(+B287+D287)&gt;=ABS(C287+E287),+B287-C287+D287-E287,0),0)</f>
        <v>0</v>
      </c>
      <c r="G287" s="113">
        <v>0</v>
      </c>
    </row>
    <row r="288" spans="1:7" ht="15.75" x14ac:dyDescent="0.25">
      <c r="A288" s="22">
        <v>5006</v>
      </c>
      <c r="B288" s="109"/>
      <c r="C288" s="110">
        <v>0</v>
      </c>
      <c r="D288" s="111"/>
      <c r="E288" s="112"/>
      <c r="F288" s="111">
        <f>+IF($C$8=9900,+IF(ABS(+B288+D288)&gt;=ABS(C288+E288),+B288-C288+D288-E288,0),0)</f>
        <v>0</v>
      </c>
      <c r="G288" s="113">
        <v>0</v>
      </c>
    </row>
    <row r="289" spans="1:7" ht="15.75" x14ac:dyDescent="0.25">
      <c r="A289" s="11">
        <v>5007</v>
      </c>
      <c r="B289" s="66"/>
      <c r="C289" s="69">
        <v>0</v>
      </c>
      <c r="D289" s="63"/>
      <c r="E289" s="62"/>
      <c r="F289" s="73">
        <f t="shared" ref="F289:F352" si="12">+IF(ABS(+B289+D289)&gt;=ABS(C289+E289),+B289-C289+D289-E289,0)</f>
        <v>0</v>
      </c>
      <c r="G289" s="71">
        <v>0</v>
      </c>
    </row>
    <row r="290" spans="1:7" ht="15.75" x14ac:dyDescent="0.25">
      <c r="A290" s="11">
        <v>5008</v>
      </c>
      <c r="B290" s="66"/>
      <c r="C290" s="69">
        <v>0</v>
      </c>
      <c r="D290" s="63"/>
      <c r="E290" s="62"/>
      <c r="F290" s="73">
        <f t="shared" si="12"/>
        <v>0</v>
      </c>
      <c r="G290" s="71">
        <v>0</v>
      </c>
    </row>
    <row r="291" spans="1:7" ht="15.75" x14ac:dyDescent="0.25">
      <c r="A291" s="22">
        <v>5009</v>
      </c>
      <c r="B291" s="109"/>
      <c r="C291" s="110">
        <v>0</v>
      </c>
      <c r="D291" s="111"/>
      <c r="E291" s="112"/>
      <c r="F291" s="111">
        <f>+IF($C$8=9900,+IF(ABS(+B291+D291)&gt;=ABS(C291+E291),+B291-C291+D291-E291,0),0)</f>
        <v>0</v>
      </c>
      <c r="G291" s="113">
        <v>0</v>
      </c>
    </row>
    <row r="292" spans="1:7" ht="15.75" x14ac:dyDescent="0.25">
      <c r="A292" s="11">
        <v>5011</v>
      </c>
      <c r="B292" s="66"/>
      <c r="C292" s="69">
        <v>0</v>
      </c>
      <c r="D292" s="63"/>
      <c r="E292" s="62"/>
      <c r="F292" s="73">
        <f t="shared" si="12"/>
        <v>0</v>
      </c>
      <c r="G292" s="71">
        <v>0</v>
      </c>
    </row>
    <row r="293" spans="1:7" ht="15.75" x14ac:dyDescent="0.25">
      <c r="A293" s="11">
        <v>5012</v>
      </c>
      <c r="B293" s="66"/>
      <c r="C293" s="69">
        <v>0</v>
      </c>
      <c r="D293" s="63"/>
      <c r="E293" s="62"/>
      <c r="F293" s="73">
        <f t="shared" si="12"/>
        <v>0</v>
      </c>
      <c r="G293" s="71">
        <v>0</v>
      </c>
    </row>
    <row r="294" spans="1:7" ht="15.75" x14ac:dyDescent="0.25">
      <c r="A294" s="11">
        <v>5013</v>
      </c>
      <c r="B294" s="66"/>
      <c r="C294" s="69">
        <v>0</v>
      </c>
      <c r="D294" s="63"/>
      <c r="E294" s="62"/>
      <c r="F294" s="73">
        <f t="shared" si="12"/>
        <v>0</v>
      </c>
      <c r="G294" s="71">
        <v>0</v>
      </c>
    </row>
    <row r="295" spans="1:7" ht="15.75" x14ac:dyDescent="0.25">
      <c r="A295" s="11">
        <v>5014</v>
      </c>
      <c r="B295" s="66"/>
      <c r="C295" s="69">
        <v>0</v>
      </c>
      <c r="D295" s="63"/>
      <c r="E295" s="62"/>
      <c r="F295" s="73">
        <f t="shared" si="12"/>
        <v>0</v>
      </c>
      <c r="G295" s="71">
        <v>0</v>
      </c>
    </row>
    <row r="296" spans="1:7" ht="15.75" x14ac:dyDescent="0.25">
      <c r="A296" s="11">
        <v>5015</v>
      </c>
      <c r="B296" s="66"/>
      <c r="C296" s="69">
        <v>0</v>
      </c>
      <c r="D296" s="63"/>
      <c r="E296" s="62"/>
      <c r="F296" s="73">
        <f t="shared" si="12"/>
        <v>0</v>
      </c>
      <c r="G296" s="71">
        <v>0</v>
      </c>
    </row>
    <row r="297" spans="1:7" ht="15.75" x14ac:dyDescent="0.25">
      <c r="A297" s="11">
        <v>5016</v>
      </c>
      <c r="B297" s="66"/>
      <c r="C297" s="69">
        <v>0</v>
      </c>
      <c r="D297" s="63"/>
      <c r="E297" s="62"/>
      <c r="F297" s="73">
        <f t="shared" si="12"/>
        <v>0</v>
      </c>
      <c r="G297" s="71">
        <v>0</v>
      </c>
    </row>
    <row r="298" spans="1:7" ht="15.75" x14ac:dyDescent="0.25">
      <c r="A298" s="11">
        <v>5017</v>
      </c>
      <c r="B298" s="66"/>
      <c r="C298" s="69">
        <v>0</v>
      </c>
      <c r="D298" s="63"/>
      <c r="E298" s="62"/>
      <c r="F298" s="73">
        <f t="shared" si="12"/>
        <v>0</v>
      </c>
      <c r="G298" s="71">
        <v>0</v>
      </c>
    </row>
    <row r="299" spans="1:7" ht="15.75" x14ac:dyDescent="0.25">
      <c r="A299" s="11">
        <v>5018</v>
      </c>
      <c r="B299" s="66"/>
      <c r="C299" s="69">
        <v>0</v>
      </c>
      <c r="D299" s="63"/>
      <c r="E299" s="62"/>
      <c r="F299" s="73">
        <f t="shared" si="12"/>
        <v>0</v>
      </c>
      <c r="G299" s="71">
        <v>0</v>
      </c>
    </row>
    <row r="300" spans="1:7" ht="15.75" x14ac:dyDescent="0.25">
      <c r="A300" s="11">
        <v>5022</v>
      </c>
      <c r="B300" s="66"/>
      <c r="C300" s="69">
        <v>0</v>
      </c>
      <c r="D300" s="63"/>
      <c r="E300" s="62"/>
      <c r="F300" s="73">
        <f t="shared" si="12"/>
        <v>0</v>
      </c>
      <c r="G300" s="71">
        <v>0</v>
      </c>
    </row>
    <row r="301" spans="1:7" ht="15.75" x14ac:dyDescent="0.25">
      <c r="A301" s="11">
        <v>5024</v>
      </c>
      <c r="B301" s="66"/>
      <c r="C301" s="69">
        <v>0</v>
      </c>
      <c r="D301" s="63"/>
      <c r="E301" s="62"/>
      <c r="F301" s="73">
        <f t="shared" si="12"/>
        <v>0</v>
      </c>
      <c r="G301" s="71">
        <v>0</v>
      </c>
    </row>
    <row r="302" spans="1:7" ht="15.75" x14ac:dyDescent="0.25">
      <c r="A302" s="11">
        <v>5026</v>
      </c>
      <c r="B302" s="66"/>
      <c r="C302" s="69">
        <v>0</v>
      </c>
      <c r="D302" s="63"/>
      <c r="E302" s="62"/>
      <c r="F302" s="73">
        <f t="shared" si="12"/>
        <v>0</v>
      </c>
      <c r="G302" s="71">
        <v>0</v>
      </c>
    </row>
    <row r="303" spans="1:7" ht="15.75" x14ac:dyDescent="0.25">
      <c r="A303" s="11">
        <v>5028</v>
      </c>
      <c r="B303" s="66"/>
      <c r="C303" s="69">
        <v>0</v>
      </c>
      <c r="D303" s="63"/>
      <c r="E303" s="62"/>
      <c r="F303" s="73">
        <f t="shared" si="12"/>
        <v>0</v>
      </c>
      <c r="G303" s="71">
        <v>0</v>
      </c>
    </row>
    <row r="304" spans="1:7" ht="15.75" x14ac:dyDescent="0.25">
      <c r="A304" s="11">
        <v>5071</v>
      </c>
      <c r="B304" s="78"/>
      <c r="C304" s="79">
        <v>0</v>
      </c>
      <c r="D304" s="63"/>
      <c r="E304" s="62"/>
      <c r="F304" s="80">
        <f t="shared" si="12"/>
        <v>0</v>
      </c>
      <c r="G304" s="81">
        <v>0</v>
      </c>
    </row>
    <row r="305" spans="1:7" ht="15.75" x14ac:dyDescent="0.25">
      <c r="A305" s="11">
        <v>5073</v>
      </c>
      <c r="B305" s="78"/>
      <c r="C305" s="79">
        <v>0</v>
      </c>
      <c r="D305" s="63"/>
      <c r="E305" s="62"/>
      <c r="F305" s="80">
        <f t="shared" si="12"/>
        <v>0</v>
      </c>
      <c r="G305" s="81">
        <v>0</v>
      </c>
    </row>
    <row r="306" spans="1:7" ht="15.75" x14ac:dyDescent="0.25">
      <c r="A306" s="11">
        <v>5078</v>
      </c>
      <c r="B306" s="78"/>
      <c r="C306" s="79">
        <v>0</v>
      </c>
      <c r="D306" s="63"/>
      <c r="E306" s="62"/>
      <c r="F306" s="80">
        <f t="shared" si="12"/>
        <v>0</v>
      </c>
      <c r="G306" s="81">
        <v>0</v>
      </c>
    </row>
    <row r="307" spans="1:7" ht="15.75" x14ac:dyDescent="0.25">
      <c r="A307" s="11">
        <v>5081</v>
      </c>
      <c r="B307" s="78"/>
      <c r="C307" s="79">
        <v>0</v>
      </c>
      <c r="D307" s="63"/>
      <c r="E307" s="62"/>
      <c r="F307" s="80">
        <f t="shared" si="12"/>
        <v>0</v>
      </c>
      <c r="G307" s="81">
        <v>0</v>
      </c>
    </row>
    <row r="308" spans="1:7" ht="15.75" x14ac:dyDescent="0.25">
      <c r="A308" s="11">
        <v>5082</v>
      </c>
      <c r="B308" s="78"/>
      <c r="C308" s="79">
        <v>0</v>
      </c>
      <c r="D308" s="63"/>
      <c r="E308" s="62"/>
      <c r="F308" s="80">
        <f t="shared" si="12"/>
        <v>0</v>
      </c>
      <c r="G308" s="81">
        <v>0</v>
      </c>
    </row>
    <row r="309" spans="1:7" ht="15.75" x14ac:dyDescent="0.25">
      <c r="A309" s="11">
        <v>5091</v>
      </c>
      <c r="B309" s="78"/>
      <c r="C309" s="79">
        <v>0</v>
      </c>
      <c r="D309" s="63"/>
      <c r="E309" s="62"/>
      <c r="F309" s="80">
        <f t="shared" si="12"/>
        <v>0</v>
      </c>
      <c r="G309" s="81">
        <v>0</v>
      </c>
    </row>
    <row r="310" spans="1:7" ht="15.75" x14ac:dyDescent="0.25">
      <c r="A310" s="11">
        <v>5092</v>
      </c>
      <c r="B310" s="78"/>
      <c r="C310" s="79">
        <v>0</v>
      </c>
      <c r="D310" s="63"/>
      <c r="E310" s="62"/>
      <c r="F310" s="80">
        <f t="shared" si="12"/>
        <v>0</v>
      </c>
      <c r="G310" s="81">
        <v>0</v>
      </c>
    </row>
    <row r="311" spans="1:7" ht="15.75" x14ac:dyDescent="0.25">
      <c r="A311" s="11">
        <v>5111</v>
      </c>
      <c r="B311" s="78"/>
      <c r="C311" s="79">
        <v>0</v>
      </c>
      <c r="D311" s="63"/>
      <c r="E311" s="62"/>
      <c r="F311" s="80">
        <f t="shared" si="12"/>
        <v>0</v>
      </c>
      <c r="G311" s="81">
        <v>0</v>
      </c>
    </row>
    <row r="312" spans="1:7" ht="15.75" x14ac:dyDescent="0.25">
      <c r="A312" s="11">
        <v>5112</v>
      </c>
      <c r="B312" s="78"/>
      <c r="C312" s="79">
        <v>0</v>
      </c>
      <c r="D312" s="63"/>
      <c r="E312" s="62"/>
      <c r="F312" s="80">
        <f t="shared" si="12"/>
        <v>0</v>
      </c>
      <c r="G312" s="81">
        <v>0</v>
      </c>
    </row>
    <row r="313" spans="1:7" ht="15.75" x14ac:dyDescent="0.25">
      <c r="A313" s="11">
        <v>5113</v>
      </c>
      <c r="B313" s="78"/>
      <c r="C313" s="79">
        <v>0</v>
      </c>
      <c r="D313" s="63"/>
      <c r="E313" s="62"/>
      <c r="F313" s="80">
        <f t="shared" si="12"/>
        <v>0</v>
      </c>
      <c r="G313" s="81">
        <v>0</v>
      </c>
    </row>
    <row r="314" spans="1:7" ht="15.75" x14ac:dyDescent="0.25">
      <c r="A314" s="11">
        <v>5114</v>
      </c>
      <c r="B314" s="78"/>
      <c r="C314" s="79">
        <v>0</v>
      </c>
      <c r="D314" s="63"/>
      <c r="E314" s="62"/>
      <c r="F314" s="80">
        <f t="shared" si="12"/>
        <v>0</v>
      </c>
      <c r="G314" s="81">
        <v>0</v>
      </c>
    </row>
    <row r="315" spans="1:7" ht="15.75" x14ac:dyDescent="0.25">
      <c r="A315" s="11">
        <v>5121</v>
      </c>
      <c r="B315" s="78"/>
      <c r="C315" s="79">
        <v>0</v>
      </c>
      <c r="D315" s="63"/>
      <c r="E315" s="62"/>
      <c r="F315" s="80">
        <f t="shared" si="12"/>
        <v>0</v>
      </c>
      <c r="G315" s="81">
        <v>0</v>
      </c>
    </row>
    <row r="316" spans="1:7" ht="15.75" x14ac:dyDescent="0.25">
      <c r="A316" s="11">
        <v>5122</v>
      </c>
      <c r="B316" s="78"/>
      <c r="C316" s="79">
        <v>0</v>
      </c>
      <c r="D316" s="63"/>
      <c r="E316" s="62"/>
      <c r="F316" s="80">
        <f t="shared" si="12"/>
        <v>0</v>
      </c>
      <c r="G316" s="81">
        <v>0</v>
      </c>
    </row>
    <row r="317" spans="1:7" ht="15.75" x14ac:dyDescent="0.25">
      <c r="A317" s="11">
        <v>5123</v>
      </c>
      <c r="B317" s="78"/>
      <c r="C317" s="79">
        <v>0</v>
      </c>
      <c r="D317" s="63"/>
      <c r="E317" s="62"/>
      <c r="F317" s="80">
        <f t="shared" si="12"/>
        <v>0</v>
      </c>
      <c r="G317" s="81">
        <v>0</v>
      </c>
    </row>
    <row r="318" spans="1:7" ht="15.75" x14ac:dyDescent="0.25">
      <c r="A318" s="11">
        <v>5124</v>
      </c>
      <c r="B318" s="78"/>
      <c r="C318" s="79">
        <v>0</v>
      </c>
      <c r="D318" s="63"/>
      <c r="E318" s="62"/>
      <c r="F318" s="80">
        <f t="shared" si="12"/>
        <v>0</v>
      </c>
      <c r="G318" s="81">
        <v>0</v>
      </c>
    </row>
    <row r="319" spans="1:7" ht="15.75" x14ac:dyDescent="0.25">
      <c r="A319" s="11">
        <v>5131</v>
      </c>
      <c r="B319" s="78"/>
      <c r="C319" s="79">
        <v>0</v>
      </c>
      <c r="D319" s="63"/>
      <c r="E319" s="62"/>
      <c r="F319" s="80">
        <f t="shared" si="12"/>
        <v>0</v>
      </c>
      <c r="G319" s="81">
        <v>0</v>
      </c>
    </row>
    <row r="320" spans="1:7" ht="15.75" x14ac:dyDescent="0.25">
      <c r="A320" s="11">
        <v>5139</v>
      </c>
      <c r="B320" s="78"/>
      <c r="C320" s="75"/>
      <c r="D320" s="63"/>
      <c r="E320" s="62"/>
      <c r="F320" s="80">
        <f t="shared" si="12"/>
        <v>0</v>
      </c>
      <c r="G320" s="77">
        <f>+IF(ABS(+B320+D320)&lt;=ABS(C320+E320),-B320+C320-D320+E320,0)</f>
        <v>0</v>
      </c>
    </row>
    <row r="321" spans="1:7" ht="15.75" x14ac:dyDescent="0.25">
      <c r="A321" s="11">
        <v>5141</v>
      </c>
      <c r="B321" s="78"/>
      <c r="C321" s="79">
        <v>0</v>
      </c>
      <c r="D321" s="63"/>
      <c r="E321" s="62"/>
      <c r="F321" s="80">
        <f t="shared" si="12"/>
        <v>0</v>
      </c>
      <c r="G321" s="81">
        <v>0</v>
      </c>
    </row>
    <row r="322" spans="1:7" ht="15.75" x14ac:dyDescent="0.25">
      <c r="A322" s="11">
        <v>5142</v>
      </c>
      <c r="B322" s="78"/>
      <c r="C322" s="79">
        <v>0</v>
      </c>
      <c r="D322" s="63"/>
      <c r="E322" s="62"/>
      <c r="F322" s="80">
        <f t="shared" si="12"/>
        <v>0</v>
      </c>
      <c r="G322" s="81">
        <v>0</v>
      </c>
    </row>
    <row r="323" spans="1:7" ht="15.75" x14ac:dyDescent="0.25">
      <c r="A323" s="11">
        <v>5143</v>
      </c>
      <c r="B323" s="78"/>
      <c r="C323" s="79">
        <v>0</v>
      </c>
      <c r="D323" s="63"/>
      <c r="E323" s="62"/>
      <c r="F323" s="80">
        <f t="shared" si="12"/>
        <v>0</v>
      </c>
      <c r="G323" s="81">
        <v>0</v>
      </c>
    </row>
    <row r="324" spans="1:7" ht="15.75" x14ac:dyDescent="0.25">
      <c r="A324" s="11">
        <v>5144</v>
      </c>
      <c r="B324" s="78"/>
      <c r="C324" s="79">
        <v>0</v>
      </c>
      <c r="D324" s="63"/>
      <c r="E324" s="62"/>
      <c r="F324" s="80">
        <f t="shared" si="12"/>
        <v>0</v>
      </c>
      <c r="G324" s="81">
        <v>0</v>
      </c>
    </row>
    <row r="325" spans="1:7" ht="15.75" x14ac:dyDescent="0.25">
      <c r="A325" s="11">
        <v>5145</v>
      </c>
      <c r="B325" s="78"/>
      <c r="C325" s="75"/>
      <c r="D325" s="63"/>
      <c r="E325" s="62"/>
      <c r="F325" s="80">
        <f t="shared" si="12"/>
        <v>0</v>
      </c>
      <c r="G325" s="77">
        <f>+IF(ABS(+B325+D325)&lt;=ABS(C325+E325),-B325+C325-D325+E325,0)</f>
        <v>0</v>
      </c>
    </row>
    <row r="326" spans="1:7" ht="15.75" x14ac:dyDescent="0.25">
      <c r="A326" s="11">
        <v>5146</v>
      </c>
      <c r="B326" s="78"/>
      <c r="C326" s="75"/>
      <c r="D326" s="63"/>
      <c r="E326" s="62"/>
      <c r="F326" s="80">
        <f t="shared" si="12"/>
        <v>0</v>
      </c>
      <c r="G326" s="77">
        <f>+IF(ABS(+B326+D326)&lt;=ABS(C326+E326),-B326+C326-D326+E326,0)</f>
        <v>0</v>
      </c>
    </row>
    <row r="327" spans="1:7" ht="15.75" x14ac:dyDescent="0.25">
      <c r="A327" s="11">
        <v>5147</v>
      </c>
      <c r="B327" s="78"/>
      <c r="C327" s="75"/>
      <c r="D327" s="63"/>
      <c r="E327" s="62"/>
      <c r="F327" s="80">
        <f t="shared" si="12"/>
        <v>0</v>
      </c>
      <c r="G327" s="77">
        <f>+IF(ABS(+B327+D327)&lt;=ABS(C327+E327),-B327+C327-D327+E327,0)</f>
        <v>0</v>
      </c>
    </row>
    <row r="328" spans="1:7" ht="15.75" x14ac:dyDescent="0.25">
      <c r="A328" s="11">
        <v>5148</v>
      </c>
      <c r="B328" s="78"/>
      <c r="C328" s="75"/>
      <c r="D328" s="63"/>
      <c r="E328" s="62"/>
      <c r="F328" s="80">
        <f t="shared" si="12"/>
        <v>0</v>
      </c>
      <c r="G328" s="77">
        <f>+IF(ABS(+B328+D328)&lt;=ABS(C328+E328),-B328+C328-D328+E328,0)</f>
        <v>0</v>
      </c>
    </row>
    <row r="329" spans="1:7" ht="15.75" x14ac:dyDescent="0.25">
      <c r="A329" s="11">
        <v>5181</v>
      </c>
      <c r="B329" s="78"/>
      <c r="C329" s="79">
        <v>0</v>
      </c>
      <c r="D329" s="63"/>
      <c r="E329" s="62"/>
      <c r="F329" s="80">
        <f t="shared" si="12"/>
        <v>0</v>
      </c>
      <c r="G329" s="81">
        <v>0</v>
      </c>
    </row>
    <row r="330" spans="1:7" ht="15.75" x14ac:dyDescent="0.25">
      <c r="A330" s="11">
        <v>5184</v>
      </c>
      <c r="B330" s="78"/>
      <c r="C330" s="79">
        <v>0</v>
      </c>
      <c r="D330" s="63"/>
      <c r="E330" s="62"/>
      <c r="F330" s="80">
        <f t="shared" si="12"/>
        <v>0</v>
      </c>
      <c r="G330" s="81">
        <v>0</v>
      </c>
    </row>
    <row r="331" spans="1:7" ht="15.75" x14ac:dyDescent="0.25">
      <c r="A331" s="11">
        <v>5186</v>
      </c>
      <c r="B331" s="78"/>
      <c r="C331" s="79">
        <v>0</v>
      </c>
      <c r="D331" s="63"/>
      <c r="E331" s="62"/>
      <c r="F331" s="80">
        <f t="shared" si="12"/>
        <v>0</v>
      </c>
      <c r="G331" s="81">
        <v>0</v>
      </c>
    </row>
    <row r="332" spans="1:7" ht="15.75" x14ac:dyDescent="0.25">
      <c r="A332" s="11">
        <v>5188</v>
      </c>
      <c r="B332" s="78"/>
      <c r="C332" s="79">
        <v>0</v>
      </c>
      <c r="D332" s="63"/>
      <c r="E332" s="62"/>
      <c r="F332" s="80">
        <f t="shared" si="12"/>
        <v>0</v>
      </c>
      <c r="G332" s="81">
        <v>0</v>
      </c>
    </row>
    <row r="333" spans="1:7" ht="15.75" x14ac:dyDescent="0.25">
      <c r="A333" s="11">
        <v>5189</v>
      </c>
      <c r="B333" s="78"/>
      <c r="C333" s="79">
        <v>0</v>
      </c>
      <c r="D333" s="63"/>
      <c r="E333" s="62"/>
      <c r="F333" s="80">
        <f t="shared" si="12"/>
        <v>0</v>
      </c>
      <c r="G333" s="81">
        <v>0</v>
      </c>
    </row>
    <row r="334" spans="1:7" ht="15.75" x14ac:dyDescent="0.25">
      <c r="A334" s="11">
        <v>5191</v>
      </c>
      <c r="B334" s="78"/>
      <c r="C334" s="79">
        <v>0</v>
      </c>
      <c r="D334" s="63"/>
      <c r="E334" s="62"/>
      <c r="F334" s="80">
        <f t="shared" si="12"/>
        <v>0</v>
      </c>
      <c r="G334" s="81">
        <v>0</v>
      </c>
    </row>
    <row r="335" spans="1:7" ht="15.75" x14ac:dyDescent="0.25">
      <c r="A335" s="11">
        <v>5192</v>
      </c>
      <c r="B335" s="74">
        <v>0</v>
      </c>
      <c r="C335" s="75"/>
      <c r="D335" s="63"/>
      <c r="E335" s="62"/>
      <c r="F335" s="76">
        <v>0</v>
      </c>
      <c r="G335" s="77">
        <f>+IF(ABS(+B335+D335)&lt;=ABS(C335+E335),-B335+C335-D335+E335,0)</f>
        <v>0</v>
      </c>
    </row>
    <row r="336" spans="1:7" ht="15.75" x14ac:dyDescent="0.25">
      <c r="A336" s="11">
        <v>5197</v>
      </c>
      <c r="B336" s="78"/>
      <c r="C336" s="79">
        <v>0</v>
      </c>
      <c r="D336" s="63"/>
      <c r="E336" s="62"/>
      <c r="F336" s="80">
        <f t="shared" ref="F336:F341" si="13">+IF(ABS(+B336+D336)&gt;=ABS(C336+E336),+B336-C336+D336-E336,0)</f>
        <v>0</v>
      </c>
      <c r="G336" s="81">
        <v>0</v>
      </c>
    </row>
    <row r="337" spans="1:7" ht="15.75" x14ac:dyDescent="0.25">
      <c r="A337" s="11">
        <v>5198</v>
      </c>
      <c r="B337" s="78"/>
      <c r="C337" s="79">
        <v>0</v>
      </c>
      <c r="D337" s="63"/>
      <c r="E337" s="62"/>
      <c r="F337" s="80">
        <f t="shared" si="13"/>
        <v>0</v>
      </c>
      <c r="G337" s="81">
        <v>0</v>
      </c>
    </row>
    <row r="338" spans="1:7" ht="15.75" x14ac:dyDescent="0.25">
      <c r="A338" s="11">
        <v>5211</v>
      </c>
      <c r="B338" s="78"/>
      <c r="C338" s="79">
        <v>0</v>
      </c>
      <c r="D338" s="63"/>
      <c r="E338" s="62"/>
      <c r="F338" s="80">
        <f t="shared" si="13"/>
        <v>0</v>
      </c>
      <c r="G338" s="81">
        <v>0</v>
      </c>
    </row>
    <row r="339" spans="1:7" ht="15.75" x14ac:dyDescent="0.25">
      <c r="A339" s="11">
        <v>5213</v>
      </c>
      <c r="B339" s="78"/>
      <c r="C339" s="79">
        <v>0</v>
      </c>
      <c r="D339" s="63"/>
      <c r="E339" s="62"/>
      <c r="F339" s="80">
        <f t="shared" si="13"/>
        <v>0</v>
      </c>
      <c r="G339" s="81">
        <v>0</v>
      </c>
    </row>
    <row r="340" spans="1:7" ht="15.75" x14ac:dyDescent="0.25">
      <c r="A340" s="11">
        <v>5215</v>
      </c>
      <c r="B340" s="78"/>
      <c r="C340" s="79">
        <v>0</v>
      </c>
      <c r="D340" s="63"/>
      <c r="E340" s="62"/>
      <c r="F340" s="80">
        <f t="shared" si="13"/>
        <v>0</v>
      </c>
      <c r="G340" s="81">
        <v>0</v>
      </c>
    </row>
    <row r="341" spans="1:7" ht="15.75" x14ac:dyDescent="0.25">
      <c r="A341" s="11">
        <v>5217</v>
      </c>
      <c r="B341" s="78"/>
      <c r="C341" s="79">
        <v>0</v>
      </c>
      <c r="D341" s="63"/>
      <c r="E341" s="62"/>
      <c r="F341" s="80">
        <f t="shared" si="13"/>
        <v>0</v>
      </c>
      <c r="G341" s="81">
        <v>0</v>
      </c>
    </row>
    <row r="342" spans="1:7" ht="15.75" x14ac:dyDescent="0.25">
      <c r="A342" s="11">
        <v>5221</v>
      </c>
      <c r="B342" s="78"/>
      <c r="C342" s="75"/>
      <c r="D342" s="63"/>
      <c r="E342" s="62"/>
      <c r="F342" s="80">
        <f t="shared" si="12"/>
        <v>0</v>
      </c>
      <c r="G342" s="77">
        <f>+IF(ABS(+B342+D342)&lt;=ABS(C342+E342),-B342+C342-D342+E342,0)</f>
        <v>0</v>
      </c>
    </row>
    <row r="343" spans="1:7" ht="15.75" x14ac:dyDescent="0.25">
      <c r="A343" s="11">
        <v>5223</v>
      </c>
      <c r="B343" s="78"/>
      <c r="C343" s="75"/>
      <c r="D343" s="63"/>
      <c r="E343" s="62"/>
      <c r="F343" s="80">
        <f t="shared" si="12"/>
        <v>0</v>
      </c>
      <c r="G343" s="77">
        <f>+IF(ABS(+B343+D343)&lt;=ABS(C343+E343),-B343+C343-D343+E343,0)</f>
        <v>0</v>
      </c>
    </row>
    <row r="344" spans="1:7" ht="15.75" x14ac:dyDescent="0.25">
      <c r="A344" s="11">
        <v>5231</v>
      </c>
      <c r="B344" s="78"/>
      <c r="C344" s="79">
        <v>0</v>
      </c>
      <c r="D344" s="63"/>
      <c r="E344" s="62"/>
      <c r="F344" s="80">
        <f t="shared" si="12"/>
        <v>0</v>
      </c>
      <c r="G344" s="81">
        <v>0</v>
      </c>
    </row>
    <row r="345" spans="1:7" ht="15.75" x14ac:dyDescent="0.25">
      <c r="A345" s="11">
        <v>5235</v>
      </c>
      <c r="B345" s="78"/>
      <c r="C345" s="79">
        <v>0</v>
      </c>
      <c r="D345" s="63"/>
      <c r="E345" s="62"/>
      <c r="F345" s="80">
        <f t="shared" si="12"/>
        <v>0</v>
      </c>
      <c r="G345" s="81">
        <v>0</v>
      </c>
    </row>
    <row r="346" spans="1:7" ht="15.75" x14ac:dyDescent="0.25">
      <c r="A346" s="11">
        <v>5311</v>
      </c>
      <c r="B346" s="78"/>
      <c r="C346" s="79">
        <v>0</v>
      </c>
      <c r="D346" s="63"/>
      <c r="E346" s="62"/>
      <c r="F346" s="80">
        <f t="shared" si="12"/>
        <v>0</v>
      </c>
      <c r="G346" s="81">
        <v>0</v>
      </c>
    </row>
    <row r="347" spans="1:7" ht="15.75" x14ac:dyDescent="0.25">
      <c r="A347" s="11">
        <v>5312</v>
      </c>
      <c r="B347" s="78"/>
      <c r="C347" s="79">
        <v>0</v>
      </c>
      <c r="D347" s="63"/>
      <c r="E347" s="62"/>
      <c r="F347" s="80">
        <f t="shared" si="12"/>
        <v>0</v>
      </c>
      <c r="G347" s="81">
        <v>0</v>
      </c>
    </row>
    <row r="348" spans="1:7" ht="15.75" x14ac:dyDescent="0.25">
      <c r="A348" s="11">
        <v>5313</v>
      </c>
      <c r="B348" s="78"/>
      <c r="C348" s="79">
        <v>0</v>
      </c>
      <c r="D348" s="63"/>
      <c r="E348" s="62"/>
      <c r="F348" s="80">
        <f t="shared" si="12"/>
        <v>0</v>
      </c>
      <c r="G348" s="81">
        <v>0</v>
      </c>
    </row>
    <row r="349" spans="1:7" ht="15.75" x14ac:dyDescent="0.25">
      <c r="A349" s="11">
        <v>5314</v>
      </c>
      <c r="B349" s="78"/>
      <c r="C349" s="79">
        <v>0</v>
      </c>
      <c r="D349" s="63"/>
      <c r="E349" s="62"/>
      <c r="F349" s="80">
        <f t="shared" si="12"/>
        <v>0</v>
      </c>
      <c r="G349" s="81">
        <v>0</v>
      </c>
    </row>
    <row r="350" spans="1:7" ht="15.75" x14ac:dyDescent="0.25">
      <c r="A350" s="11">
        <v>5315</v>
      </c>
      <c r="B350" s="78"/>
      <c r="C350" s="79">
        <v>0</v>
      </c>
      <c r="D350" s="63"/>
      <c r="E350" s="62"/>
      <c r="F350" s="80">
        <f t="shared" si="12"/>
        <v>0</v>
      </c>
      <c r="G350" s="81">
        <v>0</v>
      </c>
    </row>
    <row r="351" spans="1:7" ht="15.75" x14ac:dyDescent="0.25">
      <c r="A351" s="11">
        <v>5316</v>
      </c>
      <c r="B351" s="78"/>
      <c r="C351" s="79">
        <v>0</v>
      </c>
      <c r="D351" s="63"/>
      <c r="E351" s="62"/>
      <c r="F351" s="80">
        <f t="shared" si="12"/>
        <v>0</v>
      </c>
      <c r="G351" s="81">
        <v>0</v>
      </c>
    </row>
    <row r="352" spans="1:7" ht="15.75" x14ac:dyDescent="0.25">
      <c r="A352" s="11">
        <v>5317</v>
      </c>
      <c r="B352" s="78"/>
      <c r="C352" s="79">
        <v>0</v>
      </c>
      <c r="D352" s="63"/>
      <c r="E352" s="62"/>
      <c r="F352" s="80">
        <f t="shared" si="12"/>
        <v>0</v>
      </c>
      <c r="G352" s="81">
        <v>0</v>
      </c>
    </row>
    <row r="353" spans="1:7" ht="15.75" x14ac:dyDescent="0.25">
      <c r="A353" s="11">
        <v>5318</v>
      </c>
      <c r="B353" s="78"/>
      <c r="C353" s="79">
        <v>0</v>
      </c>
      <c r="D353" s="63"/>
      <c r="E353" s="62"/>
      <c r="F353" s="80">
        <f t="shared" ref="F353:F361" si="14">+IF(ABS(+B353+D353)&gt;=ABS(C353+E353),+B353-C353+D353-E353,0)</f>
        <v>0</v>
      </c>
      <c r="G353" s="81">
        <v>0</v>
      </c>
    </row>
    <row r="354" spans="1:7" ht="15.75" x14ac:dyDescent="0.25">
      <c r="A354" s="11">
        <v>5319</v>
      </c>
      <c r="B354" s="78"/>
      <c r="C354" s="79">
        <v>0</v>
      </c>
      <c r="D354" s="63"/>
      <c r="E354" s="62"/>
      <c r="F354" s="80">
        <f t="shared" si="14"/>
        <v>0</v>
      </c>
      <c r="G354" s="81">
        <v>0</v>
      </c>
    </row>
    <row r="355" spans="1:7" ht="15.75" x14ac:dyDescent="0.25">
      <c r="A355" s="11">
        <v>5321</v>
      </c>
      <c r="B355" s="78"/>
      <c r="C355" s="79">
        <v>0</v>
      </c>
      <c r="D355" s="63"/>
      <c r="E355" s="62"/>
      <c r="F355" s="80">
        <f t="shared" si="14"/>
        <v>0</v>
      </c>
      <c r="G355" s="81">
        <v>0</v>
      </c>
    </row>
    <row r="356" spans="1:7" ht="15.75" x14ac:dyDescent="0.25">
      <c r="A356" s="11">
        <v>5322</v>
      </c>
      <c r="B356" s="78"/>
      <c r="C356" s="79">
        <v>0</v>
      </c>
      <c r="D356" s="63"/>
      <c r="E356" s="62"/>
      <c r="F356" s="80">
        <f t="shared" si="14"/>
        <v>0</v>
      </c>
      <c r="G356" s="81">
        <v>0</v>
      </c>
    </row>
    <row r="357" spans="1:7" ht="15.75" x14ac:dyDescent="0.25">
      <c r="A357" s="11">
        <v>5323</v>
      </c>
      <c r="B357" s="78"/>
      <c r="C357" s="79">
        <v>0</v>
      </c>
      <c r="D357" s="63"/>
      <c r="E357" s="62"/>
      <c r="F357" s="80">
        <f t="shared" si="14"/>
        <v>0</v>
      </c>
      <c r="G357" s="81">
        <v>0</v>
      </c>
    </row>
    <row r="358" spans="1:7" ht="15.75" x14ac:dyDescent="0.25">
      <c r="A358" s="11">
        <v>5381</v>
      </c>
      <c r="B358" s="78"/>
      <c r="C358" s="79">
        <v>0</v>
      </c>
      <c r="D358" s="63"/>
      <c r="E358" s="62"/>
      <c r="F358" s="80">
        <f t="shared" si="14"/>
        <v>0</v>
      </c>
      <c r="G358" s="81">
        <v>0</v>
      </c>
    </row>
    <row r="359" spans="1:7" ht="15.75" x14ac:dyDescent="0.25">
      <c r="A359" s="11">
        <v>5382</v>
      </c>
      <c r="B359" s="78"/>
      <c r="C359" s="79">
        <v>0</v>
      </c>
      <c r="D359" s="63"/>
      <c r="E359" s="62"/>
      <c r="F359" s="80">
        <f t="shared" si="14"/>
        <v>0</v>
      </c>
      <c r="G359" s="81">
        <v>0</v>
      </c>
    </row>
    <row r="360" spans="1:7" ht="15.75" x14ac:dyDescent="0.25">
      <c r="A360" s="11">
        <v>5383</v>
      </c>
      <c r="B360" s="78"/>
      <c r="C360" s="79">
        <v>0</v>
      </c>
      <c r="D360" s="63"/>
      <c r="E360" s="62"/>
      <c r="F360" s="80">
        <f t="shared" si="14"/>
        <v>0</v>
      </c>
      <c r="G360" s="81">
        <v>0</v>
      </c>
    </row>
    <row r="361" spans="1:7" ht="15.75" x14ac:dyDescent="0.25">
      <c r="A361" s="11">
        <v>5384</v>
      </c>
      <c r="B361" s="78"/>
      <c r="C361" s="79">
        <v>0</v>
      </c>
      <c r="D361" s="63"/>
      <c r="E361" s="62"/>
      <c r="F361" s="80">
        <f t="shared" si="14"/>
        <v>0</v>
      </c>
      <c r="G361" s="81">
        <v>0</v>
      </c>
    </row>
    <row r="362" spans="1:7" ht="15.75" x14ac:dyDescent="0.25">
      <c r="A362" s="11">
        <v>5391</v>
      </c>
      <c r="B362" s="114">
        <v>0</v>
      </c>
      <c r="C362" s="75"/>
      <c r="D362" s="63"/>
      <c r="E362" s="62"/>
      <c r="F362" s="115">
        <v>0</v>
      </c>
      <c r="G362" s="77">
        <f>+IF(ABS(+B362+D362)&lt;=ABS(C362+E362),-B362+C362-D362+E362,0)</f>
        <v>0</v>
      </c>
    </row>
    <row r="363" spans="1:7" ht="15.75" x14ac:dyDescent="0.25">
      <c r="A363" s="11">
        <v>5392</v>
      </c>
      <c r="B363" s="114">
        <v>0</v>
      </c>
      <c r="C363" s="75"/>
      <c r="D363" s="63"/>
      <c r="E363" s="62"/>
      <c r="F363" s="115">
        <v>0</v>
      </c>
      <c r="G363" s="77">
        <f>+IF(ABS(+B363+D363)&lt;=ABS(C363+E363),-B363+C363-D363+E363,0)</f>
        <v>0</v>
      </c>
    </row>
    <row r="364" spans="1:7" ht="15.75" x14ac:dyDescent="0.25">
      <c r="A364" s="11">
        <v>5393</v>
      </c>
      <c r="B364" s="114">
        <v>0</v>
      </c>
      <c r="C364" s="75"/>
      <c r="D364" s="63"/>
      <c r="E364" s="62"/>
      <c r="F364" s="115">
        <v>0</v>
      </c>
      <c r="G364" s="77">
        <f>+IF(ABS(+B364+D364)&lt;=ABS(C364+E364),-B364+C364-D364+E364,0)</f>
        <v>0</v>
      </c>
    </row>
    <row r="365" spans="1:7" ht="15.75" x14ac:dyDescent="0.25">
      <c r="A365" s="11">
        <v>5398</v>
      </c>
      <c r="B365" s="74">
        <v>0</v>
      </c>
      <c r="C365" s="75"/>
      <c r="D365" s="63"/>
      <c r="E365" s="62"/>
      <c r="F365" s="76">
        <v>0</v>
      </c>
      <c r="G365" s="77">
        <f>+IF(ABS(+B365+D365)&lt;=ABS(C365+E365),-B365+C365-D365+E365,0)</f>
        <v>0</v>
      </c>
    </row>
    <row r="366" spans="1:7" ht="15.75" x14ac:dyDescent="0.25">
      <c r="A366" s="11">
        <v>5811</v>
      </c>
      <c r="B366" s="78"/>
      <c r="C366" s="79">
        <v>0</v>
      </c>
      <c r="D366" s="63"/>
      <c r="E366" s="62"/>
      <c r="F366" s="80">
        <f t="shared" ref="F366:F377" si="15">+IF(ABS(+B366+D366)&gt;=ABS(C366+E366),+B366-C366+D366-E366,0)</f>
        <v>0</v>
      </c>
      <c r="G366" s="81">
        <v>0</v>
      </c>
    </row>
    <row r="367" spans="1:7" ht="15.75" x14ac:dyDescent="0.25">
      <c r="A367" s="11">
        <v>5812</v>
      </c>
      <c r="B367" s="78"/>
      <c r="C367" s="79">
        <v>0</v>
      </c>
      <c r="D367" s="63"/>
      <c r="E367" s="62"/>
      <c r="F367" s="80">
        <f t="shared" si="15"/>
        <v>0</v>
      </c>
      <c r="G367" s="81">
        <v>0</v>
      </c>
    </row>
    <row r="368" spans="1:7" ht="15.75" x14ac:dyDescent="0.25">
      <c r="A368" s="11">
        <v>5814</v>
      </c>
      <c r="B368" s="78"/>
      <c r="C368" s="79">
        <v>0</v>
      </c>
      <c r="D368" s="63"/>
      <c r="E368" s="62"/>
      <c r="F368" s="80">
        <f t="shared" si="15"/>
        <v>0</v>
      </c>
      <c r="G368" s="81">
        <v>0</v>
      </c>
    </row>
    <row r="369" spans="1:7" ht="15.75" x14ac:dyDescent="0.25">
      <c r="A369" s="11">
        <v>5815</v>
      </c>
      <c r="B369" s="78"/>
      <c r="C369" s="79">
        <v>0</v>
      </c>
      <c r="D369" s="63"/>
      <c r="E369" s="62"/>
      <c r="F369" s="80">
        <f t="shared" si="15"/>
        <v>0</v>
      </c>
      <c r="G369" s="81">
        <v>0</v>
      </c>
    </row>
    <row r="370" spans="1:7" ht="15.75" x14ac:dyDescent="0.25">
      <c r="A370" s="11">
        <v>5817</v>
      </c>
      <c r="B370" s="78"/>
      <c r="C370" s="79">
        <v>0</v>
      </c>
      <c r="D370" s="63"/>
      <c r="E370" s="62"/>
      <c r="F370" s="80">
        <f t="shared" si="15"/>
        <v>0</v>
      </c>
      <c r="G370" s="81">
        <v>0</v>
      </c>
    </row>
    <row r="371" spans="1:7" ht="15.75" x14ac:dyDescent="0.25">
      <c r="A371" s="11">
        <v>5818</v>
      </c>
      <c r="B371" s="78"/>
      <c r="C371" s="79">
        <v>0</v>
      </c>
      <c r="D371" s="63"/>
      <c r="E371" s="62"/>
      <c r="F371" s="80">
        <f t="shared" si="15"/>
        <v>0</v>
      </c>
      <c r="G371" s="81">
        <v>0</v>
      </c>
    </row>
    <row r="372" spans="1:7" ht="15.75" x14ac:dyDescent="0.25">
      <c r="A372" s="11">
        <v>5823</v>
      </c>
      <c r="B372" s="78"/>
      <c r="C372" s="79">
        <v>0</v>
      </c>
      <c r="D372" s="63"/>
      <c r="E372" s="62"/>
      <c r="F372" s="80">
        <f t="shared" si="15"/>
        <v>0</v>
      </c>
      <c r="G372" s="81">
        <v>0</v>
      </c>
    </row>
    <row r="373" spans="1:7" ht="15.75" x14ac:dyDescent="0.25">
      <c r="A373" s="11">
        <v>5826</v>
      </c>
      <c r="B373" s="78"/>
      <c r="C373" s="79">
        <v>0</v>
      </c>
      <c r="D373" s="63"/>
      <c r="E373" s="62"/>
      <c r="F373" s="80">
        <f t="shared" si="15"/>
        <v>0</v>
      </c>
      <c r="G373" s="81">
        <v>0</v>
      </c>
    </row>
    <row r="374" spans="1:7" ht="15.75" x14ac:dyDescent="0.25">
      <c r="A374" s="11">
        <v>5829</v>
      </c>
      <c r="B374" s="78"/>
      <c r="C374" s="79">
        <v>0</v>
      </c>
      <c r="D374" s="63"/>
      <c r="E374" s="62"/>
      <c r="F374" s="80">
        <f t="shared" si="15"/>
        <v>0</v>
      </c>
      <c r="G374" s="81">
        <v>0</v>
      </c>
    </row>
    <row r="375" spans="1:7" ht="15.75" x14ac:dyDescent="0.25">
      <c r="A375" s="11">
        <v>5881</v>
      </c>
      <c r="B375" s="78"/>
      <c r="C375" s="79">
        <v>0</v>
      </c>
      <c r="D375" s="63"/>
      <c r="E375" s="62"/>
      <c r="F375" s="80">
        <f t="shared" si="15"/>
        <v>0</v>
      </c>
      <c r="G375" s="81">
        <v>0</v>
      </c>
    </row>
    <row r="376" spans="1:7" ht="15.75" x14ac:dyDescent="0.25">
      <c r="A376" s="11">
        <v>5882</v>
      </c>
      <c r="B376" s="78"/>
      <c r="C376" s="79">
        <v>0</v>
      </c>
      <c r="D376" s="63"/>
      <c r="E376" s="62"/>
      <c r="F376" s="80">
        <f t="shared" si="15"/>
        <v>0</v>
      </c>
      <c r="G376" s="81">
        <v>0</v>
      </c>
    </row>
    <row r="377" spans="1:7" ht="15.75" x14ac:dyDescent="0.25">
      <c r="A377" s="11">
        <v>5889</v>
      </c>
      <c r="B377" s="78"/>
      <c r="C377" s="79">
        <v>0</v>
      </c>
      <c r="D377" s="63"/>
      <c r="E377" s="62"/>
      <c r="F377" s="80">
        <f t="shared" si="15"/>
        <v>0</v>
      </c>
      <c r="G377" s="81">
        <v>0</v>
      </c>
    </row>
    <row r="378" spans="1:7" ht="15.75" x14ac:dyDescent="0.25">
      <c r="A378" s="11">
        <v>5891</v>
      </c>
      <c r="B378" s="74">
        <v>0</v>
      </c>
      <c r="C378" s="75"/>
      <c r="D378" s="63"/>
      <c r="E378" s="62"/>
      <c r="F378" s="76">
        <v>0</v>
      </c>
      <c r="G378" s="77">
        <f>+IF(ABS(+B378+D378)&lt;=ABS(C378+E378),-B378+C378-D378+E378,0)</f>
        <v>0</v>
      </c>
    </row>
    <row r="379" spans="1:7" ht="15.75" x14ac:dyDescent="0.25">
      <c r="A379" s="14">
        <v>5892</v>
      </c>
      <c r="B379" s="74">
        <v>0</v>
      </c>
      <c r="C379" s="75"/>
      <c r="D379" s="63"/>
      <c r="E379" s="62"/>
      <c r="F379" s="76">
        <v>0</v>
      </c>
      <c r="G379" s="77">
        <f>+IF(ABS(+B379+D379)&lt;=ABS(C379+E379),-B379+C379-D379+E379,0)</f>
        <v>0</v>
      </c>
    </row>
    <row r="380" spans="1:7" ht="15.75" x14ac:dyDescent="0.25">
      <c r="A380" s="15">
        <v>5894</v>
      </c>
      <c r="B380" s="93">
        <v>0</v>
      </c>
      <c r="C380" s="94"/>
      <c r="D380" s="63"/>
      <c r="E380" s="62"/>
      <c r="F380" s="116">
        <v>0</v>
      </c>
      <c r="G380" s="117">
        <f>+IF(ABS(+B380+D380)&lt;=ABS(C380+E380),-B380+C380-D380+E380,0)</f>
        <v>0</v>
      </c>
    </row>
    <row r="381" spans="1:7" ht="15.75" x14ac:dyDescent="0.25">
      <c r="A381" s="20" t="s">
        <v>16</v>
      </c>
      <c r="B381" s="86"/>
      <c r="C381" s="87"/>
      <c r="D381" s="88"/>
      <c r="E381" s="87"/>
      <c r="F381" s="88"/>
      <c r="G381" s="89"/>
    </row>
    <row r="382" spans="1:7" ht="15.75" x14ac:dyDescent="0.25">
      <c r="A382" s="10">
        <v>6010</v>
      </c>
      <c r="B382" s="100">
        <v>0</v>
      </c>
      <c r="C382" s="90">
        <v>0</v>
      </c>
      <c r="D382" s="63"/>
      <c r="E382" s="62"/>
      <c r="F382" s="64">
        <f t="shared" ref="F382:F405" si="16">+IF(ABS(+B382+D382)&gt;=ABS(C382+E382),+B382-C382+D382-E382,0)</f>
        <v>0</v>
      </c>
      <c r="G382" s="65">
        <f t="shared" ref="G382:G412" si="17">+IF(ABS(+B382+D382)&lt;=ABS(C382+E382),-B382+C382-D382+E382,0)</f>
        <v>0</v>
      </c>
    </row>
    <row r="383" spans="1:7" ht="15.75" x14ac:dyDescent="0.25">
      <c r="A383" s="11">
        <v>6011</v>
      </c>
      <c r="B383" s="68">
        <v>0</v>
      </c>
      <c r="C383" s="69">
        <v>0</v>
      </c>
      <c r="D383" s="63"/>
      <c r="E383" s="62"/>
      <c r="F383" s="73">
        <f t="shared" si="16"/>
        <v>0</v>
      </c>
      <c r="G383" s="72">
        <f t="shared" si="17"/>
        <v>0</v>
      </c>
    </row>
    <row r="384" spans="1:7" ht="15.75" x14ac:dyDescent="0.25">
      <c r="A384" s="11">
        <v>6012</v>
      </c>
      <c r="B384" s="68">
        <v>0</v>
      </c>
      <c r="C384" s="69">
        <v>0</v>
      </c>
      <c r="D384" s="63"/>
      <c r="E384" s="62"/>
      <c r="F384" s="73">
        <f t="shared" si="16"/>
        <v>0</v>
      </c>
      <c r="G384" s="72">
        <f t="shared" si="17"/>
        <v>0</v>
      </c>
    </row>
    <row r="385" spans="1:7" ht="15.75" x14ac:dyDescent="0.25">
      <c r="A385" s="11">
        <v>6013</v>
      </c>
      <c r="B385" s="68">
        <v>0</v>
      </c>
      <c r="C385" s="69">
        <v>0</v>
      </c>
      <c r="D385" s="63"/>
      <c r="E385" s="62"/>
      <c r="F385" s="73">
        <f t="shared" si="16"/>
        <v>0</v>
      </c>
      <c r="G385" s="72">
        <f t="shared" si="17"/>
        <v>0</v>
      </c>
    </row>
    <row r="386" spans="1:7" ht="15.75" x14ac:dyDescent="0.25">
      <c r="A386" s="11">
        <v>6014</v>
      </c>
      <c r="B386" s="68">
        <v>0</v>
      </c>
      <c r="C386" s="69">
        <v>0</v>
      </c>
      <c r="D386" s="63"/>
      <c r="E386" s="62"/>
      <c r="F386" s="73">
        <f t="shared" si="16"/>
        <v>0</v>
      </c>
      <c r="G386" s="72">
        <f t="shared" si="17"/>
        <v>0</v>
      </c>
    </row>
    <row r="387" spans="1:7" ht="15.75" x14ac:dyDescent="0.25">
      <c r="A387" s="11">
        <v>6015</v>
      </c>
      <c r="B387" s="68">
        <v>0</v>
      </c>
      <c r="C387" s="69">
        <v>0</v>
      </c>
      <c r="D387" s="63"/>
      <c r="E387" s="62"/>
      <c r="F387" s="73">
        <f t="shared" si="16"/>
        <v>0</v>
      </c>
      <c r="G387" s="72">
        <f t="shared" si="17"/>
        <v>0</v>
      </c>
    </row>
    <row r="388" spans="1:7" ht="15.75" x14ac:dyDescent="0.25">
      <c r="A388" s="11">
        <v>6016</v>
      </c>
      <c r="B388" s="68">
        <v>0</v>
      </c>
      <c r="C388" s="69">
        <v>0</v>
      </c>
      <c r="D388" s="63"/>
      <c r="E388" s="62"/>
      <c r="F388" s="73">
        <f t="shared" si="16"/>
        <v>0</v>
      </c>
      <c r="G388" s="72">
        <f t="shared" si="17"/>
        <v>0</v>
      </c>
    </row>
    <row r="389" spans="1:7" ht="15.75" x14ac:dyDescent="0.25">
      <c r="A389" s="11">
        <v>6017</v>
      </c>
      <c r="B389" s="68">
        <v>0</v>
      </c>
      <c r="C389" s="69">
        <v>0</v>
      </c>
      <c r="D389" s="63"/>
      <c r="E389" s="62"/>
      <c r="F389" s="73">
        <f t="shared" si="16"/>
        <v>0</v>
      </c>
      <c r="G389" s="72">
        <f t="shared" si="17"/>
        <v>0</v>
      </c>
    </row>
    <row r="390" spans="1:7" ht="15.75" x14ac:dyDescent="0.25">
      <c r="A390" s="11">
        <v>6018</v>
      </c>
      <c r="B390" s="68">
        <v>0</v>
      </c>
      <c r="C390" s="69">
        <v>0</v>
      </c>
      <c r="D390" s="63"/>
      <c r="E390" s="62"/>
      <c r="F390" s="73">
        <f t="shared" si="16"/>
        <v>0</v>
      </c>
      <c r="G390" s="72">
        <f t="shared" si="17"/>
        <v>0</v>
      </c>
    </row>
    <row r="391" spans="1:7" ht="15.75" x14ac:dyDescent="0.25">
      <c r="A391" s="11">
        <v>6019</v>
      </c>
      <c r="B391" s="68">
        <v>0</v>
      </c>
      <c r="C391" s="69">
        <v>0</v>
      </c>
      <c r="D391" s="63"/>
      <c r="E391" s="62"/>
      <c r="F391" s="73">
        <f t="shared" si="16"/>
        <v>0</v>
      </c>
      <c r="G391" s="72">
        <f t="shared" si="17"/>
        <v>0</v>
      </c>
    </row>
    <row r="392" spans="1:7" ht="15.75" x14ac:dyDescent="0.25">
      <c r="A392" s="11">
        <v>6021</v>
      </c>
      <c r="B392" s="68">
        <v>0</v>
      </c>
      <c r="C392" s="69">
        <v>0</v>
      </c>
      <c r="D392" s="63"/>
      <c r="E392" s="62"/>
      <c r="F392" s="73">
        <f t="shared" si="16"/>
        <v>0</v>
      </c>
      <c r="G392" s="72">
        <f t="shared" si="17"/>
        <v>0</v>
      </c>
    </row>
    <row r="393" spans="1:7" ht="15.75" x14ac:dyDescent="0.25">
      <c r="A393" s="11">
        <v>6022</v>
      </c>
      <c r="B393" s="68">
        <v>0</v>
      </c>
      <c r="C393" s="69">
        <v>0</v>
      </c>
      <c r="D393" s="63"/>
      <c r="E393" s="62"/>
      <c r="F393" s="73">
        <f t="shared" si="16"/>
        <v>0</v>
      </c>
      <c r="G393" s="72">
        <f t="shared" si="17"/>
        <v>0</v>
      </c>
    </row>
    <row r="394" spans="1:7" ht="15.75" x14ac:dyDescent="0.25">
      <c r="A394" s="11">
        <v>6023</v>
      </c>
      <c r="B394" s="68">
        <v>0</v>
      </c>
      <c r="C394" s="69">
        <v>0</v>
      </c>
      <c r="D394" s="63"/>
      <c r="E394" s="62"/>
      <c r="F394" s="73">
        <f t="shared" si="16"/>
        <v>0</v>
      </c>
      <c r="G394" s="72">
        <f t="shared" si="17"/>
        <v>0</v>
      </c>
    </row>
    <row r="395" spans="1:7" ht="15.75" x14ac:dyDescent="0.25">
      <c r="A395" s="11">
        <v>6025</v>
      </c>
      <c r="B395" s="68">
        <v>0</v>
      </c>
      <c r="C395" s="69">
        <v>0</v>
      </c>
      <c r="D395" s="63"/>
      <c r="E395" s="62"/>
      <c r="F395" s="73">
        <f t="shared" si="16"/>
        <v>0</v>
      </c>
      <c r="G395" s="72">
        <f t="shared" si="17"/>
        <v>0</v>
      </c>
    </row>
    <row r="396" spans="1:7" ht="15.75" x14ac:dyDescent="0.25">
      <c r="A396" s="11">
        <v>6026</v>
      </c>
      <c r="B396" s="68">
        <v>0</v>
      </c>
      <c r="C396" s="69">
        <v>0</v>
      </c>
      <c r="D396" s="63"/>
      <c r="E396" s="62"/>
      <c r="F396" s="73">
        <f t="shared" si="16"/>
        <v>0</v>
      </c>
      <c r="G396" s="72">
        <f t="shared" si="17"/>
        <v>0</v>
      </c>
    </row>
    <row r="397" spans="1:7" ht="15.75" x14ac:dyDescent="0.25">
      <c r="A397" s="11">
        <v>6027</v>
      </c>
      <c r="B397" s="68">
        <v>0</v>
      </c>
      <c r="C397" s="69">
        <v>0</v>
      </c>
      <c r="D397" s="63"/>
      <c r="E397" s="62"/>
      <c r="F397" s="73">
        <f t="shared" si="16"/>
        <v>0</v>
      </c>
      <c r="G397" s="72">
        <f t="shared" si="17"/>
        <v>0</v>
      </c>
    </row>
    <row r="398" spans="1:7" ht="15.75" x14ac:dyDescent="0.25">
      <c r="A398" s="11">
        <v>6028</v>
      </c>
      <c r="B398" s="68">
        <v>0</v>
      </c>
      <c r="C398" s="69">
        <v>0</v>
      </c>
      <c r="D398" s="63"/>
      <c r="E398" s="62"/>
      <c r="F398" s="73">
        <f t="shared" si="16"/>
        <v>0</v>
      </c>
      <c r="G398" s="72">
        <f t="shared" si="17"/>
        <v>0</v>
      </c>
    </row>
    <row r="399" spans="1:7" ht="15.75" x14ac:dyDescent="0.25">
      <c r="A399" s="11">
        <v>6029</v>
      </c>
      <c r="B399" s="68">
        <v>0</v>
      </c>
      <c r="C399" s="69">
        <v>0</v>
      </c>
      <c r="D399" s="63"/>
      <c r="E399" s="62"/>
      <c r="F399" s="73">
        <f t="shared" si="16"/>
        <v>0</v>
      </c>
      <c r="G399" s="72">
        <f t="shared" si="17"/>
        <v>0</v>
      </c>
    </row>
    <row r="400" spans="1:7" ht="15.75" x14ac:dyDescent="0.25">
      <c r="A400" s="14">
        <v>6030</v>
      </c>
      <c r="B400" s="68">
        <v>0</v>
      </c>
      <c r="C400" s="69">
        <v>0</v>
      </c>
      <c r="D400" s="63"/>
      <c r="E400" s="62"/>
      <c r="F400" s="73">
        <f t="shared" si="16"/>
        <v>0</v>
      </c>
      <c r="G400" s="72">
        <f t="shared" si="17"/>
        <v>0</v>
      </c>
    </row>
    <row r="401" spans="1:7" ht="15.75" x14ac:dyDescent="0.25">
      <c r="A401" s="14">
        <v>6032</v>
      </c>
      <c r="B401" s="68">
        <v>0</v>
      </c>
      <c r="C401" s="69">
        <v>0</v>
      </c>
      <c r="D401" s="63"/>
      <c r="E401" s="62"/>
      <c r="F401" s="73">
        <f t="shared" si="16"/>
        <v>0</v>
      </c>
      <c r="G401" s="72">
        <f t="shared" si="17"/>
        <v>0</v>
      </c>
    </row>
    <row r="402" spans="1:7" ht="15.75" x14ac:dyDescent="0.25">
      <c r="A402" s="14">
        <v>6033</v>
      </c>
      <c r="B402" s="68">
        <v>0</v>
      </c>
      <c r="C402" s="69">
        <v>0</v>
      </c>
      <c r="D402" s="63"/>
      <c r="E402" s="62"/>
      <c r="F402" s="73">
        <f t="shared" si="16"/>
        <v>0</v>
      </c>
      <c r="G402" s="72">
        <f t="shared" si="17"/>
        <v>0</v>
      </c>
    </row>
    <row r="403" spans="1:7" ht="15.75" x14ac:dyDescent="0.25">
      <c r="A403" s="14">
        <v>6034</v>
      </c>
      <c r="B403" s="68">
        <v>0</v>
      </c>
      <c r="C403" s="69">
        <v>0</v>
      </c>
      <c r="D403" s="63"/>
      <c r="E403" s="62"/>
      <c r="F403" s="73">
        <f t="shared" si="16"/>
        <v>0</v>
      </c>
      <c r="G403" s="72">
        <f t="shared" si="17"/>
        <v>0</v>
      </c>
    </row>
    <row r="404" spans="1:7" ht="15.75" x14ac:dyDescent="0.25">
      <c r="A404" s="14">
        <v>6035</v>
      </c>
      <c r="B404" s="68">
        <v>0</v>
      </c>
      <c r="C404" s="69">
        <v>0</v>
      </c>
      <c r="D404" s="63"/>
      <c r="E404" s="62"/>
      <c r="F404" s="73">
        <f t="shared" si="16"/>
        <v>0</v>
      </c>
      <c r="G404" s="72">
        <f t="shared" si="17"/>
        <v>0</v>
      </c>
    </row>
    <row r="405" spans="1:7" ht="15.75" x14ac:dyDescent="0.25">
      <c r="A405" s="14">
        <v>6036</v>
      </c>
      <c r="B405" s="68">
        <v>0</v>
      </c>
      <c r="C405" s="69">
        <v>0</v>
      </c>
      <c r="D405" s="63"/>
      <c r="E405" s="62"/>
      <c r="F405" s="73">
        <f t="shared" si="16"/>
        <v>0</v>
      </c>
      <c r="G405" s="72">
        <f t="shared" si="17"/>
        <v>0</v>
      </c>
    </row>
    <row r="406" spans="1:7" ht="15.75" x14ac:dyDescent="0.25">
      <c r="A406" s="14">
        <v>6037</v>
      </c>
      <c r="B406" s="74">
        <v>0</v>
      </c>
      <c r="C406" s="79">
        <v>0</v>
      </c>
      <c r="D406" s="76"/>
      <c r="E406" s="79"/>
      <c r="F406" s="80">
        <f>+IF(ABS(+B406+D406)&gt;=ABS(C406+E406),+B406-C406+D406-E406,0)</f>
        <v>0</v>
      </c>
      <c r="G406" s="77">
        <f t="shared" si="17"/>
        <v>0</v>
      </c>
    </row>
    <row r="407" spans="1:7" ht="15.75" x14ac:dyDescent="0.25">
      <c r="A407" s="14">
        <v>6039</v>
      </c>
      <c r="B407" s="68">
        <v>0</v>
      </c>
      <c r="C407" s="69">
        <v>0</v>
      </c>
      <c r="D407" s="63"/>
      <c r="E407" s="62"/>
      <c r="F407" s="73">
        <f>+IF(ABS(+B407+D407)&gt;=ABS(C407+E407),+B407-C407+D407-E407,0)</f>
        <v>0</v>
      </c>
      <c r="G407" s="72">
        <f t="shared" si="17"/>
        <v>0</v>
      </c>
    </row>
    <row r="408" spans="1:7" ht="15.75" x14ac:dyDescent="0.25">
      <c r="A408" s="11">
        <v>6041</v>
      </c>
      <c r="B408" s="68">
        <v>0</v>
      </c>
      <c r="C408" s="69">
        <v>0</v>
      </c>
      <c r="D408" s="63"/>
      <c r="E408" s="62"/>
      <c r="F408" s="73">
        <f t="shared" ref="F408:F413" si="18">+IF(ABS(+B408+D408)&gt;=ABS(C408+E408),+B408-C408+D408-E408,0)</f>
        <v>0</v>
      </c>
      <c r="G408" s="72">
        <f t="shared" si="17"/>
        <v>0</v>
      </c>
    </row>
    <row r="409" spans="1:7" ht="15.75" x14ac:dyDescent="0.25">
      <c r="A409" s="11">
        <v>6042</v>
      </c>
      <c r="B409" s="68">
        <v>0</v>
      </c>
      <c r="C409" s="69">
        <v>0</v>
      </c>
      <c r="D409" s="63"/>
      <c r="E409" s="62"/>
      <c r="F409" s="73">
        <f t="shared" si="18"/>
        <v>0</v>
      </c>
      <c r="G409" s="72">
        <f t="shared" si="17"/>
        <v>0</v>
      </c>
    </row>
    <row r="410" spans="1:7" ht="15.75" x14ac:dyDescent="0.25">
      <c r="A410" s="11">
        <v>6043</v>
      </c>
      <c r="B410" s="68">
        <v>0</v>
      </c>
      <c r="C410" s="69">
        <v>0</v>
      </c>
      <c r="D410" s="63"/>
      <c r="E410" s="62"/>
      <c r="F410" s="73">
        <f t="shared" si="18"/>
        <v>0</v>
      </c>
      <c r="G410" s="72">
        <f t="shared" si="17"/>
        <v>0</v>
      </c>
    </row>
    <row r="411" spans="1:7" ht="15.75" x14ac:dyDescent="0.25">
      <c r="A411" s="11">
        <v>6044</v>
      </c>
      <c r="B411" s="68">
        <v>0</v>
      </c>
      <c r="C411" s="69">
        <v>0</v>
      </c>
      <c r="D411" s="63"/>
      <c r="E411" s="62"/>
      <c r="F411" s="73">
        <f t="shared" si="18"/>
        <v>0</v>
      </c>
      <c r="G411" s="72">
        <f t="shared" si="17"/>
        <v>0</v>
      </c>
    </row>
    <row r="412" spans="1:7" ht="15.75" x14ac:dyDescent="0.25">
      <c r="A412" s="11">
        <v>6046</v>
      </c>
      <c r="B412" s="68">
        <v>0</v>
      </c>
      <c r="C412" s="69">
        <v>0</v>
      </c>
      <c r="D412" s="63"/>
      <c r="E412" s="62"/>
      <c r="F412" s="73">
        <f t="shared" si="18"/>
        <v>0</v>
      </c>
      <c r="G412" s="72">
        <f t="shared" si="17"/>
        <v>0</v>
      </c>
    </row>
    <row r="413" spans="1:7" ht="15.75" x14ac:dyDescent="0.25">
      <c r="A413" s="11">
        <v>6047</v>
      </c>
      <c r="B413" s="68">
        <v>0</v>
      </c>
      <c r="C413" s="69">
        <v>0</v>
      </c>
      <c r="D413" s="63"/>
      <c r="E413" s="62"/>
      <c r="F413" s="73">
        <f t="shared" si="18"/>
        <v>0</v>
      </c>
      <c r="G413" s="71">
        <v>0</v>
      </c>
    </row>
    <row r="414" spans="1:7" ht="15.75" x14ac:dyDescent="0.25">
      <c r="A414" s="11">
        <v>6048</v>
      </c>
      <c r="B414" s="68">
        <v>0</v>
      </c>
      <c r="C414" s="69">
        <v>0</v>
      </c>
      <c r="D414" s="63"/>
      <c r="E414" s="62"/>
      <c r="F414" s="70">
        <v>0</v>
      </c>
      <c r="G414" s="72">
        <f t="shared" ref="G414:G480" si="19">+IF(ABS(+B414+D414)&lt;=ABS(C414+E414),-B414+C414-D414+E414,0)</f>
        <v>0</v>
      </c>
    </row>
    <row r="415" spans="1:7" ht="15.75" x14ac:dyDescent="0.25">
      <c r="A415" s="11">
        <v>6049</v>
      </c>
      <c r="B415" s="68">
        <v>0</v>
      </c>
      <c r="C415" s="69">
        <v>0</v>
      </c>
      <c r="D415" s="63"/>
      <c r="E415" s="62"/>
      <c r="F415" s="73">
        <f>+IF(ABS(+B415+D415)&gt;=ABS(C415+E415),+B415-C415+D415-E415,0)</f>
        <v>0</v>
      </c>
      <c r="G415" s="72">
        <f t="shared" si="19"/>
        <v>0</v>
      </c>
    </row>
    <row r="416" spans="1:7" ht="15.75" x14ac:dyDescent="0.25">
      <c r="A416" s="11">
        <v>6051</v>
      </c>
      <c r="B416" s="68">
        <v>0</v>
      </c>
      <c r="C416" s="69">
        <v>0</v>
      </c>
      <c r="D416" s="63"/>
      <c r="E416" s="62"/>
      <c r="F416" s="73">
        <f t="shared" ref="F416:F480" si="20">+IF(ABS(+B416+D416)&gt;=ABS(C416+E416),+B416-C416+D416-E416,0)</f>
        <v>0</v>
      </c>
      <c r="G416" s="72">
        <f t="shared" si="19"/>
        <v>0</v>
      </c>
    </row>
    <row r="417" spans="1:7" ht="15.75" x14ac:dyDescent="0.25">
      <c r="A417" s="11">
        <v>6052</v>
      </c>
      <c r="B417" s="68">
        <v>0</v>
      </c>
      <c r="C417" s="69">
        <v>0</v>
      </c>
      <c r="D417" s="63"/>
      <c r="E417" s="62"/>
      <c r="F417" s="73">
        <f t="shared" si="20"/>
        <v>0</v>
      </c>
      <c r="G417" s="72">
        <f t="shared" si="19"/>
        <v>0</v>
      </c>
    </row>
    <row r="418" spans="1:7" ht="15.75" x14ac:dyDescent="0.25">
      <c r="A418" s="11">
        <v>6054</v>
      </c>
      <c r="B418" s="68">
        <v>0</v>
      </c>
      <c r="C418" s="69">
        <v>0</v>
      </c>
      <c r="D418" s="63"/>
      <c r="E418" s="62"/>
      <c r="F418" s="73">
        <f>+IF(ABS(+B418+D418)&gt;=ABS(C418+E418),+B418-C418+D418-E418,0)</f>
        <v>0</v>
      </c>
      <c r="G418" s="72">
        <f>+IF(ABS(+B418+D418)&lt;=ABS(C418+E418),-B418+C418-D418+E418,0)</f>
        <v>0</v>
      </c>
    </row>
    <row r="419" spans="1:7" ht="15.75" x14ac:dyDescent="0.25">
      <c r="A419" s="11">
        <v>6055</v>
      </c>
      <c r="B419" s="68">
        <v>0</v>
      </c>
      <c r="C419" s="69">
        <v>0</v>
      </c>
      <c r="D419" s="63"/>
      <c r="E419" s="62"/>
      <c r="F419" s="73">
        <f t="shared" si="20"/>
        <v>0</v>
      </c>
      <c r="G419" s="72">
        <f t="shared" si="19"/>
        <v>0</v>
      </c>
    </row>
    <row r="420" spans="1:7" ht="15.75" x14ac:dyDescent="0.25">
      <c r="A420" s="11">
        <v>6056</v>
      </c>
      <c r="B420" s="68">
        <v>0</v>
      </c>
      <c r="C420" s="69">
        <v>0</v>
      </c>
      <c r="D420" s="63"/>
      <c r="E420" s="62"/>
      <c r="F420" s="73">
        <f t="shared" si="20"/>
        <v>0</v>
      </c>
      <c r="G420" s="72">
        <f t="shared" si="19"/>
        <v>0</v>
      </c>
    </row>
    <row r="421" spans="1:7" ht="15.75" x14ac:dyDescent="0.25">
      <c r="A421" s="11">
        <v>6058</v>
      </c>
      <c r="B421" s="68">
        <v>0</v>
      </c>
      <c r="C421" s="69">
        <v>0</v>
      </c>
      <c r="D421" s="63"/>
      <c r="E421" s="62"/>
      <c r="F421" s="73">
        <f t="shared" si="20"/>
        <v>0</v>
      </c>
      <c r="G421" s="72">
        <f t="shared" si="19"/>
        <v>0</v>
      </c>
    </row>
    <row r="422" spans="1:7" ht="15.75" x14ac:dyDescent="0.25">
      <c r="A422" s="11">
        <v>6059</v>
      </c>
      <c r="B422" s="68">
        <v>0</v>
      </c>
      <c r="C422" s="69">
        <v>0</v>
      </c>
      <c r="D422" s="63"/>
      <c r="E422" s="62"/>
      <c r="F422" s="73">
        <f t="shared" si="20"/>
        <v>0</v>
      </c>
      <c r="G422" s="72">
        <f t="shared" si="19"/>
        <v>0</v>
      </c>
    </row>
    <row r="423" spans="1:7" ht="15.75" x14ac:dyDescent="0.25">
      <c r="A423" s="11">
        <v>6061</v>
      </c>
      <c r="B423" s="68">
        <v>0</v>
      </c>
      <c r="C423" s="69">
        <v>0</v>
      </c>
      <c r="D423" s="63"/>
      <c r="E423" s="62"/>
      <c r="F423" s="73">
        <f t="shared" si="20"/>
        <v>0</v>
      </c>
      <c r="G423" s="72">
        <f t="shared" si="19"/>
        <v>0</v>
      </c>
    </row>
    <row r="424" spans="1:7" ht="15.75" x14ac:dyDescent="0.25">
      <c r="A424" s="11">
        <v>6062</v>
      </c>
      <c r="B424" s="68">
        <v>0</v>
      </c>
      <c r="C424" s="69">
        <v>0</v>
      </c>
      <c r="D424" s="63"/>
      <c r="E424" s="62"/>
      <c r="F424" s="73">
        <f t="shared" si="20"/>
        <v>0</v>
      </c>
      <c r="G424" s="72">
        <f t="shared" si="19"/>
        <v>0</v>
      </c>
    </row>
    <row r="425" spans="1:7" ht="15.75" x14ac:dyDescent="0.25">
      <c r="A425" s="11">
        <v>6063</v>
      </c>
      <c r="B425" s="68">
        <v>0</v>
      </c>
      <c r="C425" s="69">
        <v>0</v>
      </c>
      <c r="D425" s="63"/>
      <c r="E425" s="62"/>
      <c r="F425" s="73">
        <f t="shared" si="20"/>
        <v>0</v>
      </c>
      <c r="G425" s="72">
        <f t="shared" si="19"/>
        <v>0</v>
      </c>
    </row>
    <row r="426" spans="1:7" ht="15.75" x14ac:dyDescent="0.25">
      <c r="A426" s="11">
        <v>6064</v>
      </c>
      <c r="B426" s="68">
        <v>0</v>
      </c>
      <c r="C426" s="69">
        <v>0</v>
      </c>
      <c r="D426" s="63"/>
      <c r="E426" s="62"/>
      <c r="F426" s="73">
        <f t="shared" si="20"/>
        <v>0</v>
      </c>
      <c r="G426" s="72">
        <f t="shared" si="19"/>
        <v>0</v>
      </c>
    </row>
    <row r="427" spans="1:7" ht="15.75" x14ac:dyDescent="0.25">
      <c r="A427" s="11">
        <v>6065</v>
      </c>
      <c r="B427" s="68">
        <v>0</v>
      </c>
      <c r="C427" s="69">
        <v>0</v>
      </c>
      <c r="D427" s="63"/>
      <c r="E427" s="62"/>
      <c r="F427" s="73">
        <f t="shared" si="20"/>
        <v>0</v>
      </c>
      <c r="G427" s="72">
        <f t="shared" si="19"/>
        <v>0</v>
      </c>
    </row>
    <row r="428" spans="1:7" ht="15.75" x14ac:dyDescent="0.25">
      <c r="A428" s="11">
        <v>6067</v>
      </c>
      <c r="B428" s="68">
        <v>0</v>
      </c>
      <c r="C428" s="69">
        <v>0</v>
      </c>
      <c r="D428" s="63"/>
      <c r="E428" s="62"/>
      <c r="F428" s="73">
        <f t="shared" si="20"/>
        <v>0</v>
      </c>
      <c r="G428" s="72">
        <f t="shared" si="19"/>
        <v>0</v>
      </c>
    </row>
    <row r="429" spans="1:7" ht="15.75" x14ac:dyDescent="0.25">
      <c r="A429" s="11">
        <v>6068</v>
      </c>
      <c r="B429" s="68">
        <v>0</v>
      </c>
      <c r="C429" s="69">
        <v>0</v>
      </c>
      <c r="D429" s="63"/>
      <c r="E429" s="62"/>
      <c r="F429" s="73">
        <f t="shared" si="20"/>
        <v>0</v>
      </c>
      <c r="G429" s="72">
        <f t="shared" si="19"/>
        <v>0</v>
      </c>
    </row>
    <row r="430" spans="1:7" ht="15.75" x14ac:dyDescent="0.25">
      <c r="A430" s="11">
        <v>6069</v>
      </c>
      <c r="B430" s="68">
        <v>0</v>
      </c>
      <c r="C430" s="69">
        <v>0</v>
      </c>
      <c r="D430" s="63"/>
      <c r="E430" s="62"/>
      <c r="F430" s="73">
        <f t="shared" si="20"/>
        <v>0</v>
      </c>
      <c r="G430" s="72">
        <f t="shared" si="19"/>
        <v>0</v>
      </c>
    </row>
    <row r="431" spans="1:7" ht="15.75" x14ac:dyDescent="0.25">
      <c r="A431" s="11">
        <v>6071</v>
      </c>
      <c r="B431" s="68">
        <v>0</v>
      </c>
      <c r="C431" s="69">
        <v>0</v>
      </c>
      <c r="D431" s="63"/>
      <c r="E431" s="62"/>
      <c r="F431" s="73">
        <f t="shared" si="20"/>
        <v>0</v>
      </c>
      <c r="G431" s="72">
        <f t="shared" si="19"/>
        <v>0</v>
      </c>
    </row>
    <row r="432" spans="1:7" ht="15.75" x14ac:dyDescent="0.25">
      <c r="A432" s="11">
        <v>6072</v>
      </c>
      <c r="B432" s="68">
        <v>0</v>
      </c>
      <c r="C432" s="69">
        <v>0</v>
      </c>
      <c r="D432" s="63"/>
      <c r="E432" s="62"/>
      <c r="F432" s="73">
        <f t="shared" si="20"/>
        <v>0</v>
      </c>
      <c r="G432" s="72">
        <f t="shared" si="19"/>
        <v>0</v>
      </c>
    </row>
    <row r="433" spans="1:7" ht="15.75" x14ac:dyDescent="0.25">
      <c r="A433" s="11">
        <v>6073</v>
      </c>
      <c r="B433" s="68">
        <v>0</v>
      </c>
      <c r="C433" s="69">
        <v>0</v>
      </c>
      <c r="D433" s="63"/>
      <c r="E433" s="62"/>
      <c r="F433" s="73">
        <f t="shared" si="20"/>
        <v>0</v>
      </c>
      <c r="G433" s="72">
        <f t="shared" si="19"/>
        <v>0</v>
      </c>
    </row>
    <row r="434" spans="1:7" ht="15.75" x14ac:dyDescent="0.25">
      <c r="A434" s="11">
        <v>6074</v>
      </c>
      <c r="B434" s="68">
        <v>0</v>
      </c>
      <c r="C434" s="69">
        <v>0</v>
      </c>
      <c r="D434" s="63"/>
      <c r="E434" s="62"/>
      <c r="F434" s="73">
        <f t="shared" si="20"/>
        <v>0</v>
      </c>
      <c r="G434" s="72">
        <f t="shared" si="19"/>
        <v>0</v>
      </c>
    </row>
    <row r="435" spans="1:7" ht="15.75" x14ac:dyDescent="0.25">
      <c r="A435" s="11">
        <v>6075</v>
      </c>
      <c r="B435" s="68">
        <v>0</v>
      </c>
      <c r="C435" s="69">
        <v>0</v>
      </c>
      <c r="D435" s="63"/>
      <c r="E435" s="62"/>
      <c r="F435" s="73">
        <f t="shared" si="20"/>
        <v>0</v>
      </c>
      <c r="G435" s="72">
        <f t="shared" si="19"/>
        <v>0</v>
      </c>
    </row>
    <row r="436" spans="1:7" ht="15.75" x14ac:dyDescent="0.25">
      <c r="A436" s="11">
        <v>6076</v>
      </c>
      <c r="B436" s="68">
        <v>0</v>
      </c>
      <c r="C436" s="69">
        <v>0</v>
      </c>
      <c r="D436" s="63"/>
      <c r="E436" s="62"/>
      <c r="F436" s="73">
        <f t="shared" si="20"/>
        <v>0</v>
      </c>
      <c r="G436" s="72">
        <f t="shared" si="19"/>
        <v>0</v>
      </c>
    </row>
    <row r="437" spans="1:7" ht="15.75" x14ac:dyDescent="0.25">
      <c r="A437" s="11">
        <v>6077</v>
      </c>
      <c r="B437" s="68">
        <v>0</v>
      </c>
      <c r="C437" s="69">
        <v>0</v>
      </c>
      <c r="D437" s="63"/>
      <c r="E437" s="62"/>
      <c r="F437" s="73">
        <f t="shared" si="20"/>
        <v>0</v>
      </c>
      <c r="G437" s="72">
        <f t="shared" si="19"/>
        <v>0</v>
      </c>
    </row>
    <row r="438" spans="1:7" ht="15.75" x14ac:dyDescent="0.25">
      <c r="A438" s="11">
        <v>6078</v>
      </c>
      <c r="B438" s="68">
        <v>0</v>
      </c>
      <c r="C438" s="69">
        <v>0</v>
      </c>
      <c r="D438" s="63"/>
      <c r="E438" s="62"/>
      <c r="F438" s="73">
        <f t="shared" si="20"/>
        <v>0</v>
      </c>
      <c r="G438" s="72">
        <f t="shared" si="19"/>
        <v>0</v>
      </c>
    </row>
    <row r="439" spans="1:7" ht="15.75" x14ac:dyDescent="0.25">
      <c r="A439" s="11">
        <v>6079</v>
      </c>
      <c r="B439" s="68">
        <v>0</v>
      </c>
      <c r="C439" s="69">
        <v>0</v>
      </c>
      <c r="D439" s="63"/>
      <c r="E439" s="62"/>
      <c r="F439" s="73">
        <f t="shared" si="20"/>
        <v>0</v>
      </c>
      <c r="G439" s="72">
        <f t="shared" si="19"/>
        <v>0</v>
      </c>
    </row>
    <row r="440" spans="1:7" ht="15.75" x14ac:dyDescent="0.25">
      <c r="A440" s="11">
        <v>6080</v>
      </c>
      <c r="B440" s="68">
        <v>0</v>
      </c>
      <c r="C440" s="69">
        <v>0</v>
      </c>
      <c r="D440" s="63"/>
      <c r="E440" s="62"/>
      <c r="F440" s="73">
        <f>+IF(ABS(+B440+D440)&gt;=ABS(C440+E440),+B440-C440+D440-E440,0)</f>
        <v>0</v>
      </c>
      <c r="G440" s="72">
        <f>+IF(ABS(+B440+D440)&lt;=ABS(C440+E440),-B440+C440-D440+E440,0)</f>
        <v>0</v>
      </c>
    </row>
    <row r="441" spans="1:7" ht="15.75" x14ac:dyDescent="0.25">
      <c r="A441" s="11">
        <v>6081</v>
      </c>
      <c r="B441" s="68">
        <v>0</v>
      </c>
      <c r="C441" s="69">
        <v>0</v>
      </c>
      <c r="D441" s="63"/>
      <c r="E441" s="62"/>
      <c r="F441" s="73">
        <f>+IF(ABS(+B441+D441)&gt;=ABS(C441+E441),+B441-C441+D441-E441,0)</f>
        <v>0</v>
      </c>
      <c r="G441" s="72">
        <f>+IF(ABS(+B441+D441)&lt;=ABS(C441+E441),-B441+C441-D441+E441,0)</f>
        <v>0</v>
      </c>
    </row>
    <row r="442" spans="1:7" ht="15.75" x14ac:dyDescent="0.25">
      <c r="A442" s="11">
        <v>6082</v>
      </c>
      <c r="B442" s="68">
        <v>0</v>
      </c>
      <c r="C442" s="69">
        <v>0</v>
      </c>
      <c r="D442" s="63"/>
      <c r="E442" s="62"/>
      <c r="F442" s="73">
        <f t="shared" si="20"/>
        <v>0</v>
      </c>
      <c r="G442" s="72">
        <f t="shared" si="19"/>
        <v>0</v>
      </c>
    </row>
    <row r="443" spans="1:7" ht="15.75" x14ac:dyDescent="0.25">
      <c r="A443" s="11">
        <v>6087</v>
      </c>
      <c r="B443" s="68">
        <v>0</v>
      </c>
      <c r="C443" s="69">
        <v>0</v>
      </c>
      <c r="D443" s="63"/>
      <c r="E443" s="62"/>
      <c r="F443" s="73">
        <f t="shared" si="20"/>
        <v>0</v>
      </c>
      <c r="G443" s="72">
        <f t="shared" si="19"/>
        <v>0</v>
      </c>
    </row>
    <row r="444" spans="1:7" ht="15.75" x14ac:dyDescent="0.25">
      <c r="A444" s="11">
        <v>6089</v>
      </c>
      <c r="B444" s="68">
        <v>0</v>
      </c>
      <c r="C444" s="69">
        <v>0</v>
      </c>
      <c r="D444" s="63"/>
      <c r="E444" s="62"/>
      <c r="F444" s="73">
        <f t="shared" si="20"/>
        <v>0</v>
      </c>
      <c r="G444" s="72">
        <f t="shared" si="19"/>
        <v>0</v>
      </c>
    </row>
    <row r="445" spans="1:7" ht="15.75" x14ac:dyDescent="0.25">
      <c r="A445" s="11">
        <v>6090</v>
      </c>
      <c r="B445" s="68">
        <v>0</v>
      </c>
      <c r="C445" s="69">
        <v>0</v>
      </c>
      <c r="D445" s="63"/>
      <c r="E445" s="62"/>
      <c r="F445" s="73">
        <f>+IF(ABS(+B445+D445)&gt;=ABS(C445+E445),+B445-C445+D445-E445,0)</f>
        <v>0</v>
      </c>
      <c r="G445" s="72">
        <f>+IF(ABS(+B445+D445)&lt;=ABS(C445+E445),-B445+C445-D445+E445,0)</f>
        <v>0</v>
      </c>
    </row>
    <row r="446" spans="1:7" ht="15.75" x14ac:dyDescent="0.25">
      <c r="A446" s="11">
        <v>6091</v>
      </c>
      <c r="B446" s="68">
        <v>0</v>
      </c>
      <c r="C446" s="69">
        <v>0</v>
      </c>
      <c r="D446" s="63"/>
      <c r="E446" s="62"/>
      <c r="F446" s="73">
        <f t="shared" si="20"/>
        <v>0</v>
      </c>
      <c r="G446" s="72">
        <f t="shared" si="19"/>
        <v>0</v>
      </c>
    </row>
    <row r="447" spans="1:7" ht="15.75" x14ac:dyDescent="0.25">
      <c r="A447" s="11">
        <v>6092</v>
      </c>
      <c r="B447" s="68">
        <v>0</v>
      </c>
      <c r="C447" s="69">
        <v>0</v>
      </c>
      <c r="D447" s="63"/>
      <c r="E447" s="62"/>
      <c r="F447" s="73">
        <f>+IF(ABS(+B447+D447)&gt;=ABS(C447+E447),+B447-C447+D447-E447,0)</f>
        <v>0</v>
      </c>
      <c r="G447" s="72">
        <f>+IF(ABS(+B447+D447)&lt;=ABS(C447+E447),-B447+C447-D447+E447,0)</f>
        <v>0</v>
      </c>
    </row>
    <row r="448" spans="1:7" ht="15.75" x14ac:dyDescent="0.25">
      <c r="A448" s="11">
        <v>6093</v>
      </c>
      <c r="B448" s="68">
        <v>0</v>
      </c>
      <c r="C448" s="69">
        <v>0</v>
      </c>
      <c r="D448" s="63"/>
      <c r="E448" s="62"/>
      <c r="F448" s="73">
        <f t="shared" si="20"/>
        <v>0</v>
      </c>
      <c r="G448" s="72">
        <f t="shared" si="19"/>
        <v>0</v>
      </c>
    </row>
    <row r="449" spans="1:7" ht="15.75" x14ac:dyDescent="0.25">
      <c r="A449" s="11">
        <v>6094</v>
      </c>
      <c r="B449" s="68">
        <v>0</v>
      </c>
      <c r="C449" s="69">
        <v>0</v>
      </c>
      <c r="D449" s="63"/>
      <c r="E449" s="62"/>
      <c r="F449" s="73">
        <f t="shared" si="20"/>
        <v>0</v>
      </c>
      <c r="G449" s="72">
        <f t="shared" si="19"/>
        <v>0</v>
      </c>
    </row>
    <row r="450" spans="1:7" ht="15.75" x14ac:dyDescent="0.25">
      <c r="A450" s="11">
        <v>6095</v>
      </c>
      <c r="B450" s="68">
        <v>0</v>
      </c>
      <c r="C450" s="69">
        <v>0</v>
      </c>
      <c r="D450" s="63"/>
      <c r="E450" s="62"/>
      <c r="F450" s="73">
        <f t="shared" si="20"/>
        <v>0</v>
      </c>
      <c r="G450" s="72">
        <f t="shared" si="19"/>
        <v>0</v>
      </c>
    </row>
    <row r="451" spans="1:7" ht="15.75" x14ac:dyDescent="0.25">
      <c r="A451" s="11">
        <v>6096</v>
      </c>
      <c r="B451" s="68">
        <v>0</v>
      </c>
      <c r="C451" s="69">
        <v>0</v>
      </c>
      <c r="D451" s="63"/>
      <c r="E451" s="62"/>
      <c r="F451" s="73">
        <f t="shared" si="20"/>
        <v>0</v>
      </c>
      <c r="G451" s="72">
        <f t="shared" si="19"/>
        <v>0</v>
      </c>
    </row>
    <row r="452" spans="1:7" ht="15.75" x14ac:dyDescent="0.25">
      <c r="A452" s="11">
        <v>6098</v>
      </c>
      <c r="B452" s="68">
        <v>0</v>
      </c>
      <c r="C452" s="69">
        <v>0</v>
      </c>
      <c r="D452" s="63"/>
      <c r="E452" s="62"/>
      <c r="F452" s="73">
        <f t="shared" si="20"/>
        <v>0</v>
      </c>
      <c r="G452" s="72">
        <f t="shared" si="19"/>
        <v>0</v>
      </c>
    </row>
    <row r="453" spans="1:7" ht="15.75" x14ac:dyDescent="0.25">
      <c r="A453" s="11">
        <v>6099</v>
      </c>
      <c r="B453" s="68">
        <v>0</v>
      </c>
      <c r="C453" s="69">
        <v>0</v>
      </c>
      <c r="D453" s="63"/>
      <c r="E453" s="62"/>
      <c r="F453" s="73">
        <f t="shared" si="20"/>
        <v>0</v>
      </c>
      <c r="G453" s="72">
        <f t="shared" si="19"/>
        <v>0</v>
      </c>
    </row>
    <row r="454" spans="1:7" ht="15.75" x14ac:dyDescent="0.25">
      <c r="A454" s="11">
        <v>6111</v>
      </c>
      <c r="B454" s="68">
        <v>0</v>
      </c>
      <c r="C454" s="69">
        <v>0</v>
      </c>
      <c r="D454" s="63"/>
      <c r="E454" s="62"/>
      <c r="F454" s="73">
        <f t="shared" si="20"/>
        <v>0</v>
      </c>
      <c r="G454" s="72">
        <f t="shared" si="19"/>
        <v>0</v>
      </c>
    </row>
    <row r="455" spans="1:7" ht="15.75" x14ac:dyDescent="0.25">
      <c r="A455" s="11">
        <v>6112</v>
      </c>
      <c r="B455" s="68">
        <v>0</v>
      </c>
      <c r="C455" s="69">
        <v>0</v>
      </c>
      <c r="D455" s="63"/>
      <c r="E455" s="62"/>
      <c r="F455" s="73">
        <f t="shared" si="20"/>
        <v>0</v>
      </c>
      <c r="G455" s="72">
        <f t="shared" si="19"/>
        <v>0</v>
      </c>
    </row>
    <row r="456" spans="1:7" ht="15.75" x14ac:dyDescent="0.25">
      <c r="A456" s="11">
        <v>6113</v>
      </c>
      <c r="B456" s="68">
        <v>0</v>
      </c>
      <c r="C456" s="69">
        <v>0</v>
      </c>
      <c r="D456" s="63"/>
      <c r="E456" s="62"/>
      <c r="F456" s="73">
        <f t="shared" si="20"/>
        <v>0</v>
      </c>
      <c r="G456" s="72">
        <f t="shared" si="19"/>
        <v>0</v>
      </c>
    </row>
    <row r="457" spans="1:7" ht="15.75" x14ac:dyDescent="0.25">
      <c r="A457" s="11">
        <v>6114</v>
      </c>
      <c r="B457" s="68">
        <v>0</v>
      </c>
      <c r="C457" s="69">
        <v>0</v>
      </c>
      <c r="D457" s="63"/>
      <c r="E457" s="62"/>
      <c r="F457" s="73">
        <f t="shared" si="20"/>
        <v>0</v>
      </c>
      <c r="G457" s="72">
        <f t="shared" si="19"/>
        <v>0</v>
      </c>
    </row>
    <row r="458" spans="1:7" ht="15.75" x14ac:dyDescent="0.25">
      <c r="A458" s="11">
        <v>6115</v>
      </c>
      <c r="B458" s="68">
        <v>0</v>
      </c>
      <c r="C458" s="69">
        <v>0</v>
      </c>
      <c r="D458" s="63"/>
      <c r="E458" s="62"/>
      <c r="F458" s="73">
        <f t="shared" si="20"/>
        <v>0</v>
      </c>
      <c r="G458" s="72">
        <f t="shared" si="19"/>
        <v>0</v>
      </c>
    </row>
    <row r="459" spans="1:7" ht="15.75" x14ac:dyDescent="0.25">
      <c r="A459" s="11">
        <v>6131</v>
      </c>
      <c r="B459" s="68">
        <v>0</v>
      </c>
      <c r="C459" s="69">
        <v>0</v>
      </c>
      <c r="D459" s="63"/>
      <c r="E459" s="62"/>
      <c r="F459" s="73">
        <f>+IF(ABS(+B459+D459)&gt;=ABS(C459+E459),+B459-C459+D459-E459,0)</f>
        <v>0</v>
      </c>
      <c r="G459" s="72">
        <f>+IF(ABS(+B459+D459)&lt;=ABS(C459+E459),-B459+C459-D459+E459,0)</f>
        <v>0</v>
      </c>
    </row>
    <row r="460" spans="1:7" ht="15.75" x14ac:dyDescent="0.25">
      <c r="A460" s="11">
        <v>6132</v>
      </c>
      <c r="B460" s="68">
        <v>0</v>
      </c>
      <c r="C460" s="69">
        <v>0</v>
      </c>
      <c r="D460" s="63"/>
      <c r="E460" s="62"/>
      <c r="F460" s="73">
        <f>+IF(ABS(+B460+D460)&gt;=ABS(C460+E460),+B460-C460+D460-E460,0)</f>
        <v>0</v>
      </c>
      <c r="G460" s="72">
        <f>+IF(ABS(+B460+D460)&lt;=ABS(C460+E460),-B460+C460-D460+E460,0)</f>
        <v>0</v>
      </c>
    </row>
    <row r="461" spans="1:7" ht="15.75" x14ac:dyDescent="0.25">
      <c r="A461" s="11">
        <v>6133</v>
      </c>
      <c r="B461" s="68">
        <v>0</v>
      </c>
      <c r="C461" s="69">
        <v>0</v>
      </c>
      <c r="D461" s="63"/>
      <c r="E461" s="62"/>
      <c r="F461" s="73">
        <f>+IF(ABS(+B461+D461)&gt;=ABS(C461+E461),+B461-C461+D461-E461,0)</f>
        <v>0</v>
      </c>
      <c r="G461" s="72">
        <f>+IF(ABS(+B461+D461)&lt;=ABS(C461+E461),-B461+C461-D461+E461,0)</f>
        <v>0</v>
      </c>
    </row>
    <row r="462" spans="1:7" ht="15.75" x14ac:dyDescent="0.25">
      <c r="A462" s="11">
        <v>6140</v>
      </c>
      <c r="B462" s="68">
        <v>0</v>
      </c>
      <c r="C462" s="69">
        <v>0</v>
      </c>
      <c r="D462" s="63"/>
      <c r="E462" s="62"/>
      <c r="F462" s="73">
        <f t="shared" si="20"/>
        <v>0</v>
      </c>
      <c r="G462" s="72">
        <f t="shared" si="19"/>
        <v>0</v>
      </c>
    </row>
    <row r="463" spans="1:7" ht="15.75" x14ac:dyDescent="0.25">
      <c r="A463" s="11">
        <v>6141</v>
      </c>
      <c r="B463" s="68">
        <v>0</v>
      </c>
      <c r="C463" s="69">
        <v>0</v>
      </c>
      <c r="D463" s="63"/>
      <c r="E463" s="62"/>
      <c r="F463" s="73">
        <f>+IF(ABS(+B463+D463)&gt;=ABS(C463+E463),+B463-C463+D463-E463,0)</f>
        <v>0</v>
      </c>
      <c r="G463" s="72">
        <f>+IF(ABS(+B463+D463)&lt;=ABS(C463+E463),-B463+C463-D463+E463,0)</f>
        <v>0</v>
      </c>
    </row>
    <row r="464" spans="1:7" ht="15.75" x14ac:dyDescent="0.25">
      <c r="A464" s="11">
        <v>6142</v>
      </c>
      <c r="B464" s="68">
        <v>0</v>
      </c>
      <c r="C464" s="69">
        <v>0</v>
      </c>
      <c r="D464" s="63"/>
      <c r="E464" s="62"/>
      <c r="F464" s="73">
        <f t="shared" si="20"/>
        <v>0</v>
      </c>
      <c r="G464" s="72">
        <f t="shared" si="19"/>
        <v>0</v>
      </c>
    </row>
    <row r="465" spans="1:7" ht="15.75" x14ac:dyDescent="0.25">
      <c r="A465" s="11">
        <v>6143</v>
      </c>
      <c r="B465" s="68">
        <v>0</v>
      </c>
      <c r="C465" s="69">
        <v>0</v>
      </c>
      <c r="D465" s="63"/>
      <c r="E465" s="62"/>
      <c r="F465" s="73">
        <f t="shared" si="20"/>
        <v>0</v>
      </c>
      <c r="G465" s="72">
        <f t="shared" si="19"/>
        <v>0</v>
      </c>
    </row>
    <row r="466" spans="1:7" ht="15.75" x14ac:dyDescent="0.25">
      <c r="A466" s="11">
        <v>6144</v>
      </c>
      <c r="B466" s="68">
        <v>0</v>
      </c>
      <c r="C466" s="69">
        <v>0</v>
      </c>
      <c r="D466" s="63"/>
      <c r="E466" s="62"/>
      <c r="F466" s="73">
        <f t="shared" si="20"/>
        <v>0</v>
      </c>
      <c r="G466" s="72">
        <f t="shared" si="19"/>
        <v>0</v>
      </c>
    </row>
    <row r="467" spans="1:7" ht="15.75" x14ac:dyDescent="0.25">
      <c r="A467" s="11">
        <v>6145</v>
      </c>
      <c r="B467" s="68">
        <v>0</v>
      </c>
      <c r="C467" s="69">
        <v>0</v>
      </c>
      <c r="D467" s="63"/>
      <c r="E467" s="62"/>
      <c r="F467" s="73">
        <f t="shared" si="20"/>
        <v>0</v>
      </c>
      <c r="G467" s="72">
        <f t="shared" si="19"/>
        <v>0</v>
      </c>
    </row>
    <row r="468" spans="1:7" ht="15.75" x14ac:dyDescent="0.25">
      <c r="A468" s="11">
        <v>6146</v>
      </c>
      <c r="B468" s="68">
        <v>0</v>
      </c>
      <c r="C468" s="69">
        <v>0</v>
      </c>
      <c r="D468" s="63"/>
      <c r="E468" s="62"/>
      <c r="F468" s="73">
        <f t="shared" si="20"/>
        <v>0</v>
      </c>
      <c r="G468" s="72">
        <f t="shared" si="19"/>
        <v>0</v>
      </c>
    </row>
    <row r="469" spans="1:7" ht="15.75" x14ac:dyDescent="0.25">
      <c r="A469" s="11">
        <v>6147</v>
      </c>
      <c r="B469" s="68">
        <v>0</v>
      </c>
      <c r="C469" s="69">
        <v>0</v>
      </c>
      <c r="D469" s="63"/>
      <c r="E469" s="62"/>
      <c r="F469" s="73">
        <f t="shared" si="20"/>
        <v>0</v>
      </c>
      <c r="G469" s="72">
        <f t="shared" si="19"/>
        <v>0</v>
      </c>
    </row>
    <row r="470" spans="1:7" ht="15.75" x14ac:dyDescent="0.25">
      <c r="A470" s="11">
        <v>6149</v>
      </c>
      <c r="B470" s="68">
        <v>0</v>
      </c>
      <c r="C470" s="69">
        <v>0</v>
      </c>
      <c r="D470" s="63"/>
      <c r="E470" s="62"/>
      <c r="F470" s="73">
        <f t="shared" si="20"/>
        <v>0</v>
      </c>
      <c r="G470" s="72">
        <f t="shared" si="19"/>
        <v>0</v>
      </c>
    </row>
    <row r="471" spans="1:7" ht="15.75" x14ac:dyDescent="0.25">
      <c r="A471" s="11">
        <v>6151</v>
      </c>
      <c r="B471" s="68">
        <v>0</v>
      </c>
      <c r="C471" s="69">
        <v>0</v>
      </c>
      <c r="D471" s="63"/>
      <c r="E471" s="62"/>
      <c r="F471" s="73">
        <f t="shared" si="20"/>
        <v>0</v>
      </c>
      <c r="G471" s="72">
        <f t="shared" si="19"/>
        <v>0</v>
      </c>
    </row>
    <row r="472" spans="1:7" ht="15.75" x14ac:dyDescent="0.25">
      <c r="A472" s="11">
        <v>6159</v>
      </c>
      <c r="B472" s="68">
        <v>0</v>
      </c>
      <c r="C472" s="69">
        <v>0</v>
      </c>
      <c r="D472" s="63"/>
      <c r="E472" s="62"/>
      <c r="F472" s="73">
        <f t="shared" si="20"/>
        <v>0</v>
      </c>
      <c r="G472" s="72">
        <f t="shared" si="19"/>
        <v>0</v>
      </c>
    </row>
    <row r="473" spans="1:7" ht="15.75" x14ac:dyDescent="0.25">
      <c r="A473" s="11">
        <v>6161</v>
      </c>
      <c r="B473" s="68">
        <v>0</v>
      </c>
      <c r="C473" s="69">
        <v>0</v>
      </c>
      <c r="D473" s="63"/>
      <c r="E473" s="62"/>
      <c r="F473" s="73">
        <f t="shared" si="20"/>
        <v>0</v>
      </c>
      <c r="G473" s="72">
        <f t="shared" si="19"/>
        <v>0</v>
      </c>
    </row>
    <row r="474" spans="1:7" ht="15.75" x14ac:dyDescent="0.25">
      <c r="A474" s="11">
        <v>6162</v>
      </c>
      <c r="B474" s="68">
        <v>0</v>
      </c>
      <c r="C474" s="69">
        <v>0</v>
      </c>
      <c r="D474" s="63"/>
      <c r="E474" s="62"/>
      <c r="F474" s="73">
        <f t="shared" si="20"/>
        <v>0</v>
      </c>
      <c r="G474" s="72">
        <f t="shared" si="19"/>
        <v>0</v>
      </c>
    </row>
    <row r="475" spans="1:7" ht="15.75" x14ac:dyDescent="0.25">
      <c r="A475" s="11">
        <v>6163</v>
      </c>
      <c r="B475" s="68">
        <v>0</v>
      </c>
      <c r="C475" s="69">
        <v>0</v>
      </c>
      <c r="D475" s="63"/>
      <c r="E475" s="62"/>
      <c r="F475" s="73">
        <f t="shared" si="20"/>
        <v>0</v>
      </c>
      <c r="G475" s="72">
        <f t="shared" si="19"/>
        <v>0</v>
      </c>
    </row>
    <row r="476" spans="1:7" ht="15.75" x14ac:dyDescent="0.25">
      <c r="A476" s="11">
        <v>6201</v>
      </c>
      <c r="B476" s="68">
        <v>0</v>
      </c>
      <c r="C476" s="69">
        <v>0</v>
      </c>
      <c r="D476" s="63"/>
      <c r="E476" s="62"/>
      <c r="F476" s="73">
        <f t="shared" si="20"/>
        <v>0</v>
      </c>
      <c r="G476" s="72">
        <f t="shared" si="19"/>
        <v>0</v>
      </c>
    </row>
    <row r="477" spans="1:7" ht="15.75" x14ac:dyDescent="0.25">
      <c r="A477" s="11">
        <v>6202</v>
      </c>
      <c r="B477" s="68">
        <v>0</v>
      </c>
      <c r="C477" s="69">
        <v>0</v>
      </c>
      <c r="D477" s="63"/>
      <c r="E477" s="62"/>
      <c r="F477" s="73">
        <f t="shared" si="20"/>
        <v>0</v>
      </c>
      <c r="G477" s="72">
        <f t="shared" si="19"/>
        <v>0</v>
      </c>
    </row>
    <row r="478" spans="1:7" ht="15.75" x14ac:dyDescent="0.25">
      <c r="A478" s="11">
        <v>6203</v>
      </c>
      <c r="B478" s="68">
        <v>0</v>
      </c>
      <c r="C478" s="69">
        <v>0</v>
      </c>
      <c r="D478" s="63"/>
      <c r="E478" s="62"/>
      <c r="F478" s="73">
        <f t="shared" si="20"/>
        <v>0</v>
      </c>
      <c r="G478" s="72">
        <f t="shared" si="19"/>
        <v>0</v>
      </c>
    </row>
    <row r="479" spans="1:7" ht="15.75" x14ac:dyDescent="0.25">
      <c r="A479" s="11">
        <v>6209</v>
      </c>
      <c r="B479" s="68">
        <v>0</v>
      </c>
      <c r="C479" s="69">
        <v>0</v>
      </c>
      <c r="D479" s="63"/>
      <c r="E479" s="62"/>
      <c r="F479" s="73">
        <f t="shared" si="20"/>
        <v>0</v>
      </c>
      <c r="G479" s="72">
        <f t="shared" si="19"/>
        <v>0</v>
      </c>
    </row>
    <row r="480" spans="1:7" ht="15.75" x14ac:dyDescent="0.25">
      <c r="A480" s="11">
        <v>6211</v>
      </c>
      <c r="B480" s="68">
        <v>0</v>
      </c>
      <c r="C480" s="69">
        <v>0</v>
      </c>
      <c r="D480" s="63"/>
      <c r="E480" s="62"/>
      <c r="F480" s="73">
        <f t="shared" si="20"/>
        <v>0</v>
      </c>
      <c r="G480" s="72">
        <f t="shared" si="19"/>
        <v>0</v>
      </c>
    </row>
    <row r="481" spans="1:7" ht="15.75" x14ac:dyDescent="0.25">
      <c r="A481" s="11">
        <v>6218</v>
      </c>
      <c r="B481" s="68">
        <v>0</v>
      </c>
      <c r="C481" s="69">
        <v>0</v>
      </c>
      <c r="D481" s="63"/>
      <c r="E481" s="62"/>
      <c r="F481" s="73">
        <f>+IF(ABS(+B481+D481)&gt;=ABS(C481+E481),+B481-C481+D481-E481,0)</f>
        <v>0</v>
      </c>
      <c r="G481" s="72">
        <f>+IF(ABS(+B481+D481)&lt;=ABS(C481+E481),-B481+C481-D481+E481,0)</f>
        <v>0</v>
      </c>
    </row>
    <row r="482" spans="1:7" ht="15.75" x14ac:dyDescent="0.25">
      <c r="A482" s="11">
        <v>6221</v>
      </c>
      <c r="B482" s="68">
        <v>0</v>
      </c>
      <c r="C482" s="69">
        <v>0</v>
      </c>
      <c r="D482" s="63"/>
      <c r="E482" s="62"/>
      <c r="F482" s="73">
        <f t="shared" ref="F482:F562" si="21">+IF(ABS(+B482+D482)&gt;=ABS(C482+E482),+B482-C482+D482-E482,0)</f>
        <v>0</v>
      </c>
      <c r="G482" s="72">
        <f t="shared" ref="G482:G566" si="22">+IF(ABS(+B482+D482)&lt;=ABS(C482+E482),-B482+C482-D482+E482,0)</f>
        <v>0</v>
      </c>
    </row>
    <row r="483" spans="1:7" ht="15.75" x14ac:dyDescent="0.25">
      <c r="A483" s="11">
        <v>6224</v>
      </c>
      <c r="B483" s="68">
        <v>0</v>
      </c>
      <c r="C483" s="69">
        <v>0</v>
      </c>
      <c r="D483" s="63"/>
      <c r="E483" s="62"/>
      <c r="F483" s="73">
        <f t="shared" si="21"/>
        <v>0</v>
      </c>
      <c r="G483" s="72">
        <f t="shared" si="22"/>
        <v>0</v>
      </c>
    </row>
    <row r="484" spans="1:7" ht="15.75" x14ac:dyDescent="0.25">
      <c r="A484" s="11">
        <v>6225</v>
      </c>
      <c r="B484" s="68">
        <v>0</v>
      </c>
      <c r="C484" s="69">
        <v>0</v>
      </c>
      <c r="D484" s="63"/>
      <c r="E484" s="62"/>
      <c r="F484" s="73">
        <f t="shared" si="21"/>
        <v>0</v>
      </c>
      <c r="G484" s="72">
        <f t="shared" si="22"/>
        <v>0</v>
      </c>
    </row>
    <row r="485" spans="1:7" ht="15.75" x14ac:dyDescent="0.25">
      <c r="A485" s="11">
        <v>6226</v>
      </c>
      <c r="B485" s="68">
        <v>0</v>
      </c>
      <c r="C485" s="69">
        <v>0</v>
      </c>
      <c r="D485" s="63"/>
      <c r="E485" s="62"/>
      <c r="F485" s="73">
        <f t="shared" si="21"/>
        <v>0</v>
      </c>
      <c r="G485" s="72">
        <f t="shared" si="22"/>
        <v>0</v>
      </c>
    </row>
    <row r="486" spans="1:7" ht="15.75" x14ac:dyDescent="0.25">
      <c r="A486" s="11">
        <v>6227</v>
      </c>
      <c r="B486" s="68">
        <v>0</v>
      </c>
      <c r="C486" s="69">
        <v>0</v>
      </c>
      <c r="D486" s="63"/>
      <c r="E486" s="62"/>
      <c r="F486" s="73">
        <f t="shared" si="21"/>
        <v>0</v>
      </c>
      <c r="G486" s="72">
        <f t="shared" si="22"/>
        <v>0</v>
      </c>
    </row>
    <row r="487" spans="1:7" ht="15.75" x14ac:dyDescent="0.25">
      <c r="A487" s="11">
        <v>6229</v>
      </c>
      <c r="B487" s="68">
        <v>0</v>
      </c>
      <c r="C487" s="69">
        <v>0</v>
      </c>
      <c r="D487" s="63"/>
      <c r="E487" s="62"/>
      <c r="F487" s="73">
        <f t="shared" si="21"/>
        <v>0</v>
      </c>
      <c r="G487" s="72">
        <f t="shared" si="22"/>
        <v>0</v>
      </c>
    </row>
    <row r="488" spans="1:7" ht="15.75" x14ac:dyDescent="0.25">
      <c r="A488" s="11">
        <v>6231</v>
      </c>
      <c r="B488" s="68">
        <v>0</v>
      </c>
      <c r="C488" s="69">
        <v>0</v>
      </c>
      <c r="D488" s="63"/>
      <c r="E488" s="62"/>
      <c r="F488" s="73">
        <f t="shared" si="21"/>
        <v>0</v>
      </c>
      <c r="G488" s="72">
        <f t="shared" si="22"/>
        <v>0</v>
      </c>
    </row>
    <row r="489" spans="1:7" ht="15.75" x14ac:dyDescent="0.25">
      <c r="A489" s="11">
        <v>6232</v>
      </c>
      <c r="B489" s="68">
        <v>0</v>
      </c>
      <c r="C489" s="69">
        <v>0</v>
      </c>
      <c r="D489" s="63"/>
      <c r="E489" s="62"/>
      <c r="F489" s="73">
        <f t="shared" si="21"/>
        <v>0</v>
      </c>
      <c r="G489" s="72">
        <f t="shared" si="22"/>
        <v>0</v>
      </c>
    </row>
    <row r="490" spans="1:7" ht="15.75" x14ac:dyDescent="0.25">
      <c r="A490" s="11">
        <v>6241</v>
      </c>
      <c r="B490" s="68">
        <v>0</v>
      </c>
      <c r="C490" s="69">
        <v>0</v>
      </c>
      <c r="D490" s="63"/>
      <c r="E490" s="62"/>
      <c r="F490" s="73">
        <f t="shared" si="21"/>
        <v>0</v>
      </c>
      <c r="G490" s="72">
        <f t="shared" si="22"/>
        <v>0</v>
      </c>
    </row>
    <row r="491" spans="1:7" ht="15.75" x14ac:dyDescent="0.25">
      <c r="A491" s="11">
        <v>6242</v>
      </c>
      <c r="B491" s="68">
        <v>0</v>
      </c>
      <c r="C491" s="69">
        <v>0</v>
      </c>
      <c r="D491" s="63"/>
      <c r="E491" s="62"/>
      <c r="F491" s="73">
        <f t="shared" si="21"/>
        <v>0</v>
      </c>
      <c r="G491" s="72">
        <f t="shared" si="22"/>
        <v>0</v>
      </c>
    </row>
    <row r="492" spans="1:7" ht="15.75" x14ac:dyDescent="0.25">
      <c r="A492" s="11">
        <v>6270</v>
      </c>
      <c r="B492" s="68">
        <v>0</v>
      </c>
      <c r="C492" s="69">
        <v>0</v>
      </c>
      <c r="D492" s="63"/>
      <c r="E492" s="62"/>
      <c r="F492" s="73">
        <f>+IF(ABS(+B492+D492)&gt;=ABS(C492+E492),+B492-C492+D492-E492,0)</f>
        <v>0</v>
      </c>
      <c r="G492" s="72">
        <f>+IF(ABS(+B492+D492)&lt;=ABS(C492+E492),-B492+C492-D492+E492,0)</f>
        <v>0</v>
      </c>
    </row>
    <row r="493" spans="1:7" ht="15.75" x14ac:dyDescent="0.25">
      <c r="A493" s="11">
        <v>6271</v>
      </c>
      <c r="B493" s="68">
        <v>0</v>
      </c>
      <c r="C493" s="69">
        <v>0</v>
      </c>
      <c r="D493" s="63"/>
      <c r="E493" s="62"/>
      <c r="F493" s="73">
        <f t="shared" si="21"/>
        <v>0</v>
      </c>
      <c r="G493" s="72">
        <f t="shared" si="22"/>
        <v>0</v>
      </c>
    </row>
    <row r="494" spans="1:7" ht="15.75" x14ac:dyDescent="0.25">
      <c r="A494" s="11">
        <v>6272</v>
      </c>
      <c r="B494" s="68">
        <v>0</v>
      </c>
      <c r="C494" s="69">
        <v>0</v>
      </c>
      <c r="D494" s="63"/>
      <c r="E494" s="62"/>
      <c r="F494" s="73">
        <f t="shared" si="21"/>
        <v>0</v>
      </c>
      <c r="G494" s="72">
        <f t="shared" si="22"/>
        <v>0</v>
      </c>
    </row>
    <row r="495" spans="1:7" ht="15.75" x14ac:dyDescent="0.25">
      <c r="A495" s="11">
        <v>6273</v>
      </c>
      <c r="B495" s="68">
        <v>0</v>
      </c>
      <c r="C495" s="69">
        <v>0</v>
      </c>
      <c r="D495" s="63"/>
      <c r="E495" s="62"/>
      <c r="F495" s="73">
        <f t="shared" si="21"/>
        <v>0</v>
      </c>
      <c r="G495" s="72">
        <f t="shared" si="22"/>
        <v>0</v>
      </c>
    </row>
    <row r="496" spans="1:7" ht="15.75" x14ac:dyDescent="0.25">
      <c r="A496" s="11">
        <v>6274</v>
      </c>
      <c r="B496" s="68">
        <v>0</v>
      </c>
      <c r="C496" s="69">
        <v>0</v>
      </c>
      <c r="D496" s="63"/>
      <c r="E496" s="62"/>
      <c r="F496" s="73">
        <f t="shared" si="21"/>
        <v>0</v>
      </c>
      <c r="G496" s="72">
        <f t="shared" si="22"/>
        <v>0</v>
      </c>
    </row>
    <row r="497" spans="1:7" ht="15.75" x14ac:dyDescent="0.25">
      <c r="A497" s="11">
        <v>6275</v>
      </c>
      <c r="B497" s="68">
        <v>0</v>
      </c>
      <c r="C497" s="69">
        <v>0</v>
      </c>
      <c r="D497" s="63"/>
      <c r="E497" s="62"/>
      <c r="F497" s="73">
        <f t="shared" si="21"/>
        <v>0</v>
      </c>
      <c r="G497" s="72">
        <f t="shared" si="22"/>
        <v>0</v>
      </c>
    </row>
    <row r="498" spans="1:7" ht="15.75" x14ac:dyDescent="0.25">
      <c r="A498" s="11">
        <v>6276</v>
      </c>
      <c r="B498" s="68">
        <v>0</v>
      </c>
      <c r="C498" s="69">
        <v>0</v>
      </c>
      <c r="D498" s="63"/>
      <c r="E498" s="62"/>
      <c r="F498" s="73">
        <f t="shared" si="21"/>
        <v>0</v>
      </c>
      <c r="G498" s="72">
        <f t="shared" si="22"/>
        <v>0</v>
      </c>
    </row>
    <row r="499" spans="1:7" ht="15.75" x14ac:dyDescent="0.25">
      <c r="A499" s="11">
        <v>6277</v>
      </c>
      <c r="B499" s="68">
        <v>0</v>
      </c>
      <c r="C499" s="69">
        <v>0</v>
      </c>
      <c r="D499" s="63"/>
      <c r="E499" s="62"/>
      <c r="F499" s="73">
        <f t="shared" si="21"/>
        <v>0</v>
      </c>
      <c r="G499" s="72">
        <f t="shared" si="22"/>
        <v>0</v>
      </c>
    </row>
    <row r="500" spans="1:7" ht="15.75" x14ac:dyDescent="0.25">
      <c r="A500" s="11">
        <v>6278</v>
      </c>
      <c r="B500" s="68">
        <v>0</v>
      </c>
      <c r="C500" s="69">
        <v>0</v>
      </c>
      <c r="D500" s="63"/>
      <c r="E500" s="62"/>
      <c r="F500" s="73">
        <f t="shared" si="21"/>
        <v>0</v>
      </c>
      <c r="G500" s="72">
        <f t="shared" si="22"/>
        <v>0</v>
      </c>
    </row>
    <row r="501" spans="1:7" ht="15.75" x14ac:dyDescent="0.25">
      <c r="A501" s="11">
        <v>6279</v>
      </c>
      <c r="B501" s="68">
        <v>0</v>
      </c>
      <c r="C501" s="69">
        <v>0</v>
      </c>
      <c r="D501" s="63"/>
      <c r="E501" s="62"/>
      <c r="F501" s="73">
        <f t="shared" si="21"/>
        <v>0</v>
      </c>
      <c r="G501" s="72">
        <f t="shared" si="22"/>
        <v>0</v>
      </c>
    </row>
    <row r="502" spans="1:7" ht="15.75" x14ac:dyDescent="0.25">
      <c r="A502" s="11">
        <v>6281</v>
      </c>
      <c r="B502" s="68">
        <v>0</v>
      </c>
      <c r="C502" s="69">
        <v>0</v>
      </c>
      <c r="D502" s="63"/>
      <c r="E502" s="62"/>
      <c r="F502" s="73">
        <f t="shared" si="21"/>
        <v>0</v>
      </c>
      <c r="G502" s="72">
        <f t="shared" si="22"/>
        <v>0</v>
      </c>
    </row>
    <row r="503" spans="1:7" ht="15.75" x14ac:dyDescent="0.25">
      <c r="A503" s="11">
        <v>6282</v>
      </c>
      <c r="B503" s="68">
        <v>0</v>
      </c>
      <c r="C503" s="69">
        <v>0</v>
      </c>
      <c r="D503" s="63"/>
      <c r="E503" s="62"/>
      <c r="F503" s="73">
        <f t="shared" si="21"/>
        <v>0</v>
      </c>
      <c r="G503" s="72">
        <f t="shared" si="22"/>
        <v>0</v>
      </c>
    </row>
    <row r="504" spans="1:7" ht="15.75" x14ac:dyDescent="0.25">
      <c r="A504" s="11">
        <v>6291</v>
      </c>
      <c r="B504" s="68">
        <v>0</v>
      </c>
      <c r="C504" s="69">
        <v>0</v>
      </c>
      <c r="D504" s="63"/>
      <c r="E504" s="62"/>
      <c r="F504" s="73">
        <f t="shared" si="21"/>
        <v>0</v>
      </c>
      <c r="G504" s="72">
        <f t="shared" si="22"/>
        <v>0</v>
      </c>
    </row>
    <row r="505" spans="1:7" ht="15.75" x14ac:dyDescent="0.25">
      <c r="A505" s="11">
        <v>6292</v>
      </c>
      <c r="B505" s="68">
        <v>0</v>
      </c>
      <c r="C505" s="69">
        <v>0</v>
      </c>
      <c r="D505" s="63"/>
      <c r="E505" s="62"/>
      <c r="F505" s="73">
        <f t="shared" si="21"/>
        <v>0</v>
      </c>
      <c r="G505" s="72">
        <f t="shared" si="22"/>
        <v>0</v>
      </c>
    </row>
    <row r="506" spans="1:7" ht="15.75" x14ac:dyDescent="0.25">
      <c r="A506" s="11">
        <v>6298</v>
      </c>
      <c r="B506" s="68">
        <v>0</v>
      </c>
      <c r="C506" s="69">
        <v>0</v>
      </c>
      <c r="D506" s="63"/>
      <c r="E506" s="62"/>
      <c r="F506" s="73">
        <f>+IF(ABS(+B506+D506)&gt;=ABS(C506+E506),+B506-C506+D506-E506,0)</f>
        <v>0</v>
      </c>
      <c r="G506" s="72">
        <f>+IF(ABS(+B506+D506)&lt;=ABS(C506+E506),-B506+C506-D506+E506,0)</f>
        <v>0</v>
      </c>
    </row>
    <row r="507" spans="1:7" ht="15.75" x14ac:dyDescent="0.25">
      <c r="A507" s="11">
        <v>6401</v>
      </c>
      <c r="B507" s="68">
        <v>0</v>
      </c>
      <c r="C507" s="69">
        <v>0</v>
      </c>
      <c r="D507" s="63"/>
      <c r="E507" s="62"/>
      <c r="F507" s="73">
        <f t="shared" si="21"/>
        <v>0</v>
      </c>
      <c r="G507" s="72">
        <f t="shared" si="22"/>
        <v>0</v>
      </c>
    </row>
    <row r="508" spans="1:7" ht="15.75" x14ac:dyDescent="0.25">
      <c r="A508" s="11">
        <v>6402</v>
      </c>
      <c r="B508" s="68">
        <v>0</v>
      </c>
      <c r="C508" s="69">
        <v>0</v>
      </c>
      <c r="D508" s="63"/>
      <c r="E508" s="62"/>
      <c r="F508" s="73">
        <f t="shared" si="21"/>
        <v>0</v>
      </c>
      <c r="G508" s="72">
        <f t="shared" si="22"/>
        <v>0</v>
      </c>
    </row>
    <row r="509" spans="1:7" ht="15.75" x14ac:dyDescent="0.25">
      <c r="A509" s="11">
        <v>6411</v>
      </c>
      <c r="B509" s="68">
        <v>0</v>
      </c>
      <c r="C509" s="69">
        <v>0</v>
      </c>
      <c r="D509" s="63"/>
      <c r="E509" s="62"/>
      <c r="F509" s="73">
        <f t="shared" si="21"/>
        <v>0</v>
      </c>
      <c r="G509" s="72">
        <f t="shared" si="22"/>
        <v>0</v>
      </c>
    </row>
    <row r="510" spans="1:7" ht="15.75" x14ac:dyDescent="0.25">
      <c r="A510" s="11">
        <v>6412</v>
      </c>
      <c r="B510" s="68">
        <v>0</v>
      </c>
      <c r="C510" s="69">
        <v>0</v>
      </c>
      <c r="D510" s="63"/>
      <c r="E510" s="62"/>
      <c r="F510" s="73">
        <f t="shared" si="21"/>
        <v>0</v>
      </c>
      <c r="G510" s="72">
        <f t="shared" si="22"/>
        <v>0</v>
      </c>
    </row>
    <row r="511" spans="1:7" ht="15.75" x14ac:dyDescent="0.25">
      <c r="A511" s="11">
        <v>6421</v>
      </c>
      <c r="B511" s="68">
        <v>0</v>
      </c>
      <c r="C511" s="69">
        <v>0</v>
      </c>
      <c r="D511" s="63"/>
      <c r="E511" s="62"/>
      <c r="F511" s="73">
        <f t="shared" si="21"/>
        <v>0</v>
      </c>
      <c r="G511" s="72">
        <f t="shared" si="22"/>
        <v>0</v>
      </c>
    </row>
    <row r="512" spans="1:7" ht="15.75" x14ac:dyDescent="0.25">
      <c r="A512" s="11">
        <v>6422</v>
      </c>
      <c r="B512" s="68">
        <v>0</v>
      </c>
      <c r="C512" s="69">
        <v>0</v>
      </c>
      <c r="D512" s="63"/>
      <c r="E512" s="62"/>
      <c r="F512" s="73">
        <f t="shared" si="21"/>
        <v>0</v>
      </c>
      <c r="G512" s="72">
        <f t="shared" si="22"/>
        <v>0</v>
      </c>
    </row>
    <row r="513" spans="1:7" ht="15.75" x14ac:dyDescent="0.25">
      <c r="A513" s="11">
        <v>6423</v>
      </c>
      <c r="B513" s="68">
        <v>0</v>
      </c>
      <c r="C513" s="69">
        <v>0</v>
      </c>
      <c r="D513" s="63"/>
      <c r="E513" s="62"/>
      <c r="F513" s="73">
        <f t="shared" si="21"/>
        <v>0</v>
      </c>
      <c r="G513" s="72">
        <f t="shared" si="22"/>
        <v>0</v>
      </c>
    </row>
    <row r="514" spans="1:7" ht="15.75" x14ac:dyDescent="0.25">
      <c r="A514" s="11">
        <v>6424</v>
      </c>
      <c r="B514" s="68">
        <v>0</v>
      </c>
      <c r="C514" s="69">
        <v>0</v>
      </c>
      <c r="D514" s="63"/>
      <c r="E514" s="62"/>
      <c r="F514" s="73">
        <f t="shared" si="21"/>
        <v>0</v>
      </c>
      <c r="G514" s="72">
        <f t="shared" si="22"/>
        <v>0</v>
      </c>
    </row>
    <row r="515" spans="1:7" ht="15.75" x14ac:dyDescent="0.25">
      <c r="A515" s="11">
        <v>6425</v>
      </c>
      <c r="B515" s="68">
        <v>0</v>
      </c>
      <c r="C515" s="69">
        <v>0</v>
      </c>
      <c r="D515" s="63"/>
      <c r="E515" s="62"/>
      <c r="F515" s="73">
        <f t="shared" si="21"/>
        <v>0</v>
      </c>
      <c r="G515" s="72">
        <f t="shared" si="22"/>
        <v>0</v>
      </c>
    </row>
    <row r="516" spans="1:7" ht="15.75" x14ac:dyDescent="0.25">
      <c r="A516" s="11">
        <v>6426</v>
      </c>
      <c r="B516" s="68">
        <v>0</v>
      </c>
      <c r="C516" s="69">
        <v>0</v>
      </c>
      <c r="D516" s="63"/>
      <c r="E516" s="62"/>
      <c r="F516" s="73">
        <f t="shared" si="21"/>
        <v>0</v>
      </c>
      <c r="G516" s="72">
        <f t="shared" si="22"/>
        <v>0</v>
      </c>
    </row>
    <row r="517" spans="1:7" ht="15.75" x14ac:dyDescent="0.25">
      <c r="A517" s="11">
        <v>6427</v>
      </c>
      <c r="B517" s="68">
        <v>0</v>
      </c>
      <c r="C517" s="69">
        <v>0</v>
      </c>
      <c r="D517" s="63"/>
      <c r="E517" s="62"/>
      <c r="F517" s="73">
        <f t="shared" si="21"/>
        <v>0</v>
      </c>
      <c r="G517" s="72">
        <f t="shared" si="22"/>
        <v>0</v>
      </c>
    </row>
    <row r="518" spans="1:7" ht="15.75" x14ac:dyDescent="0.25">
      <c r="A518" s="11">
        <v>6428</v>
      </c>
      <c r="B518" s="68">
        <v>0</v>
      </c>
      <c r="C518" s="69">
        <v>0</v>
      </c>
      <c r="D518" s="63"/>
      <c r="E518" s="62"/>
      <c r="F518" s="73">
        <f t="shared" si="21"/>
        <v>0</v>
      </c>
      <c r="G518" s="72">
        <f t="shared" si="22"/>
        <v>0</v>
      </c>
    </row>
    <row r="519" spans="1:7" ht="15.75" x14ac:dyDescent="0.25">
      <c r="A519" s="11">
        <v>6430</v>
      </c>
      <c r="B519" s="68">
        <v>0</v>
      </c>
      <c r="C519" s="69">
        <v>0</v>
      </c>
      <c r="D519" s="63"/>
      <c r="E519" s="62"/>
      <c r="F519" s="73">
        <f t="shared" si="21"/>
        <v>0</v>
      </c>
      <c r="G519" s="72">
        <f t="shared" si="22"/>
        <v>0</v>
      </c>
    </row>
    <row r="520" spans="1:7" ht="15.75" x14ac:dyDescent="0.25">
      <c r="A520" s="11">
        <v>6437</v>
      </c>
      <c r="B520" s="68">
        <v>0</v>
      </c>
      <c r="C520" s="69">
        <v>0</v>
      </c>
      <c r="D520" s="63"/>
      <c r="E520" s="62"/>
      <c r="F520" s="73">
        <f>+IF(ABS(+B520+D520)&gt;=ABS(C520+E520),+B520-C520+D520-E520,0)</f>
        <v>0</v>
      </c>
      <c r="G520" s="72">
        <f>+IF(ABS(+B520+D520)&lt;=ABS(C520+E520),-B520+C520-D520+E520,0)</f>
        <v>0</v>
      </c>
    </row>
    <row r="521" spans="1:7" ht="15.75" x14ac:dyDescent="0.25">
      <c r="A521" s="11">
        <v>6438</v>
      </c>
      <c r="B521" s="68">
        <v>0</v>
      </c>
      <c r="C521" s="69">
        <v>0</v>
      </c>
      <c r="D521" s="63"/>
      <c r="E521" s="62"/>
      <c r="F521" s="73">
        <f>+IF(ABS(+B521+D521)&gt;=ABS(C521+E521),+B521-C521+D521-E521,0)</f>
        <v>0</v>
      </c>
      <c r="G521" s="72">
        <f>+IF(ABS(+B521+D521)&lt;=ABS(C521+E521),-B521+C521-D521+E521,0)</f>
        <v>0</v>
      </c>
    </row>
    <row r="522" spans="1:7" ht="15.75" x14ac:dyDescent="0.25">
      <c r="A522" s="11">
        <v>6440</v>
      </c>
      <c r="B522" s="68">
        <v>0</v>
      </c>
      <c r="C522" s="69">
        <v>0</v>
      </c>
      <c r="D522" s="63"/>
      <c r="E522" s="62"/>
      <c r="F522" s="73">
        <f>+IF(ABS(+B522+D522)&gt;=ABS(C522+E522),+B522-C522+D522-E522,0)</f>
        <v>0</v>
      </c>
      <c r="G522" s="72">
        <f>+IF(ABS(+B522+D522)&lt;=ABS(C522+E522),-B522+C522-D522+E522,0)</f>
        <v>0</v>
      </c>
    </row>
    <row r="523" spans="1:7" ht="15.75" x14ac:dyDescent="0.25">
      <c r="A523" s="23">
        <v>6441</v>
      </c>
      <c r="B523" s="68">
        <v>0</v>
      </c>
      <c r="C523" s="69">
        <v>0</v>
      </c>
      <c r="D523" s="63"/>
      <c r="E523" s="62"/>
      <c r="F523" s="73">
        <f t="shared" si="21"/>
        <v>0</v>
      </c>
      <c r="G523" s="72">
        <f t="shared" si="22"/>
        <v>0</v>
      </c>
    </row>
    <row r="524" spans="1:7" ht="15.75" x14ac:dyDescent="0.25">
      <c r="A524" s="23">
        <v>6442</v>
      </c>
      <c r="B524" s="68">
        <v>0</v>
      </c>
      <c r="C524" s="69">
        <v>0</v>
      </c>
      <c r="D524" s="63"/>
      <c r="E524" s="62"/>
      <c r="F524" s="73">
        <f t="shared" si="21"/>
        <v>0</v>
      </c>
      <c r="G524" s="72">
        <f t="shared" si="22"/>
        <v>0</v>
      </c>
    </row>
    <row r="525" spans="1:7" ht="15.75" x14ac:dyDescent="0.25">
      <c r="A525" s="23">
        <v>6443</v>
      </c>
      <c r="B525" s="68">
        <v>0</v>
      </c>
      <c r="C525" s="69">
        <v>0</v>
      </c>
      <c r="D525" s="63"/>
      <c r="E525" s="62"/>
      <c r="F525" s="73">
        <f t="shared" si="21"/>
        <v>0</v>
      </c>
      <c r="G525" s="72">
        <f t="shared" si="22"/>
        <v>0</v>
      </c>
    </row>
    <row r="526" spans="1:7" ht="15.75" x14ac:dyDescent="0.25">
      <c r="A526" s="23">
        <v>6444</v>
      </c>
      <c r="B526" s="68">
        <v>0</v>
      </c>
      <c r="C526" s="69">
        <v>0</v>
      </c>
      <c r="D526" s="63"/>
      <c r="E526" s="62"/>
      <c r="F526" s="73">
        <f t="shared" si="21"/>
        <v>0</v>
      </c>
      <c r="G526" s="72">
        <f t="shared" si="22"/>
        <v>0</v>
      </c>
    </row>
    <row r="527" spans="1:7" ht="15.75" x14ac:dyDescent="0.25">
      <c r="A527" s="23">
        <v>6445</v>
      </c>
      <c r="B527" s="68">
        <v>0</v>
      </c>
      <c r="C527" s="69">
        <v>0</v>
      </c>
      <c r="D527" s="63"/>
      <c r="E527" s="62"/>
      <c r="F527" s="73">
        <f t="shared" si="21"/>
        <v>0</v>
      </c>
      <c r="G527" s="72">
        <f t="shared" si="22"/>
        <v>0</v>
      </c>
    </row>
    <row r="528" spans="1:7" ht="15.75" x14ac:dyDescent="0.25">
      <c r="A528" s="23">
        <v>6446</v>
      </c>
      <c r="B528" s="68">
        <v>0</v>
      </c>
      <c r="C528" s="69">
        <v>0</v>
      </c>
      <c r="D528" s="63"/>
      <c r="E528" s="62"/>
      <c r="F528" s="73">
        <f t="shared" si="21"/>
        <v>0</v>
      </c>
      <c r="G528" s="72">
        <f t="shared" si="22"/>
        <v>0</v>
      </c>
    </row>
    <row r="529" spans="1:7" ht="15.75" x14ac:dyDescent="0.25">
      <c r="A529" s="23">
        <v>6447</v>
      </c>
      <c r="B529" s="68">
        <v>0</v>
      </c>
      <c r="C529" s="69">
        <v>0</v>
      </c>
      <c r="D529" s="63"/>
      <c r="E529" s="62"/>
      <c r="F529" s="73">
        <f t="shared" si="21"/>
        <v>0</v>
      </c>
      <c r="G529" s="72">
        <f t="shared" si="22"/>
        <v>0</v>
      </c>
    </row>
    <row r="530" spans="1:7" ht="15.75" x14ac:dyDescent="0.25">
      <c r="A530" s="23">
        <v>6448</v>
      </c>
      <c r="B530" s="68">
        <v>0</v>
      </c>
      <c r="C530" s="69">
        <v>0</v>
      </c>
      <c r="D530" s="63"/>
      <c r="E530" s="62"/>
      <c r="F530" s="73">
        <f t="shared" si="21"/>
        <v>0</v>
      </c>
      <c r="G530" s="72">
        <f t="shared" si="22"/>
        <v>0</v>
      </c>
    </row>
    <row r="531" spans="1:7" ht="15.75" x14ac:dyDescent="0.25">
      <c r="A531" s="23">
        <v>6449</v>
      </c>
      <c r="B531" s="68">
        <v>0</v>
      </c>
      <c r="C531" s="69">
        <v>0</v>
      </c>
      <c r="D531" s="63"/>
      <c r="E531" s="62"/>
      <c r="F531" s="73">
        <f>+IF(ABS(+B531+D531)&gt;=ABS(C531+E531),+B531-C531+D531-E531,0)</f>
        <v>0</v>
      </c>
      <c r="G531" s="72">
        <f>+IF(ABS(+B531+D531)&lt;=ABS(C531+E531),-B531+C531-D531+E531,0)</f>
        <v>0</v>
      </c>
    </row>
    <row r="532" spans="1:7" ht="15.75" x14ac:dyDescent="0.25">
      <c r="A532" s="11">
        <v>6451</v>
      </c>
      <c r="B532" s="68">
        <v>0</v>
      </c>
      <c r="C532" s="69">
        <v>0</v>
      </c>
      <c r="D532" s="63"/>
      <c r="E532" s="62"/>
      <c r="F532" s="73">
        <f t="shared" si="21"/>
        <v>0</v>
      </c>
      <c r="G532" s="72">
        <f t="shared" si="22"/>
        <v>0</v>
      </c>
    </row>
    <row r="533" spans="1:7" ht="15.75" x14ac:dyDescent="0.25">
      <c r="A533" s="11">
        <v>6453</v>
      </c>
      <c r="B533" s="68">
        <v>0</v>
      </c>
      <c r="C533" s="69">
        <v>0</v>
      </c>
      <c r="D533" s="63"/>
      <c r="E533" s="62"/>
      <c r="F533" s="73">
        <f t="shared" si="21"/>
        <v>0</v>
      </c>
      <c r="G533" s="72">
        <f t="shared" si="22"/>
        <v>0</v>
      </c>
    </row>
    <row r="534" spans="1:7" ht="15.75" x14ac:dyDescent="0.25">
      <c r="A534" s="11">
        <v>6454</v>
      </c>
      <c r="B534" s="68">
        <v>0</v>
      </c>
      <c r="C534" s="69">
        <v>0</v>
      </c>
      <c r="D534" s="63"/>
      <c r="E534" s="62"/>
      <c r="F534" s="73">
        <f t="shared" si="21"/>
        <v>0</v>
      </c>
      <c r="G534" s="72">
        <f t="shared" si="22"/>
        <v>0</v>
      </c>
    </row>
    <row r="535" spans="1:7" ht="15.75" x14ac:dyDescent="0.25">
      <c r="A535" s="11">
        <v>6455</v>
      </c>
      <c r="B535" s="68">
        <v>0</v>
      </c>
      <c r="C535" s="69">
        <v>0</v>
      </c>
      <c r="D535" s="63"/>
      <c r="E535" s="62"/>
      <c r="F535" s="73">
        <f t="shared" si="21"/>
        <v>0</v>
      </c>
      <c r="G535" s="72">
        <f t="shared" si="22"/>
        <v>0</v>
      </c>
    </row>
    <row r="536" spans="1:7" ht="15.75" x14ac:dyDescent="0.25">
      <c r="A536" s="11">
        <v>6457</v>
      </c>
      <c r="B536" s="68">
        <v>0</v>
      </c>
      <c r="C536" s="69">
        <v>0</v>
      </c>
      <c r="D536" s="63"/>
      <c r="E536" s="62"/>
      <c r="F536" s="73">
        <f t="shared" si="21"/>
        <v>0</v>
      </c>
      <c r="G536" s="72">
        <f t="shared" si="22"/>
        <v>0</v>
      </c>
    </row>
    <row r="537" spans="1:7" ht="15.75" x14ac:dyDescent="0.25">
      <c r="A537" s="11">
        <v>6458</v>
      </c>
      <c r="B537" s="68">
        <v>0</v>
      </c>
      <c r="C537" s="69">
        <v>0</v>
      </c>
      <c r="D537" s="63"/>
      <c r="E537" s="62"/>
      <c r="F537" s="73">
        <f t="shared" si="21"/>
        <v>0</v>
      </c>
      <c r="G537" s="72">
        <f t="shared" si="22"/>
        <v>0</v>
      </c>
    </row>
    <row r="538" spans="1:7" ht="15.75" x14ac:dyDescent="0.25">
      <c r="A538" s="11">
        <v>6460</v>
      </c>
      <c r="B538" s="68">
        <v>0</v>
      </c>
      <c r="C538" s="69">
        <v>0</v>
      </c>
      <c r="D538" s="63"/>
      <c r="E538" s="62"/>
      <c r="F538" s="73">
        <f t="shared" si="21"/>
        <v>0</v>
      </c>
      <c r="G538" s="72">
        <f t="shared" si="22"/>
        <v>0</v>
      </c>
    </row>
    <row r="539" spans="1:7" ht="15.75" x14ac:dyDescent="0.25">
      <c r="A539" s="11">
        <v>6461</v>
      </c>
      <c r="B539" s="68">
        <v>0</v>
      </c>
      <c r="C539" s="69">
        <v>0</v>
      </c>
      <c r="D539" s="63"/>
      <c r="E539" s="62"/>
      <c r="F539" s="73">
        <f t="shared" si="21"/>
        <v>0</v>
      </c>
      <c r="G539" s="72">
        <f t="shared" si="22"/>
        <v>0</v>
      </c>
    </row>
    <row r="540" spans="1:7" ht="15.75" x14ac:dyDescent="0.25">
      <c r="A540" s="11">
        <v>6462</v>
      </c>
      <c r="B540" s="68">
        <v>0</v>
      </c>
      <c r="C540" s="69">
        <v>0</v>
      </c>
      <c r="D540" s="63"/>
      <c r="E540" s="62"/>
      <c r="F540" s="73">
        <f t="shared" si="21"/>
        <v>0</v>
      </c>
      <c r="G540" s="72">
        <f t="shared" si="22"/>
        <v>0</v>
      </c>
    </row>
    <row r="541" spans="1:7" ht="15.75" x14ac:dyDescent="0.25">
      <c r="A541" s="11">
        <v>6463</v>
      </c>
      <c r="B541" s="68">
        <v>0</v>
      </c>
      <c r="C541" s="69">
        <v>0</v>
      </c>
      <c r="D541" s="63"/>
      <c r="E541" s="62"/>
      <c r="F541" s="73">
        <f t="shared" si="21"/>
        <v>0</v>
      </c>
      <c r="G541" s="72">
        <f t="shared" si="22"/>
        <v>0</v>
      </c>
    </row>
    <row r="542" spans="1:7" ht="15.75" x14ac:dyDescent="0.25">
      <c r="A542" s="11">
        <v>6464</v>
      </c>
      <c r="B542" s="68">
        <v>0</v>
      </c>
      <c r="C542" s="69">
        <v>0</v>
      </c>
      <c r="D542" s="63"/>
      <c r="E542" s="62"/>
      <c r="F542" s="73">
        <f t="shared" si="21"/>
        <v>0</v>
      </c>
      <c r="G542" s="72">
        <f t="shared" si="22"/>
        <v>0</v>
      </c>
    </row>
    <row r="543" spans="1:7" ht="15.75" x14ac:dyDescent="0.25">
      <c r="A543" s="11">
        <v>6465</v>
      </c>
      <c r="B543" s="68">
        <v>0</v>
      </c>
      <c r="C543" s="69">
        <v>0</v>
      </c>
      <c r="D543" s="63"/>
      <c r="E543" s="62"/>
      <c r="F543" s="73">
        <f t="shared" si="21"/>
        <v>0</v>
      </c>
      <c r="G543" s="72">
        <f t="shared" si="22"/>
        <v>0</v>
      </c>
    </row>
    <row r="544" spans="1:7" ht="15.75" x14ac:dyDescent="0.25">
      <c r="A544" s="11">
        <v>6466</v>
      </c>
      <c r="B544" s="68">
        <v>0</v>
      </c>
      <c r="C544" s="69">
        <v>0</v>
      </c>
      <c r="D544" s="63"/>
      <c r="E544" s="62"/>
      <c r="F544" s="73">
        <f t="shared" si="21"/>
        <v>0</v>
      </c>
      <c r="G544" s="72">
        <f t="shared" si="22"/>
        <v>0</v>
      </c>
    </row>
    <row r="545" spans="1:7" ht="15.75" x14ac:dyDescent="0.25">
      <c r="A545" s="11">
        <v>6467</v>
      </c>
      <c r="B545" s="68">
        <v>0</v>
      </c>
      <c r="C545" s="69">
        <v>0</v>
      </c>
      <c r="D545" s="63"/>
      <c r="E545" s="62"/>
      <c r="F545" s="73">
        <f t="shared" si="21"/>
        <v>0</v>
      </c>
      <c r="G545" s="72">
        <f t="shared" si="22"/>
        <v>0</v>
      </c>
    </row>
    <row r="546" spans="1:7" ht="15.75" x14ac:dyDescent="0.25">
      <c r="A546" s="11">
        <v>6468</v>
      </c>
      <c r="B546" s="68">
        <v>0</v>
      </c>
      <c r="C546" s="69">
        <v>0</v>
      </c>
      <c r="D546" s="63"/>
      <c r="E546" s="62"/>
      <c r="F546" s="73">
        <f t="shared" si="21"/>
        <v>0</v>
      </c>
      <c r="G546" s="72">
        <f t="shared" si="22"/>
        <v>0</v>
      </c>
    </row>
    <row r="547" spans="1:7" ht="15.75" x14ac:dyDescent="0.25">
      <c r="A547" s="11">
        <v>6469</v>
      </c>
      <c r="B547" s="68">
        <v>0</v>
      </c>
      <c r="C547" s="69">
        <v>0</v>
      </c>
      <c r="D547" s="63"/>
      <c r="E547" s="62"/>
      <c r="F547" s="73">
        <f t="shared" si="21"/>
        <v>0</v>
      </c>
      <c r="G547" s="72">
        <f t="shared" si="22"/>
        <v>0</v>
      </c>
    </row>
    <row r="548" spans="1:7" ht="15.75" x14ac:dyDescent="0.25">
      <c r="A548" s="11">
        <v>6471</v>
      </c>
      <c r="B548" s="68">
        <v>0</v>
      </c>
      <c r="C548" s="69">
        <v>0</v>
      </c>
      <c r="D548" s="63"/>
      <c r="E548" s="62"/>
      <c r="F548" s="73">
        <f t="shared" si="21"/>
        <v>0</v>
      </c>
      <c r="G548" s="72">
        <f t="shared" si="22"/>
        <v>0</v>
      </c>
    </row>
    <row r="549" spans="1:7" ht="15.75" x14ac:dyDescent="0.25">
      <c r="A549" s="11">
        <f>2+A548</f>
        <v>6473</v>
      </c>
      <c r="B549" s="68">
        <v>0</v>
      </c>
      <c r="C549" s="69">
        <v>0</v>
      </c>
      <c r="D549" s="63"/>
      <c r="E549" s="62"/>
      <c r="F549" s="73">
        <f t="shared" si="21"/>
        <v>0</v>
      </c>
      <c r="G549" s="72">
        <f t="shared" si="22"/>
        <v>0</v>
      </c>
    </row>
    <row r="550" spans="1:7" ht="15.75" x14ac:dyDescent="0.25">
      <c r="A550" s="11">
        <f>2+A549</f>
        <v>6475</v>
      </c>
      <c r="B550" s="68">
        <v>0</v>
      </c>
      <c r="C550" s="69">
        <v>0</v>
      </c>
      <c r="D550" s="63"/>
      <c r="E550" s="62"/>
      <c r="F550" s="73">
        <f t="shared" si="21"/>
        <v>0</v>
      </c>
      <c r="G550" s="72">
        <f t="shared" si="22"/>
        <v>0</v>
      </c>
    </row>
    <row r="551" spans="1:7" ht="15.75" x14ac:dyDescent="0.25">
      <c r="A551" s="11">
        <f>2+A550</f>
        <v>6477</v>
      </c>
      <c r="B551" s="68">
        <v>0</v>
      </c>
      <c r="C551" s="69">
        <v>0</v>
      </c>
      <c r="D551" s="63"/>
      <c r="E551" s="62"/>
      <c r="F551" s="73">
        <f t="shared" si="21"/>
        <v>0</v>
      </c>
      <c r="G551" s="72">
        <f t="shared" si="22"/>
        <v>0</v>
      </c>
    </row>
    <row r="552" spans="1:7" ht="15.75" x14ac:dyDescent="0.25">
      <c r="A552" s="11">
        <v>6479</v>
      </c>
      <c r="B552" s="68">
        <v>0</v>
      </c>
      <c r="C552" s="69">
        <v>0</v>
      </c>
      <c r="D552" s="63"/>
      <c r="E552" s="62"/>
      <c r="F552" s="73">
        <f>+IF(ABS(+B552+D552)&gt;=ABS(C552+E552),+B552-C552+D552-E552,0)</f>
        <v>0</v>
      </c>
      <c r="G552" s="72">
        <f>+IF(ABS(+B552+D552)&lt;=ABS(C552+E552),-B552+C552-D552+E552,0)</f>
        <v>0</v>
      </c>
    </row>
    <row r="553" spans="1:7" ht="15.75" x14ac:dyDescent="0.25">
      <c r="A553" s="11">
        <v>6480</v>
      </c>
      <c r="B553" s="68">
        <v>0</v>
      </c>
      <c r="C553" s="69">
        <v>0</v>
      </c>
      <c r="D553" s="63"/>
      <c r="E553" s="62"/>
      <c r="F553" s="73">
        <f>+IF(ABS(+B553+D553)&gt;=ABS(C553+E553),+B553-C553+D553-E553,0)</f>
        <v>0</v>
      </c>
      <c r="G553" s="72">
        <f>+IF(ABS(+B553+D553)&lt;=ABS(C553+E553),-B553+C553-D553+E553,0)</f>
        <v>0</v>
      </c>
    </row>
    <row r="554" spans="1:7" ht="15.75" x14ac:dyDescent="0.25">
      <c r="A554" s="11">
        <v>6481</v>
      </c>
      <c r="B554" s="68">
        <v>0</v>
      </c>
      <c r="C554" s="69">
        <v>0</v>
      </c>
      <c r="D554" s="63"/>
      <c r="E554" s="62"/>
      <c r="F554" s="73">
        <f t="shared" si="21"/>
        <v>0</v>
      </c>
      <c r="G554" s="72">
        <f t="shared" si="22"/>
        <v>0</v>
      </c>
    </row>
    <row r="555" spans="1:7" ht="15.75" x14ac:dyDescent="0.25">
      <c r="A555" s="11">
        <f>2+A554</f>
        <v>6483</v>
      </c>
      <c r="B555" s="68">
        <v>0</v>
      </c>
      <c r="C555" s="69">
        <v>0</v>
      </c>
      <c r="D555" s="63"/>
      <c r="E555" s="62"/>
      <c r="F555" s="73">
        <f t="shared" si="21"/>
        <v>0</v>
      </c>
      <c r="G555" s="72">
        <f t="shared" si="22"/>
        <v>0</v>
      </c>
    </row>
    <row r="556" spans="1:7" ht="15.75" x14ac:dyDescent="0.25">
      <c r="A556" s="11">
        <f>2+A555</f>
        <v>6485</v>
      </c>
      <c r="B556" s="68">
        <v>0</v>
      </c>
      <c r="C556" s="69">
        <v>0</v>
      </c>
      <c r="D556" s="63"/>
      <c r="E556" s="62"/>
      <c r="F556" s="73">
        <f t="shared" si="21"/>
        <v>0</v>
      </c>
      <c r="G556" s="72">
        <f t="shared" si="22"/>
        <v>0</v>
      </c>
    </row>
    <row r="557" spans="1:7" ht="15.75" x14ac:dyDescent="0.25">
      <c r="A557" s="11">
        <f>2+A556</f>
        <v>6487</v>
      </c>
      <c r="B557" s="68">
        <v>0</v>
      </c>
      <c r="C557" s="69">
        <v>0</v>
      </c>
      <c r="D557" s="63"/>
      <c r="E557" s="62"/>
      <c r="F557" s="73">
        <f t="shared" si="21"/>
        <v>0</v>
      </c>
      <c r="G557" s="72">
        <f t="shared" si="22"/>
        <v>0</v>
      </c>
    </row>
    <row r="558" spans="1:7" ht="15.75" x14ac:dyDescent="0.25">
      <c r="A558" s="11">
        <v>6489</v>
      </c>
      <c r="B558" s="68">
        <v>0</v>
      </c>
      <c r="C558" s="69">
        <v>0</v>
      </c>
      <c r="D558" s="63"/>
      <c r="E558" s="62"/>
      <c r="F558" s="73">
        <f>+IF(ABS(+B558+D558)&gt;=ABS(C558+E558),+B558-C558+D558-E558,0)</f>
        <v>0</v>
      </c>
      <c r="G558" s="72">
        <f>+IF(ABS(+B558+D558)&lt;=ABS(C558+E558),-B558+C558-D558+E558,0)</f>
        <v>0</v>
      </c>
    </row>
    <row r="559" spans="1:7" ht="15.75" x14ac:dyDescent="0.25">
      <c r="A559" s="11">
        <v>6491</v>
      </c>
      <c r="B559" s="68">
        <v>0</v>
      </c>
      <c r="C559" s="69">
        <v>0</v>
      </c>
      <c r="D559" s="63"/>
      <c r="E559" s="62"/>
      <c r="F559" s="73">
        <f t="shared" si="21"/>
        <v>0</v>
      </c>
      <c r="G559" s="72">
        <f t="shared" si="22"/>
        <v>0</v>
      </c>
    </row>
    <row r="560" spans="1:7" ht="15.75" x14ac:dyDescent="0.25">
      <c r="A560" s="11">
        <f>2+A559</f>
        <v>6493</v>
      </c>
      <c r="B560" s="68">
        <v>0</v>
      </c>
      <c r="C560" s="69">
        <v>0</v>
      </c>
      <c r="D560" s="63"/>
      <c r="E560" s="62"/>
      <c r="F560" s="73">
        <f t="shared" si="21"/>
        <v>0</v>
      </c>
      <c r="G560" s="72">
        <f t="shared" si="22"/>
        <v>0</v>
      </c>
    </row>
    <row r="561" spans="1:7" ht="15.75" x14ac:dyDescent="0.25">
      <c r="A561" s="11">
        <f>2+A560</f>
        <v>6495</v>
      </c>
      <c r="B561" s="68">
        <v>0</v>
      </c>
      <c r="C561" s="69">
        <v>0</v>
      </c>
      <c r="D561" s="63"/>
      <c r="E561" s="62"/>
      <c r="F561" s="73">
        <f t="shared" si="21"/>
        <v>0</v>
      </c>
      <c r="G561" s="72">
        <f t="shared" si="22"/>
        <v>0</v>
      </c>
    </row>
    <row r="562" spans="1:7" ht="15.75" x14ac:dyDescent="0.25">
      <c r="A562" s="11">
        <f>2+A561</f>
        <v>6497</v>
      </c>
      <c r="B562" s="68">
        <v>0</v>
      </c>
      <c r="C562" s="69">
        <v>0</v>
      </c>
      <c r="D562" s="63"/>
      <c r="E562" s="62"/>
      <c r="F562" s="73">
        <f t="shared" si="21"/>
        <v>0</v>
      </c>
      <c r="G562" s="72">
        <f t="shared" si="22"/>
        <v>0</v>
      </c>
    </row>
    <row r="563" spans="1:7" ht="15.75" x14ac:dyDescent="0.25">
      <c r="A563" s="11">
        <v>6499</v>
      </c>
      <c r="B563" s="68">
        <v>0</v>
      </c>
      <c r="C563" s="69">
        <v>0</v>
      </c>
      <c r="D563" s="63"/>
      <c r="E563" s="62"/>
      <c r="F563" s="73">
        <f>+IF(ABS(+B563+D563)&gt;=ABS(C563+E563),+B563-C563+D563-E563,0)</f>
        <v>0</v>
      </c>
      <c r="G563" s="72">
        <f>+IF(ABS(+B563+D563)&lt;=ABS(C563+E563),-B563+C563-D563+E563,0)</f>
        <v>0</v>
      </c>
    </row>
    <row r="564" spans="1:7" ht="15.75" x14ac:dyDescent="0.25">
      <c r="A564" s="11">
        <v>6501</v>
      </c>
      <c r="B564" s="68">
        <v>0</v>
      </c>
      <c r="C564" s="69">
        <v>0</v>
      </c>
      <c r="D564" s="63"/>
      <c r="E564" s="62"/>
      <c r="F564" s="70">
        <v>0</v>
      </c>
      <c r="G564" s="118">
        <f t="shared" si="22"/>
        <v>0</v>
      </c>
    </row>
    <row r="565" spans="1:7" ht="15.75" x14ac:dyDescent="0.25">
      <c r="A565" s="11">
        <v>6502</v>
      </c>
      <c r="B565" s="68">
        <v>0</v>
      </c>
      <c r="C565" s="69">
        <v>0</v>
      </c>
      <c r="D565" s="63"/>
      <c r="E565" s="62"/>
      <c r="F565" s="70">
        <v>0</v>
      </c>
      <c r="G565" s="118">
        <f t="shared" si="22"/>
        <v>0</v>
      </c>
    </row>
    <row r="566" spans="1:7" ht="15.75" x14ac:dyDescent="0.25">
      <c r="A566" s="11">
        <v>6503</v>
      </c>
      <c r="B566" s="68">
        <v>0</v>
      </c>
      <c r="C566" s="69">
        <v>0</v>
      </c>
      <c r="D566" s="63"/>
      <c r="E566" s="62"/>
      <c r="F566" s="70">
        <v>0</v>
      </c>
      <c r="G566" s="118">
        <f t="shared" si="22"/>
        <v>0</v>
      </c>
    </row>
    <row r="567" spans="1:7" ht="15.75" x14ac:dyDescent="0.25">
      <c r="A567" s="11">
        <v>6504</v>
      </c>
      <c r="B567" s="68">
        <v>0</v>
      </c>
      <c r="C567" s="69">
        <v>0</v>
      </c>
      <c r="D567" s="63"/>
      <c r="E567" s="62"/>
      <c r="F567" s="70">
        <v>0</v>
      </c>
      <c r="G567" s="118">
        <f>+IF(ABS(+B567+D567)&lt;=ABS(C567+E567),-B567+C567-D567+E567,0)</f>
        <v>0</v>
      </c>
    </row>
    <row r="568" spans="1:7" ht="15.75" x14ac:dyDescent="0.25">
      <c r="A568" s="11">
        <v>6506</v>
      </c>
      <c r="B568" s="68">
        <v>0</v>
      </c>
      <c r="C568" s="69">
        <v>0</v>
      </c>
      <c r="D568" s="63"/>
      <c r="E568" s="62"/>
      <c r="F568" s="119">
        <v>0</v>
      </c>
      <c r="G568" s="120">
        <v>0</v>
      </c>
    </row>
    <row r="569" spans="1:7" ht="15.75" x14ac:dyDescent="0.25">
      <c r="A569" s="11">
        <v>6507</v>
      </c>
      <c r="B569" s="68">
        <v>0</v>
      </c>
      <c r="C569" s="69">
        <v>0</v>
      </c>
      <c r="D569" s="63"/>
      <c r="E569" s="62"/>
      <c r="F569" s="70">
        <v>0</v>
      </c>
      <c r="G569" s="118">
        <f>+IF(ABS(+B569+D569)&lt;=ABS(C569+E569),-B569+C569-D569+E569,0)</f>
        <v>0</v>
      </c>
    </row>
    <row r="570" spans="1:7" ht="15.75" x14ac:dyDescent="0.25">
      <c r="A570" s="11">
        <v>6508</v>
      </c>
      <c r="B570" s="68">
        <v>0</v>
      </c>
      <c r="C570" s="69">
        <v>0</v>
      </c>
      <c r="D570" s="63"/>
      <c r="E570" s="62"/>
      <c r="F570" s="70">
        <v>0</v>
      </c>
      <c r="G570" s="118">
        <f>+IF(ABS(+B570+D570)&lt;=ABS(C570+E570),-B570+C570-D570+E570,0)</f>
        <v>0</v>
      </c>
    </row>
    <row r="571" spans="1:7" ht="15.75" x14ac:dyDescent="0.25">
      <c r="A571" s="11">
        <v>6711</v>
      </c>
      <c r="B571" s="68">
        <v>0</v>
      </c>
      <c r="C571" s="69">
        <v>0</v>
      </c>
      <c r="D571" s="63"/>
      <c r="E571" s="62"/>
      <c r="F571" s="73">
        <f>+IF(ABS(+B571+D571)&gt;=ABS(C571+E571),+B571-C571+D571-E571,0)</f>
        <v>0</v>
      </c>
      <c r="G571" s="71">
        <v>0</v>
      </c>
    </row>
    <row r="572" spans="1:7" ht="15.75" x14ac:dyDescent="0.25">
      <c r="A572" s="11">
        <v>6713</v>
      </c>
      <c r="B572" s="68">
        <v>0</v>
      </c>
      <c r="C572" s="69">
        <v>0</v>
      </c>
      <c r="D572" s="63"/>
      <c r="E572" s="62"/>
      <c r="F572" s="73">
        <f>+IF(ABS(+B572+D572)&gt;=ABS(C572+E572),+B572-C572+D572-E572,0)</f>
        <v>0</v>
      </c>
      <c r="G572" s="71">
        <v>0</v>
      </c>
    </row>
    <row r="573" spans="1:7" ht="15.75" x14ac:dyDescent="0.25">
      <c r="A573" s="11">
        <v>6717</v>
      </c>
      <c r="B573" s="68">
        <v>0</v>
      </c>
      <c r="C573" s="69">
        <v>0</v>
      </c>
      <c r="D573" s="63"/>
      <c r="E573" s="62"/>
      <c r="F573" s="73">
        <f>+IF(ABS(+B573+D573)&gt;=ABS(C573+E573),+B573-C573+D573-E573,0)</f>
        <v>0</v>
      </c>
      <c r="G573" s="71">
        <v>0</v>
      </c>
    </row>
    <row r="574" spans="1:7" ht="15.75" x14ac:dyDescent="0.25">
      <c r="A574" s="11">
        <v>6721</v>
      </c>
      <c r="B574" s="68">
        <v>0</v>
      </c>
      <c r="C574" s="69">
        <v>0</v>
      </c>
      <c r="D574" s="63"/>
      <c r="E574" s="62"/>
      <c r="F574" s="70">
        <v>0</v>
      </c>
      <c r="G574" s="72">
        <f>+IF(ABS(+B574+D574)&lt;=ABS(C574+E574),-B574+C574-D574+E574,0)</f>
        <v>0</v>
      </c>
    </row>
    <row r="575" spans="1:7" ht="15.75" x14ac:dyDescent="0.25">
      <c r="A575" s="11">
        <v>6723</v>
      </c>
      <c r="B575" s="68">
        <v>0</v>
      </c>
      <c r="C575" s="69">
        <v>0</v>
      </c>
      <c r="D575" s="63"/>
      <c r="E575" s="62"/>
      <c r="F575" s="70">
        <v>0</v>
      </c>
      <c r="G575" s="72">
        <f>+IF(ABS(+B575+D575)&lt;=ABS(C575+E575),-B575+C575-D575+E575,0)</f>
        <v>0</v>
      </c>
    </row>
    <row r="576" spans="1:7" ht="15.75" x14ac:dyDescent="0.25">
      <c r="A576" s="11">
        <v>6727</v>
      </c>
      <c r="B576" s="68">
        <v>0</v>
      </c>
      <c r="C576" s="69">
        <v>0</v>
      </c>
      <c r="D576" s="63"/>
      <c r="E576" s="62"/>
      <c r="F576" s="70">
        <v>0</v>
      </c>
      <c r="G576" s="72">
        <f>+IF(ABS(+B576+D576)&lt;=ABS(C576+E576),-B576+C576-D576+E576,0)</f>
        <v>0</v>
      </c>
    </row>
    <row r="577" spans="1:7" ht="15.75" x14ac:dyDescent="0.25">
      <c r="A577" s="11">
        <v>6791</v>
      </c>
      <c r="B577" s="68">
        <v>0</v>
      </c>
      <c r="C577" s="69">
        <v>0</v>
      </c>
      <c r="D577" s="63"/>
      <c r="E577" s="62"/>
      <c r="F577" s="73">
        <f>+IF(ABS(+B577+D577)&gt;=ABS(C577+E577),+B577-C577+D577-E577,0)</f>
        <v>0</v>
      </c>
      <c r="G577" s="71">
        <v>0</v>
      </c>
    </row>
    <row r="578" spans="1:7" ht="15.75" x14ac:dyDescent="0.25">
      <c r="A578" s="11">
        <v>6799</v>
      </c>
      <c r="B578" s="68">
        <v>0</v>
      </c>
      <c r="C578" s="69">
        <v>0</v>
      </c>
      <c r="D578" s="63"/>
      <c r="E578" s="62"/>
      <c r="F578" s="70">
        <v>0</v>
      </c>
      <c r="G578" s="72">
        <f t="shared" ref="G578:G598" si="23">+IF(ABS(+B578+D578)&lt;=ABS(C578+E578),-B578+C578-D578+E578,0)</f>
        <v>0</v>
      </c>
    </row>
    <row r="579" spans="1:7" ht="15.75" x14ac:dyDescent="0.25">
      <c r="A579" s="11">
        <v>6901</v>
      </c>
      <c r="B579" s="68">
        <v>0</v>
      </c>
      <c r="C579" s="69">
        <v>0</v>
      </c>
      <c r="D579" s="63"/>
      <c r="E579" s="62"/>
      <c r="F579" s="73">
        <f t="shared" ref="F579:F598" si="24">+IF(ABS(+B579+D579)&gt;=ABS(C579+E579),+B579-C579+D579-E579,0)</f>
        <v>0</v>
      </c>
      <c r="G579" s="72">
        <f t="shared" si="23"/>
        <v>0</v>
      </c>
    </row>
    <row r="580" spans="1:7" ht="15.75" x14ac:dyDescent="0.25">
      <c r="A580" s="11">
        <v>6902</v>
      </c>
      <c r="B580" s="68">
        <v>0</v>
      </c>
      <c r="C580" s="69">
        <v>0</v>
      </c>
      <c r="D580" s="63"/>
      <c r="E580" s="62"/>
      <c r="F580" s="73">
        <f t="shared" si="24"/>
        <v>0</v>
      </c>
      <c r="G580" s="72">
        <f t="shared" si="23"/>
        <v>0</v>
      </c>
    </row>
    <row r="581" spans="1:7" ht="15.75" x14ac:dyDescent="0.25">
      <c r="A581" s="11">
        <v>6903</v>
      </c>
      <c r="B581" s="68">
        <v>0</v>
      </c>
      <c r="C581" s="69">
        <v>0</v>
      </c>
      <c r="D581" s="63"/>
      <c r="E581" s="62"/>
      <c r="F581" s="73">
        <f t="shared" si="24"/>
        <v>0</v>
      </c>
      <c r="G581" s="72">
        <f t="shared" si="23"/>
        <v>0</v>
      </c>
    </row>
    <row r="582" spans="1:7" ht="15.75" x14ac:dyDescent="0.25">
      <c r="A582" s="11">
        <v>6904</v>
      </c>
      <c r="B582" s="68">
        <v>0</v>
      </c>
      <c r="C582" s="69">
        <v>0</v>
      </c>
      <c r="D582" s="63"/>
      <c r="E582" s="62"/>
      <c r="F582" s="73">
        <f t="shared" si="24"/>
        <v>0</v>
      </c>
      <c r="G582" s="72">
        <f t="shared" si="23"/>
        <v>0</v>
      </c>
    </row>
    <row r="583" spans="1:7" ht="15.75" x14ac:dyDescent="0.25">
      <c r="A583" s="11">
        <v>6905</v>
      </c>
      <c r="B583" s="68">
        <v>0</v>
      </c>
      <c r="C583" s="69">
        <v>0</v>
      </c>
      <c r="D583" s="63"/>
      <c r="E583" s="62"/>
      <c r="F583" s="73">
        <f t="shared" si="24"/>
        <v>0</v>
      </c>
      <c r="G583" s="72">
        <f t="shared" si="23"/>
        <v>0</v>
      </c>
    </row>
    <row r="584" spans="1:7" ht="15.75" x14ac:dyDescent="0.25">
      <c r="A584" s="11">
        <v>6906</v>
      </c>
      <c r="B584" s="68">
        <v>0</v>
      </c>
      <c r="C584" s="69">
        <v>0</v>
      </c>
      <c r="D584" s="63"/>
      <c r="E584" s="62"/>
      <c r="F584" s="73">
        <f t="shared" si="24"/>
        <v>0</v>
      </c>
      <c r="G584" s="72">
        <f t="shared" si="23"/>
        <v>0</v>
      </c>
    </row>
    <row r="585" spans="1:7" ht="15.75" x14ac:dyDescent="0.25">
      <c r="A585" s="11">
        <v>6910</v>
      </c>
      <c r="B585" s="68">
        <v>0</v>
      </c>
      <c r="C585" s="69">
        <v>0</v>
      </c>
      <c r="D585" s="63"/>
      <c r="E585" s="62"/>
      <c r="F585" s="73">
        <f t="shared" si="24"/>
        <v>0</v>
      </c>
      <c r="G585" s="72">
        <f t="shared" si="23"/>
        <v>0</v>
      </c>
    </row>
    <row r="586" spans="1:7" ht="15.75" x14ac:dyDescent="0.25">
      <c r="A586" s="11">
        <v>6911</v>
      </c>
      <c r="B586" s="68">
        <v>0</v>
      </c>
      <c r="C586" s="69">
        <v>0</v>
      </c>
      <c r="D586" s="63"/>
      <c r="E586" s="62"/>
      <c r="F586" s="73">
        <f t="shared" si="24"/>
        <v>0</v>
      </c>
      <c r="G586" s="72">
        <f t="shared" si="23"/>
        <v>0</v>
      </c>
    </row>
    <row r="587" spans="1:7" ht="15.75" x14ac:dyDescent="0.25">
      <c r="A587" s="11">
        <v>6912</v>
      </c>
      <c r="B587" s="68">
        <v>0</v>
      </c>
      <c r="C587" s="69">
        <v>0</v>
      </c>
      <c r="D587" s="63"/>
      <c r="E587" s="62"/>
      <c r="F587" s="73">
        <f t="shared" si="24"/>
        <v>0</v>
      </c>
      <c r="G587" s="72">
        <f t="shared" si="23"/>
        <v>0</v>
      </c>
    </row>
    <row r="588" spans="1:7" ht="15.75" x14ac:dyDescent="0.25">
      <c r="A588" s="11">
        <v>6915</v>
      </c>
      <c r="B588" s="68">
        <v>0</v>
      </c>
      <c r="C588" s="69">
        <v>0</v>
      </c>
      <c r="D588" s="63"/>
      <c r="E588" s="62"/>
      <c r="F588" s="73">
        <f>+IF(ABS(+B588+D588)&gt;=ABS(C588+E588),+B588-C588+D588-E588,0)</f>
        <v>0</v>
      </c>
      <c r="G588" s="72">
        <f>+IF(ABS(+B588+D588)&lt;=ABS(C588+E588),-B588+C588-D588+E588,0)</f>
        <v>0</v>
      </c>
    </row>
    <row r="589" spans="1:7" ht="15.75" x14ac:dyDescent="0.25">
      <c r="A589" s="11">
        <v>6916</v>
      </c>
      <c r="B589" s="68">
        <v>0</v>
      </c>
      <c r="C589" s="69">
        <v>0</v>
      </c>
      <c r="D589" s="63"/>
      <c r="E589" s="62"/>
      <c r="F589" s="73">
        <f>+IF(ABS(+B589+D589)&gt;=ABS(C589+E589),+B589-C589+D589-E589,0)</f>
        <v>0</v>
      </c>
      <c r="G589" s="72">
        <f>+IF(ABS(+B589+D589)&lt;=ABS(C589+E589),-B589+C589-D589+E589,0)</f>
        <v>0</v>
      </c>
    </row>
    <row r="590" spans="1:7" ht="15.75" x14ac:dyDescent="0.25">
      <c r="A590" s="11">
        <v>6917</v>
      </c>
      <c r="B590" s="68">
        <v>0</v>
      </c>
      <c r="C590" s="69">
        <v>0</v>
      </c>
      <c r="D590" s="63"/>
      <c r="E590" s="62"/>
      <c r="F590" s="73">
        <f t="shared" si="24"/>
        <v>0</v>
      </c>
      <c r="G590" s="72">
        <f t="shared" si="23"/>
        <v>0</v>
      </c>
    </row>
    <row r="591" spans="1:7" ht="15.75" x14ac:dyDescent="0.25">
      <c r="A591" s="11">
        <v>6918</v>
      </c>
      <c r="B591" s="68">
        <v>0</v>
      </c>
      <c r="C591" s="69">
        <v>0</v>
      </c>
      <c r="D591" s="63"/>
      <c r="E591" s="62"/>
      <c r="F591" s="73">
        <f t="shared" si="24"/>
        <v>0</v>
      </c>
      <c r="G591" s="72">
        <f t="shared" si="23"/>
        <v>0</v>
      </c>
    </row>
    <row r="592" spans="1:7" ht="15.75" x14ac:dyDescent="0.25">
      <c r="A592" s="11">
        <v>6992</v>
      </c>
      <c r="B592" s="68">
        <v>0</v>
      </c>
      <c r="C592" s="69">
        <v>0</v>
      </c>
      <c r="D592" s="63"/>
      <c r="E592" s="62"/>
      <c r="F592" s="73">
        <f t="shared" si="24"/>
        <v>0</v>
      </c>
      <c r="G592" s="72">
        <f t="shared" si="23"/>
        <v>0</v>
      </c>
    </row>
    <row r="593" spans="1:7" ht="15.75" x14ac:dyDescent="0.25">
      <c r="A593" s="11">
        <v>6993</v>
      </c>
      <c r="B593" s="68">
        <v>0</v>
      </c>
      <c r="C593" s="69">
        <v>0</v>
      </c>
      <c r="D593" s="63"/>
      <c r="E593" s="62"/>
      <c r="F593" s="73">
        <f t="shared" si="24"/>
        <v>0</v>
      </c>
      <c r="G593" s="72">
        <f t="shared" si="23"/>
        <v>0</v>
      </c>
    </row>
    <row r="594" spans="1:7" ht="15.75" x14ac:dyDescent="0.25">
      <c r="A594" s="11">
        <v>6994</v>
      </c>
      <c r="B594" s="68">
        <v>0</v>
      </c>
      <c r="C594" s="69">
        <v>0</v>
      </c>
      <c r="D594" s="63"/>
      <c r="E594" s="62"/>
      <c r="F594" s="73">
        <f t="shared" si="24"/>
        <v>0</v>
      </c>
      <c r="G594" s="72">
        <f t="shared" si="23"/>
        <v>0</v>
      </c>
    </row>
    <row r="595" spans="1:7" ht="15.75" x14ac:dyDescent="0.25">
      <c r="A595" s="11">
        <v>6995</v>
      </c>
      <c r="B595" s="68">
        <v>0</v>
      </c>
      <c r="C595" s="69">
        <v>0</v>
      </c>
      <c r="D595" s="63"/>
      <c r="E595" s="62"/>
      <c r="F595" s="73">
        <f t="shared" si="24"/>
        <v>0</v>
      </c>
      <c r="G595" s="72">
        <f t="shared" si="23"/>
        <v>0</v>
      </c>
    </row>
    <row r="596" spans="1:7" ht="15.75" x14ac:dyDescent="0.25">
      <c r="A596" s="11">
        <v>6996</v>
      </c>
      <c r="B596" s="68">
        <v>0</v>
      </c>
      <c r="C596" s="69">
        <v>0</v>
      </c>
      <c r="D596" s="63"/>
      <c r="E596" s="62"/>
      <c r="F596" s="73">
        <f t="shared" si="24"/>
        <v>0</v>
      </c>
      <c r="G596" s="72">
        <f t="shared" si="23"/>
        <v>0</v>
      </c>
    </row>
    <row r="597" spans="1:7" ht="15.75" x14ac:dyDescent="0.25">
      <c r="A597" s="11">
        <v>6997</v>
      </c>
      <c r="B597" s="68">
        <v>0</v>
      </c>
      <c r="C597" s="69">
        <v>0</v>
      </c>
      <c r="D597" s="63"/>
      <c r="E597" s="62"/>
      <c r="F597" s="73">
        <f t="shared" si="24"/>
        <v>0</v>
      </c>
      <c r="G597" s="72">
        <f t="shared" si="23"/>
        <v>0</v>
      </c>
    </row>
    <row r="598" spans="1:7" ht="15.75" x14ac:dyDescent="0.25">
      <c r="A598" s="11">
        <v>6998</v>
      </c>
      <c r="B598" s="68">
        <v>0</v>
      </c>
      <c r="C598" s="69">
        <v>0</v>
      </c>
      <c r="D598" s="63"/>
      <c r="E598" s="62"/>
      <c r="F598" s="73">
        <f t="shared" si="24"/>
        <v>0</v>
      </c>
      <c r="G598" s="72">
        <f t="shared" si="23"/>
        <v>0</v>
      </c>
    </row>
    <row r="599" spans="1:7" ht="15.75" x14ac:dyDescent="0.25">
      <c r="A599" s="24" t="s">
        <v>17</v>
      </c>
      <c r="B599" s="86"/>
      <c r="C599" s="87"/>
      <c r="D599" s="88"/>
      <c r="E599" s="87"/>
      <c r="F599" s="88"/>
      <c r="G599" s="89"/>
    </row>
    <row r="600" spans="1:7" ht="15.75" x14ac:dyDescent="0.25">
      <c r="A600" s="10">
        <v>7011</v>
      </c>
      <c r="B600" s="100">
        <v>0</v>
      </c>
      <c r="C600" s="90">
        <v>0</v>
      </c>
      <c r="D600" s="63"/>
      <c r="E600" s="62"/>
      <c r="F600" s="64">
        <f t="shared" ref="F600:F637" si="25">+IF(ABS(+B600+D600)&gt;=ABS(C600+E600),+B600-C600+D600-E600,0)</f>
        <v>0</v>
      </c>
      <c r="G600" s="65">
        <f>+IF(ABS(+B600+D600)&lt;=ABS(C600+E600),-B600+C600-D600+E600,0)</f>
        <v>0</v>
      </c>
    </row>
    <row r="601" spans="1:7" ht="15.75" x14ac:dyDescent="0.25">
      <c r="A601" s="11">
        <v>7012</v>
      </c>
      <c r="B601" s="68">
        <v>0</v>
      </c>
      <c r="C601" s="69">
        <v>0</v>
      </c>
      <c r="D601" s="63"/>
      <c r="E601" s="62"/>
      <c r="F601" s="73">
        <f t="shared" si="25"/>
        <v>0</v>
      </c>
      <c r="G601" s="72">
        <f>+IF(ABS(+B601+D601)&lt;=ABS(C601+E601),-B601+C601-D601+E601,0)</f>
        <v>0</v>
      </c>
    </row>
    <row r="602" spans="1:7" ht="15.75" x14ac:dyDescent="0.25">
      <c r="A602" s="11">
        <v>7013</v>
      </c>
      <c r="B602" s="68">
        <v>0</v>
      </c>
      <c r="C602" s="69">
        <v>0</v>
      </c>
      <c r="D602" s="63"/>
      <c r="E602" s="62"/>
      <c r="F602" s="73">
        <f t="shared" si="25"/>
        <v>0</v>
      </c>
      <c r="G602" s="71">
        <v>0</v>
      </c>
    </row>
    <row r="603" spans="1:7" ht="15.75" x14ac:dyDescent="0.25">
      <c r="A603" s="11">
        <v>7014</v>
      </c>
      <c r="B603" s="68">
        <v>0</v>
      </c>
      <c r="C603" s="69">
        <v>0</v>
      </c>
      <c r="D603" s="63"/>
      <c r="E603" s="62"/>
      <c r="F603" s="73">
        <f t="shared" si="25"/>
        <v>0</v>
      </c>
      <c r="G603" s="72">
        <f>+IF(ABS(+B603+D603)&lt;=ABS(C603+E603),-B603+C603-D603+E603,0)</f>
        <v>0</v>
      </c>
    </row>
    <row r="604" spans="1:7" ht="15.75" x14ac:dyDescent="0.25">
      <c r="A604" s="11">
        <v>7041</v>
      </c>
      <c r="B604" s="68">
        <v>0</v>
      </c>
      <c r="C604" s="69">
        <v>0</v>
      </c>
      <c r="D604" s="63"/>
      <c r="E604" s="62"/>
      <c r="F604" s="73">
        <f t="shared" si="25"/>
        <v>0</v>
      </c>
      <c r="G604" s="72">
        <f>+IF(ABS(+B604+D604)&lt;=ABS(C604+E604),-B604+C604-D604+E604,0)</f>
        <v>0</v>
      </c>
    </row>
    <row r="605" spans="1:7" ht="15.75" x14ac:dyDescent="0.25">
      <c r="A605" s="11">
        <v>7042</v>
      </c>
      <c r="B605" s="68">
        <v>0</v>
      </c>
      <c r="C605" s="69">
        <v>0</v>
      </c>
      <c r="D605" s="63"/>
      <c r="E605" s="62"/>
      <c r="F605" s="73">
        <f t="shared" si="25"/>
        <v>0</v>
      </c>
      <c r="G605" s="72">
        <f>+IF(ABS(+B605+D605)&lt;=ABS(C605+E605),-B605+C605-D605+E605,0)</f>
        <v>0</v>
      </c>
    </row>
    <row r="606" spans="1:7" ht="15.75" x14ac:dyDescent="0.25">
      <c r="A606" s="11">
        <v>7043</v>
      </c>
      <c r="B606" s="68">
        <v>0</v>
      </c>
      <c r="C606" s="69">
        <v>0</v>
      </c>
      <c r="D606" s="63"/>
      <c r="E606" s="62"/>
      <c r="F606" s="73">
        <f t="shared" si="25"/>
        <v>0</v>
      </c>
      <c r="G606" s="71">
        <v>0</v>
      </c>
    </row>
    <row r="607" spans="1:7" ht="15.75" x14ac:dyDescent="0.25">
      <c r="A607" s="11">
        <v>7044</v>
      </c>
      <c r="B607" s="68">
        <v>0</v>
      </c>
      <c r="C607" s="69">
        <v>0</v>
      </c>
      <c r="D607" s="63"/>
      <c r="E607" s="62"/>
      <c r="F607" s="73">
        <f t="shared" si="25"/>
        <v>0</v>
      </c>
      <c r="G607" s="72">
        <f t="shared" ref="G607:G637" si="26">+IF(ABS(+B607+D607)&lt;=ABS(C607+E607),-B607+C607-D607+E607,0)</f>
        <v>0</v>
      </c>
    </row>
    <row r="608" spans="1:7" ht="15.75" x14ac:dyDescent="0.25">
      <c r="A608" s="11">
        <v>7051</v>
      </c>
      <c r="B608" s="68">
        <v>0</v>
      </c>
      <c r="C608" s="69">
        <v>0</v>
      </c>
      <c r="D608" s="63"/>
      <c r="E608" s="62"/>
      <c r="F608" s="73">
        <f t="shared" si="25"/>
        <v>0</v>
      </c>
      <c r="G608" s="72">
        <f t="shared" si="26"/>
        <v>0</v>
      </c>
    </row>
    <row r="609" spans="1:7" ht="15.75" x14ac:dyDescent="0.25">
      <c r="A609" s="11">
        <v>7052</v>
      </c>
      <c r="B609" s="68">
        <v>0</v>
      </c>
      <c r="C609" s="69">
        <v>0</v>
      </c>
      <c r="D609" s="63"/>
      <c r="E609" s="62"/>
      <c r="F609" s="73">
        <f t="shared" si="25"/>
        <v>0</v>
      </c>
      <c r="G609" s="72">
        <f t="shared" si="26"/>
        <v>0</v>
      </c>
    </row>
    <row r="610" spans="1:7" ht="15.75" x14ac:dyDescent="0.25">
      <c r="A610" s="11">
        <v>7090</v>
      </c>
      <c r="B610" s="68">
        <v>0</v>
      </c>
      <c r="C610" s="69">
        <v>0</v>
      </c>
      <c r="D610" s="63"/>
      <c r="E610" s="62"/>
      <c r="F610" s="73">
        <f t="shared" si="25"/>
        <v>0</v>
      </c>
      <c r="G610" s="72">
        <f t="shared" si="26"/>
        <v>0</v>
      </c>
    </row>
    <row r="611" spans="1:7" ht="15.75" x14ac:dyDescent="0.25">
      <c r="A611" s="11">
        <v>7110</v>
      </c>
      <c r="B611" s="68">
        <v>0</v>
      </c>
      <c r="C611" s="69">
        <v>0</v>
      </c>
      <c r="D611" s="63"/>
      <c r="E611" s="62"/>
      <c r="F611" s="73">
        <f t="shared" si="25"/>
        <v>0</v>
      </c>
      <c r="G611" s="72">
        <f t="shared" si="26"/>
        <v>0</v>
      </c>
    </row>
    <row r="612" spans="1:7" ht="15.75" x14ac:dyDescent="0.25">
      <c r="A612" s="11">
        <v>7111</v>
      </c>
      <c r="B612" s="68">
        <v>0</v>
      </c>
      <c r="C612" s="69">
        <v>0</v>
      </c>
      <c r="D612" s="63"/>
      <c r="E612" s="62"/>
      <c r="F612" s="73">
        <f t="shared" si="25"/>
        <v>0</v>
      </c>
      <c r="G612" s="72">
        <f t="shared" si="26"/>
        <v>0</v>
      </c>
    </row>
    <row r="613" spans="1:7" ht="15.75" x14ac:dyDescent="0.25">
      <c r="A613" s="11">
        <v>7112</v>
      </c>
      <c r="B613" s="68">
        <v>0</v>
      </c>
      <c r="C613" s="69">
        <v>0</v>
      </c>
      <c r="D613" s="63"/>
      <c r="E613" s="62"/>
      <c r="F613" s="73">
        <f t="shared" si="25"/>
        <v>0</v>
      </c>
      <c r="G613" s="72">
        <f t="shared" si="26"/>
        <v>0</v>
      </c>
    </row>
    <row r="614" spans="1:7" ht="15.75" x14ac:dyDescent="0.25">
      <c r="A614" s="11">
        <v>7113</v>
      </c>
      <c r="B614" s="68">
        <v>0</v>
      </c>
      <c r="C614" s="69">
        <v>0</v>
      </c>
      <c r="D614" s="63"/>
      <c r="E614" s="62"/>
      <c r="F614" s="73">
        <f t="shared" si="25"/>
        <v>0</v>
      </c>
      <c r="G614" s="72">
        <f t="shared" si="26"/>
        <v>0</v>
      </c>
    </row>
    <row r="615" spans="1:7" ht="15.75" x14ac:dyDescent="0.25">
      <c r="A615" s="11">
        <v>7114</v>
      </c>
      <c r="B615" s="68">
        <v>0</v>
      </c>
      <c r="C615" s="69">
        <v>0</v>
      </c>
      <c r="D615" s="63"/>
      <c r="E615" s="62"/>
      <c r="F615" s="73">
        <f t="shared" si="25"/>
        <v>0</v>
      </c>
      <c r="G615" s="72">
        <f t="shared" si="26"/>
        <v>0</v>
      </c>
    </row>
    <row r="616" spans="1:7" ht="15.75" x14ac:dyDescent="0.25">
      <c r="A616" s="11">
        <v>7115</v>
      </c>
      <c r="B616" s="68">
        <v>0</v>
      </c>
      <c r="C616" s="69">
        <v>0</v>
      </c>
      <c r="D616" s="63"/>
      <c r="E616" s="62"/>
      <c r="F616" s="73">
        <f t="shared" si="25"/>
        <v>0</v>
      </c>
      <c r="G616" s="72">
        <f t="shared" si="26"/>
        <v>0</v>
      </c>
    </row>
    <row r="617" spans="1:7" ht="15.75" x14ac:dyDescent="0.25">
      <c r="A617" s="11">
        <v>7121</v>
      </c>
      <c r="B617" s="68">
        <v>0</v>
      </c>
      <c r="C617" s="69">
        <v>0</v>
      </c>
      <c r="D617" s="63"/>
      <c r="E617" s="62"/>
      <c r="F617" s="73">
        <f t="shared" si="25"/>
        <v>0</v>
      </c>
      <c r="G617" s="72">
        <f t="shared" si="26"/>
        <v>0</v>
      </c>
    </row>
    <row r="618" spans="1:7" ht="15.75" x14ac:dyDescent="0.25">
      <c r="A618" s="11">
        <v>7122</v>
      </c>
      <c r="B618" s="68">
        <v>0</v>
      </c>
      <c r="C618" s="69">
        <v>0</v>
      </c>
      <c r="D618" s="63"/>
      <c r="E618" s="62"/>
      <c r="F618" s="73">
        <f t="shared" si="25"/>
        <v>0</v>
      </c>
      <c r="G618" s="72">
        <f t="shared" si="26"/>
        <v>0</v>
      </c>
    </row>
    <row r="619" spans="1:7" ht="15.75" x14ac:dyDescent="0.25">
      <c r="A619" s="11">
        <v>7123</v>
      </c>
      <c r="B619" s="68">
        <v>0</v>
      </c>
      <c r="C619" s="69">
        <v>0</v>
      </c>
      <c r="D619" s="63"/>
      <c r="E619" s="62"/>
      <c r="F619" s="73">
        <f t="shared" si="25"/>
        <v>0</v>
      </c>
      <c r="G619" s="72">
        <f t="shared" si="26"/>
        <v>0</v>
      </c>
    </row>
    <row r="620" spans="1:7" ht="15.75" x14ac:dyDescent="0.25">
      <c r="A620" s="11">
        <v>7124</v>
      </c>
      <c r="B620" s="68">
        <v>0</v>
      </c>
      <c r="C620" s="69">
        <v>0</v>
      </c>
      <c r="D620" s="63"/>
      <c r="E620" s="62"/>
      <c r="F620" s="73">
        <f t="shared" si="25"/>
        <v>0</v>
      </c>
      <c r="G620" s="72">
        <f t="shared" si="26"/>
        <v>0</v>
      </c>
    </row>
    <row r="621" spans="1:7" ht="15.75" x14ac:dyDescent="0.25">
      <c r="A621" s="11">
        <v>7131</v>
      </c>
      <c r="B621" s="68">
        <v>0</v>
      </c>
      <c r="C621" s="69">
        <v>0</v>
      </c>
      <c r="D621" s="63"/>
      <c r="E621" s="62"/>
      <c r="F621" s="73">
        <f t="shared" si="25"/>
        <v>0</v>
      </c>
      <c r="G621" s="72">
        <f t="shared" si="26"/>
        <v>0</v>
      </c>
    </row>
    <row r="622" spans="1:7" ht="15.75" x14ac:dyDescent="0.25">
      <c r="A622" s="11">
        <f>1+A621</f>
        <v>7132</v>
      </c>
      <c r="B622" s="68">
        <v>0</v>
      </c>
      <c r="C622" s="69">
        <v>0</v>
      </c>
      <c r="D622" s="63"/>
      <c r="E622" s="62"/>
      <c r="F622" s="73">
        <f t="shared" si="25"/>
        <v>0</v>
      </c>
      <c r="G622" s="72">
        <f t="shared" si="26"/>
        <v>0</v>
      </c>
    </row>
    <row r="623" spans="1:7" ht="15.75" x14ac:dyDescent="0.25">
      <c r="A623" s="11">
        <v>7133</v>
      </c>
      <c r="B623" s="68">
        <v>0</v>
      </c>
      <c r="C623" s="69">
        <v>0</v>
      </c>
      <c r="D623" s="63"/>
      <c r="E623" s="62"/>
      <c r="F623" s="73">
        <f t="shared" si="25"/>
        <v>0</v>
      </c>
      <c r="G623" s="72">
        <f t="shared" si="26"/>
        <v>0</v>
      </c>
    </row>
    <row r="624" spans="1:7" ht="15.75" x14ac:dyDescent="0.25">
      <c r="A624" s="11">
        <v>7140</v>
      </c>
      <c r="B624" s="68">
        <v>0</v>
      </c>
      <c r="C624" s="69">
        <v>0</v>
      </c>
      <c r="D624" s="63"/>
      <c r="E624" s="62"/>
      <c r="F624" s="73">
        <f t="shared" si="25"/>
        <v>0</v>
      </c>
      <c r="G624" s="72">
        <f t="shared" si="26"/>
        <v>0</v>
      </c>
    </row>
    <row r="625" spans="1:7" ht="15.75" x14ac:dyDescent="0.25">
      <c r="A625" s="11">
        <v>7141</v>
      </c>
      <c r="B625" s="68">
        <v>0</v>
      </c>
      <c r="C625" s="69">
        <v>0</v>
      </c>
      <c r="D625" s="63"/>
      <c r="E625" s="62"/>
      <c r="F625" s="73">
        <f t="shared" si="25"/>
        <v>0</v>
      </c>
      <c r="G625" s="72">
        <f t="shared" si="26"/>
        <v>0</v>
      </c>
    </row>
    <row r="626" spans="1:7" ht="15.75" x14ac:dyDescent="0.25">
      <c r="A626" s="11">
        <v>7142</v>
      </c>
      <c r="B626" s="68">
        <v>0</v>
      </c>
      <c r="C626" s="69">
        <v>0</v>
      </c>
      <c r="D626" s="63"/>
      <c r="E626" s="62"/>
      <c r="F626" s="73">
        <f t="shared" si="25"/>
        <v>0</v>
      </c>
      <c r="G626" s="72">
        <f t="shared" si="26"/>
        <v>0</v>
      </c>
    </row>
    <row r="627" spans="1:7" ht="15.75" x14ac:dyDescent="0.25">
      <c r="A627" s="11">
        <v>7143</v>
      </c>
      <c r="B627" s="68">
        <v>0</v>
      </c>
      <c r="C627" s="69">
        <v>0</v>
      </c>
      <c r="D627" s="63"/>
      <c r="E627" s="62"/>
      <c r="F627" s="73">
        <f t="shared" si="25"/>
        <v>0</v>
      </c>
      <c r="G627" s="72">
        <f t="shared" si="26"/>
        <v>0</v>
      </c>
    </row>
    <row r="628" spans="1:7" ht="15.75" x14ac:dyDescent="0.25">
      <c r="A628" s="11">
        <v>7144</v>
      </c>
      <c r="B628" s="68">
        <v>0</v>
      </c>
      <c r="C628" s="69">
        <v>0</v>
      </c>
      <c r="D628" s="63"/>
      <c r="E628" s="62"/>
      <c r="F628" s="73">
        <f t="shared" si="25"/>
        <v>0</v>
      </c>
      <c r="G628" s="72">
        <f t="shared" si="26"/>
        <v>0</v>
      </c>
    </row>
    <row r="629" spans="1:7" ht="15.75" x14ac:dyDescent="0.25">
      <c r="A629" s="11">
        <v>7145</v>
      </c>
      <c r="B629" s="68">
        <v>0</v>
      </c>
      <c r="C629" s="69">
        <v>0</v>
      </c>
      <c r="D629" s="63"/>
      <c r="E629" s="62"/>
      <c r="F629" s="73">
        <f t="shared" si="25"/>
        <v>0</v>
      </c>
      <c r="G629" s="72">
        <f t="shared" si="26"/>
        <v>0</v>
      </c>
    </row>
    <row r="630" spans="1:7" ht="15.75" x14ac:dyDescent="0.25">
      <c r="A630" s="11">
        <v>7146</v>
      </c>
      <c r="B630" s="68">
        <v>0</v>
      </c>
      <c r="C630" s="69">
        <v>0</v>
      </c>
      <c r="D630" s="63"/>
      <c r="E630" s="62"/>
      <c r="F630" s="73">
        <f t="shared" si="25"/>
        <v>0</v>
      </c>
      <c r="G630" s="72">
        <f t="shared" si="26"/>
        <v>0</v>
      </c>
    </row>
    <row r="631" spans="1:7" ht="15.75" x14ac:dyDescent="0.25">
      <c r="A631" s="11">
        <v>7147</v>
      </c>
      <c r="B631" s="68">
        <v>0</v>
      </c>
      <c r="C631" s="69">
        <v>0</v>
      </c>
      <c r="D631" s="63"/>
      <c r="E631" s="62"/>
      <c r="F631" s="73">
        <f t="shared" si="25"/>
        <v>0</v>
      </c>
      <c r="G631" s="72">
        <f t="shared" si="26"/>
        <v>0</v>
      </c>
    </row>
    <row r="632" spans="1:7" ht="15.75" x14ac:dyDescent="0.25">
      <c r="A632" s="11">
        <v>7149</v>
      </c>
      <c r="B632" s="68">
        <v>0</v>
      </c>
      <c r="C632" s="69">
        <v>0</v>
      </c>
      <c r="D632" s="63"/>
      <c r="E632" s="62"/>
      <c r="F632" s="73">
        <f t="shared" si="25"/>
        <v>0</v>
      </c>
      <c r="G632" s="72">
        <f t="shared" si="26"/>
        <v>0</v>
      </c>
    </row>
    <row r="633" spans="1:7" ht="15.75" x14ac:dyDescent="0.25">
      <c r="A633" s="11">
        <v>7151</v>
      </c>
      <c r="B633" s="68">
        <v>0</v>
      </c>
      <c r="C633" s="69">
        <v>0</v>
      </c>
      <c r="D633" s="63"/>
      <c r="E633" s="62"/>
      <c r="F633" s="73">
        <f t="shared" si="25"/>
        <v>0</v>
      </c>
      <c r="G633" s="72">
        <f t="shared" si="26"/>
        <v>0</v>
      </c>
    </row>
    <row r="634" spans="1:7" ht="15.75" x14ac:dyDescent="0.25">
      <c r="A634" s="11">
        <v>7159</v>
      </c>
      <c r="B634" s="68">
        <v>0</v>
      </c>
      <c r="C634" s="69">
        <v>0</v>
      </c>
      <c r="D634" s="63"/>
      <c r="E634" s="62"/>
      <c r="F634" s="73">
        <f t="shared" si="25"/>
        <v>0</v>
      </c>
      <c r="G634" s="72">
        <f t="shared" si="26"/>
        <v>0</v>
      </c>
    </row>
    <row r="635" spans="1:7" ht="15.75" x14ac:dyDescent="0.25">
      <c r="A635" s="11">
        <v>7161</v>
      </c>
      <c r="B635" s="68">
        <v>0</v>
      </c>
      <c r="C635" s="69">
        <v>0</v>
      </c>
      <c r="D635" s="63"/>
      <c r="E635" s="62"/>
      <c r="F635" s="73">
        <f t="shared" si="25"/>
        <v>0</v>
      </c>
      <c r="G635" s="72">
        <f t="shared" si="26"/>
        <v>0</v>
      </c>
    </row>
    <row r="636" spans="1:7" ht="15.75" x14ac:dyDescent="0.25">
      <c r="A636" s="11">
        <v>7162</v>
      </c>
      <c r="B636" s="68">
        <v>0</v>
      </c>
      <c r="C636" s="69">
        <v>0</v>
      </c>
      <c r="D636" s="63"/>
      <c r="E636" s="62"/>
      <c r="F636" s="73">
        <f t="shared" si="25"/>
        <v>0</v>
      </c>
      <c r="G636" s="72">
        <f t="shared" si="26"/>
        <v>0</v>
      </c>
    </row>
    <row r="637" spans="1:7" ht="15.75" x14ac:dyDescent="0.25">
      <c r="A637" s="11">
        <v>7163</v>
      </c>
      <c r="B637" s="68">
        <v>0</v>
      </c>
      <c r="C637" s="69">
        <v>0</v>
      </c>
      <c r="D637" s="63"/>
      <c r="E637" s="62"/>
      <c r="F637" s="73">
        <f t="shared" si="25"/>
        <v>0</v>
      </c>
      <c r="G637" s="72">
        <f t="shared" si="26"/>
        <v>0</v>
      </c>
    </row>
    <row r="638" spans="1:7" ht="15.75" x14ac:dyDescent="0.25">
      <c r="A638" s="22">
        <v>7170</v>
      </c>
      <c r="B638" s="121">
        <v>0</v>
      </c>
      <c r="C638" s="110">
        <v>0</v>
      </c>
      <c r="D638" s="111"/>
      <c r="E638" s="112"/>
      <c r="F638" s="111">
        <f>+IF($C$8=9900,+IF(ABS(+B638+D638)&gt;=ABS(C638+E638),+B638-C638+D638-E638,0),0)</f>
        <v>0</v>
      </c>
      <c r="G638" s="122">
        <f>+IF($C$8=9900,+IF(ABS(+B638+D638)&lt;=ABS(C638+E638),-B638+C638-D638+E638,0),0)</f>
        <v>0</v>
      </c>
    </row>
    <row r="639" spans="1:7" ht="15.75" x14ac:dyDescent="0.25">
      <c r="A639" s="11">
        <v>7171</v>
      </c>
      <c r="B639" s="68">
        <v>0</v>
      </c>
      <c r="C639" s="69">
        <v>0</v>
      </c>
      <c r="D639" s="63"/>
      <c r="E639" s="62"/>
      <c r="F639" s="73">
        <f t="shared" ref="F639:F664" si="27">+IF(ABS(+B639+D639)&gt;=ABS(C639+E639),+B639-C639+D639-E639,0)</f>
        <v>0</v>
      </c>
      <c r="G639" s="72">
        <f t="shared" ref="G639:G664" si="28">+IF(ABS(+B639+D639)&lt;=ABS(C639+E639),-B639+C639-D639+E639,0)</f>
        <v>0</v>
      </c>
    </row>
    <row r="640" spans="1:7" ht="15.75" x14ac:dyDescent="0.25">
      <c r="A640" s="11">
        <v>7172</v>
      </c>
      <c r="B640" s="68">
        <v>0</v>
      </c>
      <c r="C640" s="69">
        <v>0</v>
      </c>
      <c r="D640" s="63"/>
      <c r="E640" s="62"/>
      <c r="F640" s="73">
        <f t="shared" si="27"/>
        <v>0</v>
      </c>
      <c r="G640" s="72">
        <f t="shared" si="28"/>
        <v>0</v>
      </c>
    </row>
    <row r="641" spans="1:7" ht="15.75" x14ac:dyDescent="0.25">
      <c r="A641" s="11">
        <v>7173</v>
      </c>
      <c r="B641" s="68">
        <v>0</v>
      </c>
      <c r="C641" s="69">
        <v>0</v>
      </c>
      <c r="D641" s="63"/>
      <c r="E641" s="62"/>
      <c r="F641" s="73">
        <f t="shared" si="27"/>
        <v>0</v>
      </c>
      <c r="G641" s="72">
        <f t="shared" si="28"/>
        <v>0</v>
      </c>
    </row>
    <row r="642" spans="1:7" ht="15.75" x14ac:dyDescent="0.25">
      <c r="A642" s="11">
        <v>7174</v>
      </c>
      <c r="B642" s="68">
        <v>0</v>
      </c>
      <c r="C642" s="69">
        <v>0</v>
      </c>
      <c r="D642" s="63"/>
      <c r="E642" s="62"/>
      <c r="F642" s="73">
        <f t="shared" si="27"/>
        <v>0</v>
      </c>
      <c r="G642" s="72">
        <f t="shared" si="28"/>
        <v>0</v>
      </c>
    </row>
    <row r="643" spans="1:7" ht="15.75" x14ac:dyDescent="0.25">
      <c r="A643" s="11">
        <v>7175</v>
      </c>
      <c r="B643" s="68">
        <v>0</v>
      </c>
      <c r="C643" s="69">
        <v>0</v>
      </c>
      <c r="D643" s="63"/>
      <c r="E643" s="62"/>
      <c r="F643" s="73">
        <f t="shared" si="27"/>
        <v>0</v>
      </c>
      <c r="G643" s="72">
        <f t="shared" si="28"/>
        <v>0</v>
      </c>
    </row>
    <row r="644" spans="1:7" ht="15.75" x14ac:dyDescent="0.25">
      <c r="A644" s="11">
        <v>7176</v>
      </c>
      <c r="B644" s="68">
        <v>0</v>
      </c>
      <c r="C644" s="69">
        <v>0</v>
      </c>
      <c r="D644" s="63"/>
      <c r="E644" s="62"/>
      <c r="F644" s="73">
        <f t="shared" si="27"/>
        <v>0</v>
      </c>
      <c r="G644" s="72">
        <f t="shared" si="28"/>
        <v>0</v>
      </c>
    </row>
    <row r="645" spans="1:7" ht="15.75" x14ac:dyDescent="0.25">
      <c r="A645" s="11">
        <v>7177</v>
      </c>
      <c r="B645" s="68">
        <v>0</v>
      </c>
      <c r="C645" s="69">
        <v>0</v>
      </c>
      <c r="D645" s="63"/>
      <c r="E645" s="62"/>
      <c r="F645" s="73">
        <f t="shared" si="27"/>
        <v>0</v>
      </c>
      <c r="G645" s="72">
        <f t="shared" si="28"/>
        <v>0</v>
      </c>
    </row>
    <row r="646" spans="1:7" ht="15.75" x14ac:dyDescent="0.25">
      <c r="A646" s="11">
        <v>7178</v>
      </c>
      <c r="B646" s="68">
        <v>0</v>
      </c>
      <c r="C646" s="69">
        <v>0</v>
      </c>
      <c r="D646" s="63"/>
      <c r="E646" s="62"/>
      <c r="F646" s="73">
        <f t="shared" si="27"/>
        <v>0</v>
      </c>
      <c r="G646" s="72">
        <f t="shared" si="28"/>
        <v>0</v>
      </c>
    </row>
    <row r="647" spans="1:7" ht="15.75" x14ac:dyDescent="0.25">
      <c r="A647" s="11">
        <v>7179</v>
      </c>
      <c r="B647" s="68">
        <v>0</v>
      </c>
      <c r="C647" s="69">
        <v>0</v>
      </c>
      <c r="D647" s="63"/>
      <c r="E647" s="62"/>
      <c r="F647" s="73">
        <f t="shared" si="27"/>
        <v>0</v>
      </c>
      <c r="G647" s="72">
        <f t="shared" si="28"/>
        <v>0</v>
      </c>
    </row>
    <row r="648" spans="1:7" ht="15.75" x14ac:dyDescent="0.25">
      <c r="A648" s="11">
        <v>7180</v>
      </c>
      <c r="B648" s="68">
        <v>0</v>
      </c>
      <c r="C648" s="69">
        <v>0</v>
      </c>
      <c r="D648" s="63"/>
      <c r="E648" s="62"/>
      <c r="F648" s="73">
        <f t="shared" si="27"/>
        <v>0</v>
      </c>
      <c r="G648" s="72">
        <f t="shared" si="28"/>
        <v>0</v>
      </c>
    </row>
    <row r="649" spans="1:7" ht="15.75" x14ac:dyDescent="0.25">
      <c r="A649" s="11">
        <v>7181</v>
      </c>
      <c r="B649" s="68">
        <v>0</v>
      </c>
      <c r="C649" s="69">
        <v>0</v>
      </c>
      <c r="D649" s="63"/>
      <c r="E649" s="62"/>
      <c r="F649" s="73">
        <f t="shared" si="27"/>
        <v>0</v>
      </c>
      <c r="G649" s="72">
        <f t="shared" si="28"/>
        <v>0</v>
      </c>
    </row>
    <row r="650" spans="1:7" ht="15.75" x14ac:dyDescent="0.25">
      <c r="A650" s="11">
        <v>7182</v>
      </c>
      <c r="B650" s="68">
        <v>0</v>
      </c>
      <c r="C650" s="69">
        <v>0</v>
      </c>
      <c r="D650" s="63"/>
      <c r="E650" s="62"/>
      <c r="F650" s="73">
        <f>+IF(ABS(+B650+D650)&gt;=ABS(C650+E650),+B650-C650+D650-E650,0)</f>
        <v>0</v>
      </c>
      <c r="G650" s="72">
        <f>+IF(ABS(+B650+D650)&lt;=ABS(C650+E650),-B650+C650-D650+E650,0)</f>
        <v>0</v>
      </c>
    </row>
    <row r="651" spans="1:7" ht="15.75" x14ac:dyDescent="0.25">
      <c r="A651" s="11">
        <v>7189</v>
      </c>
      <c r="B651" s="68">
        <v>0</v>
      </c>
      <c r="C651" s="69">
        <v>0</v>
      </c>
      <c r="D651" s="63"/>
      <c r="E651" s="62"/>
      <c r="F651" s="73">
        <f t="shared" si="27"/>
        <v>0</v>
      </c>
      <c r="G651" s="72">
        <f t="shared" si="28"/>
        <v>0</v>
      </c>
    </row>
    <row r="652" spans="1:7" ht="15.75" x14ac:dyDescent="0.25">
      <c r="A652" s="11">
        <v>7190</v>
      </c>
      <c r="B652" s="68">
        <v>0</v>
      </c>
      <c r="C652" s="69">
        <v>0</v>
      </c>
      <c r="D652" s="63"/>
      <c r="E652" s="62"/>
      <c r="F652" s="73">
        <f>+IF(ABS(+B652+D652)&gt;=ABS(C652+E652),+B652-C652+D652-E652,0)</f>
        <v>0</v>
      </c>
      <c r="G652" s="72">
        <f>+IF(ABS(+B652+D652)&lt;=ABS(C652+E652),-B652+C652-D652+E652,0)</f>
        <v>0</v>
      </c>
    </row>
    <row r="653" spans="1:7" ht="15.75" x14ac:dyDescent="0.25">
      <c r="A653" s="11">
        <v>7191</v>
      </c>
      <c r="B653" s="68">
        <v>0</v>
      </c>
      <c r="C653" s="69">
        <v>0</v>
      </c>
      <c r="D653" s="63"/>
      <c r="E653" s="62"/>
      <c r="F653" s="73">
        <f t="shared" si="27"/>
        <v>0</v>
      </c>
      <c r="G653" s="72">
        <f t="shared" si="28"/>
        <v>0</v>
      </c>
    </row>
    <row r="654" spans="1:7" ht="15.75" x14ac:dyDescent="0.25">
      <c r="A654" s="11">
        <v>7192</v>
      </c>
      <c r="B654" s="68">
        <v>0</v>
      </c>
      <c r="C654" s="69">
        <v>0</v>
      </c>
      <c r="D654" s="63"/>
      <c r="E654" s="62"/>
      <c r="F654" s="73">
        <f t="shared" si="27"/>
        <v>0</v>
      </c>
      <c r="G654" s="72">
        <f t="shared" si="28"/>
        <v>0</v>
      </c>
    </row>
    <row r="655" spans="1:7" ht="15.75" x14ac:dyDescent="0.25">
      <c r="A655" s="11">
        <v>7198</v>
      </c>
      <c r="B655" s="68">
        <v>0</v>
      </c>
      <c r="C655" s="69">
        <v>0</v>
      </c>
      <c r="D655" s="63"/>
      <c r="E655" s="62"/>
      <c r="F655" s="73">
        <f>+IF(ABS(+B655+D655)&gt;=ABS(C655+E655),+B655-C655+D655-E655,0)</f>
        <v>0</v>
      </c>
      <c r="G655" s="72">
        <f>+IF(ABS(+B655+D655)&lt;=ABS(C655+E655),-B655+C655-D655+E655,0)</f>
        <v>0</v>
      </c>
    </row>
    <row r="656" spans="1:7" ht="15.75" x14ac:dyDescent="0.25">
      <c r="A656" s="11">
        <v>7199</v>
      </c>
      <c r="B656" s="68">
        <v>0</v>
      </c>
      <c r="C656" s="69">
        <v>0</v>
      </c>
      <c r="D656" s="63"/>
      <c r="E656" s="62"/>
      <c r="F656" s="73">
        <f t="shared" si="27"/>
        <v>0</v>
      </c>
      <c r="G656" s="72">
        <f t="shared" si="28"/>
        <v>0</v>
      </c>
    </row>
    <row r="657" spans="1:7" ht="15.75" x14ac:dyDescent="0.25">
      <c r="A657" s="11">
        <v>7200</v>
      </c>
      <c r="B657" s="68">
        <v>0</v>
      </c>
      <c r="C657" s="69">
        <v>0</v>
      </c>
      <c r="D657" s="63"/>
      <c r="E657" s="62"/>
      <c r="F657" s="73">
        <f t="shared" si="27"/>
        <v>0</v>
      </c>
      <c r="G657" s="72">
        <f t="shared" si="28"/>
        <v>0</v>
      </c>
    </row>
    <row r="658" spans="1:7" ht="15.75" x14ac:dyDescent="0.25">
      <c r="A658" s="11">
        <v>7211</v>
      </c>
      <c r="B658" s="68">
        <v>0</v>
      </c>
      <c r="C658" s="69">
        <v>0</v>
      </c>
      <c r="D658" s="63"/>
      <c r="E658" s="62"/>
      <c r="F658" s="73">
        <f t="shared" si="27"/>
        <v>0</v>
      </c>
      <c r="G658" s="72">
        <f t="shared" si="28"/>
        <v>0</v>
      </c>
    </row>
    <row r="659" spans="1:7" ht="15.75" x14ac:dyDescent="0.25">
      <c r="A659" s="11">
        <v>7212</v>
      </c>
      <c r="B659" s="68">
        <v>0</v>
      </c>
      <c r="C659" s="69">
        <v>0</v>
      </c>
      <c r="D659" s="63"/>
      <c r="E659" s="62"/>
      <c r="F659" s="73">
        <f t="shared" si="27"/>
        <v>0</v>
      </c>
      <c r="G659" s="72">
        <f t="shared" si="28"/>
        <v>0</v>
      </c>
    </row>
    <row r="660" spans="1:7" ht="15.75" x14ac:dyDescent="0.25">
      <c r="A660" s="11">
        <v>7215</v>
      </c>
      <c r="B660" s="68">
        <v>0</v>
      </c>
      <c r="C660" s="69">
        <v>0</v>
      </c>
      <c r="D660" s="63"/>
      <c r="E660" s="62"/>
      <c r="F660" s="73">
        <f t="shared" si="27"/>
        <v>0</v>
      </c>
      <c r="G660" s="72">
        <f t="shared" si="28"/>
        <v>0</v>
      </c>
    </row>
    <row r="661" spans="1:7" ht="15.75" x14ac:dyDescent="0.25">
      <c r="A661" s="11">
        <v>7216</v>
      </c>
      <c r="B661" s="68">
        <v>0</v>
      </c>
      <c r="C661" s="69">
        <v>0</v>
      </c>
      <c r="D661" s="63"/>
      <c r="E661" s="62"/>
      <c r="F661" s="73">
        <f t="shared" si="27"/>
        <v>0</v>
      </c>
      <c r="G661" s="72">
        <f t="shared" si="28"/>
        <v>0</v>
      </c>
    </row>
    <row r="662" spans="1:7" ht="15.75" x14ac:dyDescent="0.25">
      <c r="A662" s="11">
        <v>7217</v>
      </c>
      <c r="B662" s="68">
        <v>0</v>
      </c>
      <c r="C662" s="69">
        <v>0</v>
      </c>
      <c r="D662" s="63"/>
      <c r="E662" s="62"/>
      <c r="F662" s="73">
        <f t="shared" si="27"/>
        <v>0</v>
      </c>
      <c r="G662" s="72">
        <f t="shared" si="28"/>
        <v>0</v>
      </c>
    </row>
    <row r="663" spans="1:7" ht="15.75" x14ac:dyDescent="0.25">
      <c r="A663" s="11">
        <v>7218</v>
      </c>
      <c r="B663" s="68">
        <v>0</v>
      </c>
      <c r="C663" s="69">
        <v>0</v>
      </c>
      <c r="D663" s="63"/>
      <c r="E663" s="62"/>
      <c r="F663" s="73">
        <f t="shared" si="27"/>
        <v>0</v>
      </c>
      <c r="G663" s="72">
        <f t="shared" si="28"/>
        <v>0</v>
      </c>
    </row>
    <row r="664" spans="1:7" ht="15.75" x14ac:dyDescent="0.25">
      <c r="A664" s="11">
        <v>7219</v>
      </c>
      <c r="B664" s="68">
        <v>0</v>
      </c>
      <c r="C664" s="69">
        <v>0</v>
      </c>
      <c r="D664" s="63"/>
      <c r="E664" s="62"/>
      <c r="F664" s="73">
        <f t="shared" si="27"/>
        <v>0</v>
      </c>
      <c r="G664" s="72">
        <f t="shared" si="28"/>
        <v>0</v>
      </c>
    </row>
    <row r="665" spans="1:7" ht="15.75" x14ac:dyDescent="0.25">
      <c r="A665" s="22">
        <v>7220</v>
      </c>
      <c r="B665" s="121">
        <v>0</v>
      </c>
      <c r="C665" s="110">
        <v>0</v>
      </c>
      <c r="D665" s="111"/>
      <c r="E665" s="112"/>
      <c r="F665" s="111">
        <f>+IF($C$8=9900,+IF(ABS(+B665+D665)&gt;=ABS(C665+E665),+B665-C665+D665-E665,0),0)</f>
        <v>0</v>
      </c>
      <c r="G665" s="122">
        <f>+IF($C$8=9900,+IF(ABS(+B665+D665)&lt;=ABS(C665+E665),-B665+C665-D665+E665,0),0)</f>
        <v>0</v>
      </c>
    </row>
    <row r="666" spans="1:7" ht="15.75" x14ac:dyDescent="0.25">
      <c r="A666" s="11">
        <v>7221</v>
      </c>
      <c r="B666" s="68">
        <v>0</v>
      </c>
      <c r="C666" s="69">
        <v>0</v>
      </c>
      <c r="D666" s="63"/>
      <c r="E666" s="62"/>
      <c r="F666" s="73">
        <f t="shared" ref="F666:F701" si="29">+IF(ABS(+B666+D666)&gt;=ABS(C666+E666),+B666-C666+D666-E666,0)</f>
        <v>0</v>
      </c>
      <c r="G666" s="72">
        <f t="shared" ref="G666:G701" si="30">+IF(ABS(+B666+D666)&lt;=ABS(C666+E666),-B666+C666-D666+E666,0)</f>
        <v>0</v>
      </c>
    </row>
    <row r="667" spans="1:7" ht="15.75" x14ac:dyDescent="0.25">
      <c r="A667" s="11">
        <v>7222</v>
      </c>
      <c r="B667" s="68">
        <v>0</v>
      </c>
      <c r="C667" s="69">
        <v>0</v>
      </c>
      <c r="D667" s="63"/>
      <c r="E667" s="62"/>
      <c r="F667" s="73">
        <f t="shared" si="29"/>
        <v>0</v>
      </c>
      <c r="G667" s="72">
        <f t="shared" si="30"/>
        <v>0</v>
      </c>
    </row>
    <row r="668" spans="1:7" ht="15.75" x14ac:dyDescent="0.25">
      <c r="A668" s="11">
        <v>7223</v>
      </c>
      <c r="B668" s="68">
        <v>0</v>
      </c>
      <c r="C668" s="69">
        <v>0</v>
      </c>
      <c r="D668" s="63"/>
      <c r="E668" s="62"/>
      <c r="F668" s="73">
        <f t="shared" si="29"/>
        <v>0</v>
      </c>
      <c r="G668" s="72">
        <f t="shared" si="30"/>
        <v>0</v>
      </c>
    </row>
    <row r="669" spans="1:7" ht="15.75" x14ac:dyDescent="0.25">
      <c r="A669" s="11">
        <v>7224</v>
      </c>
      <c r="B669" s="68">
        <v>0</v>
      </c>
      <c r="C669" s="69">
        <v>0</v>
      </c>
      <c r="D669" s="63"/>
      <c r="E669" s="62"/>
      <c r="F669" s="73">
        <f t="shared" si="29"/>
        <v>0</v>
      </c>
      <c r="G669" s="72">
        <f t="shared" si="30"/>
        <v>0</v>
      </c>
    </row>
    <row r="670" spans="1:7" ht="15.75" x14ac:dyDescent="0.25">
      <c r="A670" s="11">
        <v>7226</v>
      </c>
      <c r="B670" s="68">
        <v>0</v>
      </c>
      <c r="C670" s="69">
        <v>0</v>
      </c>
      <c r="D670" s="63"/>
      <c r="E670" s="62"/>
      <c r="F670" s="73">
        <f t="shared" si="29"/>
        <v>0</v>
      </c>
      <c r="G670" s="72">
        <f t="shared" si="30"/>
        <v>0</v>
      </c>
    </row>
    <row r="671" spans="1:7" ht="15.75" x14ac:dyDescent="0.25">
      <c r="A671" s="11">
        <v>7229</v>
      </c>
      <c r="B671" s="68">
        <v>0</v>
      </c>
      <c r="C671" s="69">
        <v>0</v>
      </c>
      <c r="D671" s="63"/>
      <c r="E671" s="62"/>
      <c r="F671" s="73">
        <f t="shared" si="29"/>
        <v>0</v>
      </c>
      <c r="G671" s="72">
        <f t="shared" si="30"/>
        <v>0</v>
      </c>
    </row>
    <row r="672" spans="1:7" ht="15.75" x14ac:dyDescent="0.25">
      <c r="A672" s="11">
        <v>7231</v>
      </c>
      <c r="B672" s="68">
        <v>0</v>
      </c>
      <c r="C672" s="69">
        <v>0</v>
      </c>
      <c r="D672" s="63"/>
      <c r="E672" s="62"/>
      <c r="F672" s="73">
        <f t="shared" si="29"/>
        <v>0</v>
      </c>
      <c r="G672" s="72">
        <f t="shared" si="30"/>
        <v>0</v>
      </c>
    </row>
    <row r="673" spans="1:7" ht="15.75" x14ac:dyDescent="0.25">
      <c r="A673" s="11">
        <v>7232</v>
      </c>
      <c r="B673" s="68">
        <v>0</v>
      </c>
      <c r="C673" s="69">
        <v>0</v>
      </c>
      <c r="D673" s="63"/>
      <c r="E673" s="62"/>
      <c r="F673" s="73">
        <f t="shared" si="29"/>
        <v>0</v>
      </c>
      <c r="G673" s="72">
        <f t="shared" si="30"/>
        <v>0</v>
      </c>
    </row>
    <row r="674" spans="1:7" ht="15.75" x14ac:dyDescent="0.25">
      <c r="A674" s="11">
        <v>7241</v>
      </c>
      <c r="B674" s="68">
        <v>0</v>
      </c>
      <c r="C674" s="69">
        <v>0</v>
      </c>
      <c r="D674" s="63"/>
      <c r="E674" s="62"/>
      <c r="F674" s="73">
        <f t="shared" si="29"/>
        <v>0</v>
      </c>
      <c r="G674" s="72">
        <f t="shared" si="30"/>
        <v>0</v>
      </c>
    </row>
    <row r="675" spans="1:7" ht="15.75" x14ac:dyDescent="0.25">
      <c r="A675" s="11">
        <v>7242</v>
      </c>
      <c r="B675" s="68">
        <v>0</v>
      </c>
      <c r="C675" s="69">
        <v>0</v>
      </c>
      <c r="D675" s="63"/>
      <c r="E675" s="62"/>
      <c r="F675" s="73">
        <f t="shared" si="29"/>
        <v>0</v>
      </c>
      <c r="G675" s="72">
        <f t="shared" si="30"/>
        <v>0</v>
      </c>
    </row>
    <row r="676" spans="1:7" ht="15.75" x14ac:dyDescent="0.25">
      <c r="A676" s="11">
        <v>7250</v>
      </c>
      <c r="B676" s="68">
        <v>0</v>
      </c>
      <c r="C676" s="69">
        <v>0</v>
      </c>
      <c r="D676" s="63"/>
      <c r="E676" s="62"/>
      <c r="F676" s="73">
        <f t="shared" si="29"/>
        <v>0</v>
      </c>
      <c r="G676" s="72">
        <f t="shared" si="30"/>
        <v>0</v>
      </c>
    </row>
    <row r="677" spans="1:7" ht="15.75" x14ac:dyDescent="0.25">
      <c r="A677" s="11">
        <v>7251</v>
      </c>
      <c r="B677" s="68">
        <v>0</v>
      </c>
      <c r="C677" s="69">
        <v>0</v>
      </c>
      <c r="D677" s="63"/>
      <c r="E677" s="62"/>
      <c r="F677" s="73">
        <f t="shared" si="29"/>
        <v>0</v>
      </c>
      <c r="G677" s="72">
        <f t="shared" si="30"/>
        <v>0</v>
      </c>
    </row>
    <row r="678" spans="1:7" ht="15.75" x14ac:dyDescent="0.25">
      <c r="A678" s="11">
        <v>7252</v>
      </c>
      <c r="B678" s="68">
        <v>0</v>
      </c>
      <c r="C678" s="69">
        <v>0</v>
      </c>
      <c r="D678" s="63"/>
      <c r="E678" s="62"/>
      <c r="F678" s="73">
        <f t="shared" si="29"/>
        <v>0</v>
      </c>
      <c r="G678" s="72">
        <f t="shared" si="30"/>
        <v>0</v>
      </c>
    </row>
    <row r="679" spans="1:7" ht="15.75" x14ac:dyDescent="0.25">
      <c r="A679" s="11">
        <v>7258</v>
      </c>
      <c r="B679" s="68">
        <v>0</v>
      </c>
      <c r="C679" s="69">
        <v>0</v>
      </c>
      <c r="D679" s="63"/>
      <c r="E679" s="62"/>
      <c r="F679" s="73">
        <f t="shared" si="29"/>
        <v>0</v>
      </c>
      <c r="G679" s="72">
        <f t="shared" si="30"/>
        <v>0</v>
      </c>
    </row>
    <row r="680" spans="1:7" ht="15.75" x14ac:dyDescent="0.25">
      <c r="A680" s="11">
        <v>7270</v>
      </c>
      <c r="B680" s="68">
        <v>0</v>
      </c>
      <c r="C680" s="69">
        <v>0</v>
      </c>
      <c r="D680" s="63"/>
      <c r="E680" s="62"/>
      <c r="F680" s="73">
        <f>+IF(ABS(+B680+D680)&gt;=ABS(C680+E680),+B680-C680+D680-E680,0)</f>
        <v>0</v>
      </c>
      <c r="G680" s="72">
        <f>+IF(ABS(+B680+D680)&lt;=ABS(C680+E680),-B680+C680-D680+E680,0)</f>
        <v>0</v>
      </c>
    </row>
    <row r="681" spans="1:7" ht="15.75" x14ac:dyDescent="0.25">
      <c r="A681" s="11">
        <v>7271</v>
      </c>
      <c r="B681" s="68">
        <v>0</v>
      </c>
      <c r="C681" s="69">
        <v>0</v>
      </c>
      <c r="D681" s="63"/>
      <c r="E681" s="62"/>
      <c r="F681" s="73">
        <f t="shared" si="29"/>
        <v>0</v>
      </c>
      <c r="G681" s="72">
        <f t="shared" si="30"/>
        <v>0</v>
      </c>
    </row>
    <row r="682" spans="1:7" ht="15.75" x14ac:dyDescent="0.25">
      <c r="A682" s="11">
        <v>7274</v>
      </c>
      <c r="B682" s="68">
        <v>0</v>
      </c>
      <c r="C682" s="69">
        <v>0</v>
      </c>
      <c r="D682" s="63"/>
      <c r="E682" s="62"/>
      <c r="F682" s="73">
        <f t="shared" si="29"/>
        <v>0</v>
      </c>
      <c r="G682" s="72">
        <f t="shared" si="30"/>
        <v>0</v>
      </c>
    </row>
    <row r="683" spans="1:7" ht="15.75" x14ac:dyDescent="0.25">
      <c r="A683" s="11">
        <v>7275</v>
      </c>
      <c r="B683" s="68">
        <v>0</v>
      </c>
      <c r="C683" s="69">
        <v>0</v>
      </c>
      <c r="D683" s="63"/>
      <c r="E683" s="62"/>
      <c r="F683" s="73">
        <f>+IF(ABS(+B683+D683)&gt;=ABS(C683+E683),+B683-C683+D683-E683,0)</f>
        <v>0</v>
      </c>
      <c r="G683" s="72">
        <f>+IF(ABS(+B683+D683)&lt;=ABS(C683+E683),-B683+C683-D683+E683,0)</f>
        <v>0</v>
      </c>
    </row>
    <row r="684" spans="1:7" ht="15.75" x14ac:dyDescent="0.25">
      <c r="A684" s="11">
        <v>7277</v>
      </c>
      <c r="B684" s="68">
        <v>0</v>
      </c>
      <c r="C684" s="69">
        <v>0</v>
      </c>
      <c r="D684" s="63"/>
      <c r="E684" s="62"/>
      <c r="F684" s="73">
        <f t="shared" si="29"/>
        <v>0</v>
      </c>
      <c r="G684" s="72">
        <f t="shared" si="30"/>
        <v>0</v>
      </c>
    </row>
    <row r="685" spans="1:7" ht="15.75" x14ac:dyDescent="0.25">
      <c r="A685" s="11">
        <v>7278</v>
      </c>
      <c r="B685" s="68">
        <v>0</v>
      </c>
      <c r="C685" s="69">
        <v>0</v>
      </c>
      <c r="D685" s="63"/>
      <c r="E685" s="62"/>
      <c r="F685" s="73">
        <f t="shared" si="29"/>
        <v>0</v>
      </c>
      <c r="G685" s="72">
        <f t="shared" si="30"/>
        <v>0</v>
      </c>
    </row>
    <row r="686" spans="1:7" ht="15.75" x14ac:dyDescent="0.25">
      <c r="A686" s="11">
        <v>7282</v>
      </c>
      <c r="B686" s="68">
        <v>0</v>
      </c>
      <c r="C686" s="69">
        <v>0</v>
      </c>
      <c r="D686" s="63"/>
      <c r="E686" s="62"/>
      <c r="F686" s="73">
        <f t="shared" si="29"/>
        <v>0</v>
      </c>
      <c r="G686" s="72">
        <f t="shared" si="30"/>
        <v>0</v>
      </c>
    </row>
    <row r="687" spans="1:7" ht="15.75" x14ac:dyDescent="0.25">
      <c r="A687" s="11">
        <v>7289</v>
      </c>
      <c r="B687" s="68">
        <v>0</v>
      </c>
      <c r="C687" s="69">
        <v>0</v>
      </c>
      <c r="D687" s="63"/>
      <c r="E687" s="62"/>
      <c r="F687" s="73">
        <f t="shared" si="29"/>
        <v>0</v>
      </c>
      <c r="G687" s="72">
        <f t="shared" si="30"/>
        <v>0</v>
      </c>
    </row>
    <row r="688" spans="1:7" ht="15.75" x14ac:dyDescent="0.25">
      <c r="A688" s="11">
        <v>7291</v>
      </c>
      <c r="B688" s="68">
        <v>0</v>
      </c>
      <c r="C688" s="69">
        <v>0</v>
      </c>
      <c r="D688" s="63"/>
      <c r="E688" s="62"/>
      <c r="F688" s="73">
        <f t="shared" si="29"/>
        <v>0</v>
      </c>
      <c r="G688" s="72">
        <f t="shared" si="30"/>
        <v>0</v>
      </c>
    </row>
    <row r="689" spans="1:7" ht="15.75" x14ac:dyDescent="0.25">
      <c r="A689" s="11">
        <v>7292</v>
      </c>
      <c r="B689" s="68">
        <v>0</v>
      </c>
      <c r="C689" s="69">
        <v>0</v>
      </c>
      <c r="D689" s="63"/>
      <c r="E689" s="62"/>
      <c r="F689" s="73">
        <f t="shared" si="29"/>
        <v>0</v>
      </c>
      <c r="G689" s="72">
        <f t="shared" si="30"/>
        <v>0</v>
      </c>
    </row>
    <row r="690" spans="1:7" ht="15.75" x14ac:dyDescent="0.25">
      <c r="A690" s="11">
        <v>7298</v>
      </c>
      <c r="B690" s="68">
        <v>0</v>
      </c>
      <c r="C690" s="69">
        <v>0</v>
      </c>
      <c r="D690" s="63"/>
      <c r="E690" s="62"/>
      <c r="F690" s="73">
        <f t="shared" si="29"/>
        <v>0</v>
      </c>
      <c r="G690" s="72">
        <f t="shared" si="30"/>
        <v>0</v>
      </c>
    </row>
    <row r="691" spans="1:7" ht="15.75" x14ac:dyDescent="0.25">
      <c r="A691" s="11">
        <v>7311</v>
      </c>
      <c r="B691" s="68">
        <v>0</v>
      </c>
      <c r="C691" s="69">
        <v>0</v>
      </c>
      <c r="D691" s="63"/>
      <c r="E691" s="62"/>
      <c r="F691" s="73">
        <f t="shared" si="29"/>
        <v>0</v>
      </c>
      <c r="G691" s="72">
        <f t="shared" si="30"/>
        <v>0</v>
      </c>
    </row>
    <row r="692" spans="1:7" ht="15.75" x14ac:dyDescent="0.25">
      <c r="A692" s="11">
        <v>7313</v>
      </c>
      <c r="B692" s="68">
        <v>0</v>
      </c>
      <c r="C692" s="69">
        <v>0</v>
      </c>
      <c r="D692" s="63"/>
      <c r="E692" s="62"/>
      <c r="F692" s="73">
        <f>+IF(ABS(+B692+D692)&gt;=ABS(C692+E692),+B692-C692+D692-E692,0)</f>
        <v>0</v>
      </c>
      <c r="G692" s="72">
        <f>+IF(ABS(+B692+D692)&lt;=ABS(C692+E692),-B692+C692-D692+E692,0)</f>
        <v>0</v>
      </c>
    </row>
    <row r="693" spans="1:7" ht="15.75" x14ac:dyDescent="0.25">
      <c r="A693" s="11">
        <v>7319</v>
      </c>
      <c r="B693" s="68">
        <v>0</v>
      </c>
      <c r="C693" s="69">
        <v>0</v>
      </c>
      <c r="D693" s="63"/>
      <c r="E693" s="62"/>
      <c r="F693" s="73">
        <f t="shared" si="29"/>
        <v>0</v>
      </c>
      <c r="G693" s="72">
        <f t="shared" si="30"/>
        <v>0</v>
      </c>
    </row>
    <row r="694" spans="1:7" ht="15.75" x14ac:dyDescent="0.25">
      <c r="A694" s="11">
        <v>7381</v>
      </c>
      <c r="B694" s="68">
        <v>0</v>
      </c>
      <c r="C694" s="69">
        <v>0</v>
      </c>
      <c r="D694" s="63"/>
      <c r="E694" s="62"/>
      <c r="F694" s="73">
        <f t="shared" si="29"/>
        <v>0</v>
      </c>
      <c r="G694" s="72">
        <f t="shared" si="30"/>
        <v>0</v>
      </c>
    </row>
    <row r="695" spans="1:7" ht="15.75" x14ac:dyDescent="0.25">
      <c r="A695" s="11">
        <v>7382</v>
      </c>
      <c r="B695" s="68">
        <v>0</v>
      </c>
      <c r="C695" s="69">
        <v>0</v>
      </c>
      <c r="D695" s="63"/>
      <c r="E695" s="62"/>
      <c r="F695" s="73">
        <f t="shared" si="29"/>
        <v>0</v>
      </c>
      <c r="G695" s="72">
        <f t="shared" si="30"/>
        <v>0</v>
      </c>
    </row>
    <row r="696" spans="1:7" ht="15.75" x14ac:dyDescent="0.25">
      <c r="A696" s="11">
        <v>7383</v>
      </c>
      <c r="B696" s="68">
        <v>0</v>
      </c>
      <c r="C696" s="69">
        <v>0</v>
      </c>
      <c r="D696" s="63"/>
      <c r="E696" s="62"/>
      <c r="F696" s="73">
        <f t="shared" si="29"/>
        <v>0</v>
      </c>
      <c r="G696" s="72">
        <f t="shared" si="30"/>
        <v>0</v>
      </c>
    </row>
    <row r="697" spans="1:7" ht="15.75" x14ac:dyDescent="0.25">
      <c r="A697" s="11">
        <v>7384</v>
      </c>
      <c r="B697" s="68">
        <v>0</v>
      </c>
      <c r="C697" s="69">
        <v>0</v>
      </c>
      <c r="D697" s="63"/>
      <c r="E697" s="62"/>
      <c r="F697" s="73">
        <f t="shared" si="29"/>
        <v>0</v>
      </c>
      <c r="G697" s="72">
        <f t="shared" si="30"/>
        <v>0</v>
      </c>
    </row>
    <row r="698" spans="1:7" ht="15.75" x14ac:dyDescent="0.25">
      <c r="A698" s="11">
        <v>7385</v>
      </c>
      <c r="B698" s="68">
        <v>0</v>
      </c>
      <c r="C698" s="69">
        <v>0</v>
      </c>
      <c r="D698" s="63"/>
      <c r="E698" s="62"/>
      <c r="F698" s="73">
        <f t="shared" si="29"/>
        <v>0</v>
      </c>
      <c r="G698" s="72">
        <f t="shared" si="30"/>
        <v>0</v>
      </c>
    </row>
    <row r="699" spans="1:7" ht="15.75" x14ac:dyDescent="0.25">
      <c r="A699" s="11">
        <v>7386</v>
      </c>
      <c r="B699" s="68">
        <v>0</v>
      </c>
      <c r="C699" s="69">
        <v>0</v>
      </c>
      <c r="D699" s="63"/>
      <c r="E699" s="62"/>
      <c r="F699" s="73">
        <f t="shared" si="29"/>
        <v>0</v>
      </c>
      <c r="G699" s="72">
        <f t="shared" si="30"/>
        <v>0</v>
      </c>
    </row>
    <row r="700" spans="1:7" ht="15.75" x14ac:dyDescent="0.25">
      <c r="A700" s="11">
        <v>7387</v>
      </c>
      <c r="B700" s="68">
        <v>0</v>
      </c>
      <c r="C700" s="69">
        <v>0</v>
      </c>
      <c r="D700" s="63"/>
      <c r="E700" s="62"/>
      <c r="F700" s="73">
        <f t="shared" si="29"/>
        <v>0</v>
      </c>
      <c r="G700" s="72">
        <f t="shared" si="30"/>
        <v>0</v>
      </c>
    </row>
    <row r="701" spans="1:7" ht="15.75" x14ac:dyDescent="0.25">
      <c r="A701" s="11">
        <v>7388</v>
      </c>
      <c r="B701" s="68">
        <v>0</v>
      </c>
      <c r="C701" s="69">
        <v>0</v>
      </c>
      <c r="D701" s="63"/>
      <c r="E701" s="62"/>
      <c r="F701" s="73">
        <f t="shared" si="29"/>
        <v>0</v>
      </c>
      <c r="G701" s="72">
        <f t="shared" si="30"/>
        <v>0</v>
      </c>
    </row>
    <row r="702" spans="1:7" ht="15.75" x14ac:dyDescent="0.25">
      <c r="A702" s="11">
        <v>7391</v>
      </c>
      <c r="B702" s="68">
        <v>0</v>
      </c>
      <c r="C702" s="69">
        <v>0</v>
      </c>
      <c r="D702" s="63"/>
      <c r="E702" s="62"/>
      <c r="F702" s="73">
        <f>+IF(ABS(+B702+D702)&gt;=ABS(C702+E702),+B702-C702+D702-E702,0)</f>
        <v>0</v>
      </c>
      <c r="G702" s="72">
        <f>+IF(ABS(+B702+D702)&lt;=ABS(C702+E702),-B702+C702-D702+E702,0)</f>
        <v>0</v>
      </c>
    </row>
    <row r="703" spans="1:7" ht="15.75" x14ac:dyDescent="0.25">
      <c r="A703" s="11">
        <v>7392</v>
      </c>
      <c r="B703" s="68">
        <v>0</v>
      </c>
      <c r="C703" s="69">
        <v>0</v>
      </c>
      <c r="D703" s="63"/>
      <c r="E703" s="62"/>
      <c r="F703" s="73">
        <f t="shared" ref="F703:F766" si="31">+IF(ABS(+B703+D703)&gt;=ABS(C703+E703),+B703-C703+D703-E703,0)</f>
        <v>0</v>
      </c>
      <c r="G703" s="72">
        <f t="shared" ref="G703:G766" si="32">+IF(ABS(+B703+D703)&lt;=ABS(C703+E703),-B703+C703-D703+E703,0)</f>
        <v>0</v>
      </c>
    </row>
    <row r="704" spans="1:7" ht="15.75" x14ac:dyDescent="0.25">
      <c r="A704" s="11">
        <v>7400</v>
      </c>
      <c r="B704" s="68">
        <v>0</v>
      </c>
      <c r="C704" s="69">
        <v>0</v>
      </c>
      <c r="D704" s="63"/>
      <c r="E704" s="62"/>
      <c r="F704" s="73">
        <f t="shared" si="31"/>
        <v>0</v>
      </c>
      <c r="G704" s="72">
        <f t="shared" si="32"/>
        <v>0</v>
      </c>
    </row>
    <row r="705" spans="1:7" ht="15.75" x14ac:dyDescent="0.25">
      <c r="A705" s="11">
        <v>7401</v>
      </c>
      <c r="B705" s="68">
        <v>0</v>
      </c>
      <c r="C705" s="69">
        <v>0</v>
      </c>
      <c r="D705" s="63"/>
      <c r="E705" s="62"/>
      <c r="F705" s="73">
        <f t="shared" si="31"/>
        <v>0</v>
      </c>
      <c r="G705" s="72">
        <f t="shared" si="32"/>
        <v>0</v>
      </c>
    </row>
    <row r="706" spans="1:7" ht="15.75" x14ac:dyDescent="0.25">
      <c r="A706" s="11">
        <v>7402</v>
      </c>
      <c r="B706" s="68">
        <v>0</v>
      </c>
      <c r="C706" s="69">
        <v>0</v>
      </c>
      <c r="D706" s="63"/>
      <c r="E706" s="62"/>
      <c r="F706" s="73">
        <f t="shared" si="31"/>
        <v>0</v>
      </c>
      <c r="G706" s="72">
        <f t="shared" si="32"/>
        <v>0</v>
      </c>
    </row>
    <row r="707" spans="1:7" ht="15.75" x14ac:dyDescent="0.25">
      <c r="A707" s="11">
        <v>7403</v>
      </c>
      <c r="B707" s="68">
        <v>0</v>
      </c>
      <c r="C707" s="69">
        <v>0</v>
      </c>
      <c r="D707" s="63"/>
      <c r="E707" s="62"/>
      <c r="F707" s="73">
        <f t="shared" si="31"/>
        <v>0</v>
      </c>
      <c r="G707" s="72">
        <f t="shared" si="32"/>
        <v>0</v>
      </c>
    </row>
    <row r="708" spans="1:7" ht="15.75" x14ac:dyDescent="0.25">
      <c r="A708" s="11">
        <v>7404</v>
      </c>
      <c r="B708" s="68">
        <v>0</v>
      </c>
      <c r="C708" s="69">
        <v>0</v>
      </c>
      <c r="D708" s="63"/>
      <c r="E708" s="62"/>
      <c r="F708" s="73">
        <f t="shared" si="31"/>
        <v>0</v>
      </c>
      <c r="G708" s="72">
        <f t="shared" si="32"/>
        <v>0</v>
      </c>
    </row>
    <row r="709" spans="1:7" ht="15.75" x14ac:dyDescent="0.25">
      <c r="A709" s="11">
        <v>7405</v>
      </c>
      <c r="B709" s="68">
        <v>0</v>
      </c>
      <c r="C709" s="69">
        <v>0</v>
      </c>
      <c r="D709" s="63"/>
      <c r="E709" s="62"/>
      <c r="F709" s="73">
        <f t="shared" si="31"/>
        <v>0</v>
      </c>
      <c r="G709" s="72">
        <f t="shared" si="32"/>
        <v>0</v>
      </c>
    </row>
    <row r="710" spans="1:7" ht="15.75" x14ac:dyDescent="0.25">
      <c r="A710" s="11">
        <v>7406</v>
      </c>
      <c r="B710" s="68">
        <v>0</v>
      </c>
      <c r="C710" s="69">
        <v>0</v>
      </c>
      <c r="D710" s="63"/>
      <c r="E710" s="62"/>
      <c r="F710" s="73">
        <f t="shared" si="31"/>
        <v>0</v>
      </c>
      <c r="G710" s="72">
        <f t="shared" si="32"/>
        <v>0</v>
      </c>
    </row>
    <row r="711" spans="1:7" ht="15.75" x14ac:dyDescent="0.25">
      <c r="A711" s="11">
        <v>7407</v>
      </c>
      <c r="B711" s="68">
        <v>0</v>
      </c>
      <c r="C711" s="69">
        <v>0</v>
      </c>
      <c r="D711" s="63"/>
      <c r="E711" s="62"/>
      <c r="F711" s="73">
        <f t="shared" si="31"/>
        <v>0</v>
      </c>
      <c r="G711" s="72">
        <f t="shared" si="32"/>
        <v>0</v>
      </c>
    </row>
    <row r="712" spans="1:7" ht="15.75" x14ac:dyDescent="0.25">
      <c r="A712" s="11">
        <v>7408</v>
      </c>
      <c r="B712" s="68">
        <v>0</v>
      </c>
      <c r="C712" s="69">
        <v>0</v>
      </c>
      <c r="D712" s="63"/>
      <c r="E712" s="62"/>
      <c r="F712" s="73">
        <f t="shared" si="31"/>
        <v>0</v>
      </c>
      <c r="G712" s="72">
        <f t="shared" si="32"/>
        <v>0</v>
      </c>
    </row>
    <row r="713" spans="1:7" ht="15.75" x14ac:dyDescent="0.25">
      <c r="A713" s="11">
        <v>7409</v>
      </c>
      <c r="B713" s="68">
        <v>0</v>
      </c>
      <c r="C713" s="69">
        <v>0</v>
      </c>
      <c r="D713" s="63"/>
      <c r="E713" s="62"/>
      <c r="F713" s="73">
        <f t="shared" si="31"/>
        <v>0</v>
      </c>
      <c r="G713" s="72">
        <f t="shared" si="32"/>
        <v>0</v>
      </c>
    </row>
    <row r="714" spans="1:7" ht="15.75" x14ac:dyDescent="0.25">
      <c r="A714" s="11">
        <v>7411</v>
      </c>
      <c r="B714" s="68">
        <v>0</v>
      </c>
      <c r="C714" s="69">
        <v>0</v>
      </c>
      <c r="D714" s="63"/>
      <c r="E714" s="62"/>
      <c r="F714" s="73">
        <f t="shared" si="31"/>
        <v>0</v>
      </c>
      <c r="G714" s="72">
        <f t="shared" si="32"/>
        <v>0</v>
      </c>
    </row>
    <row r="715" spans="1:7" ht="15.75" x14ac:dyDescent="0.25">
      <c r="A715" s="11">
        <v>7412</v>
      </c>
      <c r="B715" s="68">
        <v>0</v>
      </c>
      <c r="C715" s="69">
        <v>0</v>
      </c>
      <c r="D715" s="63"/>
      <c r="E715" s="62"/>
      <c r="F715" s="73">
        <f t="shared" si="31"/>
        <v>0</v>
      </c>
      <c r="G715" s="72">
        <f t="shared" si="32"/>
        <v>0</v>
      </c>
    </row>
    <row r="716" spans="1:7" ht="15.75" x14ac:dyDescent="0.25">
      <c r="A716" s="11">
        <v>7413</v>
      </c>
      <c r="B716" s="68">
        <v>0</v>
      </c>
      <c r="C716" s="69">
        <v>0</v>
      </c>
      <c r="D716" s="63"/>
      <c r="E716" s="62"/>
      <c r="F716" s="73">
        <f t="shared" si="31"/>
        <v>0</v>
      </c>
      <c r="G716" s="72">
        <f t="shared" si="32"/>
        <v>0</v>
      </c>
    </row>
    <row r="717" spans="1:7" ht="15.75" x14ac:dyDescent="0.25">
      <c r="A717" s="11">
        <v>7414</v>
      </c>
      <c r="B717" s="68">
        <v>0</v>
      </c>
      <c r="C717" s="69">
        <v>0</v>
      </c>
      <c r="D717" s="63"/>
      <c r="E717" s="62"/>
      <c r="F717" s="73">
        <f t="shared" si="31"/>
        <v>0</v>
      </c>
      <c r="G717" s="72">
        <f t="shared" si="32"/>
        <v>0</v>
      </c>
    </row>
    <row r="718" spans="1:7" ht="15.75" x14ac:dyDescent="0.25">
      <c r="A718" s="11">
        <v>7419</v>
      </c>
      <c r="B718" s="68">
        <v>0</v>
      </c>
      <c r="C718" s="69">
        <v>0</v>
      </c>
      <c r="D718" s="63"/>
      <c r="E718" s="62"/>
      <c r="F718" s="73">
        <f t="shared" si="31"/>
        <v>0</v>
      </c>
      <c r="G718" s="72">
        <f t="shared" si="32"/>
        <v>0</v>
      </c>
    </row>
    <row r="719" spans="1:7" ht="15.75" x14ac:dyDescent="0.25">
      <c r="A719" s="11">
        <v>7450</v>
      </c>
      <c r="B719" s="68">
        <v>0</v>
      </c>
      <c r="C719" s="69">
        <v>0</v>
      </c>
      <c r="D719" s="63"/>
      <c r="E719" s="62"/>
      <c r="F719" s="73">
        <f t="shared" si="31"/>
        <v>0</v>
      </c>
      <c r="G719" s="72">
        <f t="shared" si="32"/>
        <v>0</v>
      </c>
    </row>
    <row r="720" spans="1:7" ht="15.75" x14ac:dyDescent="0.25">
      <c r="A720" s="11">
        <v>7471</v>
      </c>
      <c r="B720" s="68">
        <v>0</v>
      </c>
      <c r="C720" s="69">
        <v>0</v>
      </c>
      <c r="D720" s="63"/>
      <c r="E720" s="62"/>
      <c r="F720" s="73">
        <f t="shared" si="31"/>
        <v>0</v>
      </c>
      <c r="G720" s="72">
        <f t="shared" si="32"/>
        <v>0</v>
      </c>
    </row>
    <row r="721" spans="1:7" ht="15.75" x14ac:dyDescent="0.25">
      <c r="A721" s="11">
        <v>7472</v>
      </c>
      <c r="B721" s="68">
        <v>0</v>
      </c>
      <c r="C721" s="69">
        <v>0</v>
      </c>
      <c r="D721" s="63"/>
      <c r="E721" s="62"/>
      <c r="F721" s="73">
        <f t="shared" si="31"/>
        <v>0</v>
      </c>
      <c r="G721" s="72">
        <f t="shared" si="32"/>
        <v>0</v>
      </c>
    </row>
    <row r="722" spans="1:7" ht="15.75" x14ac:dyDescent="0.25">
      <c r="A722" s="11">
        <v>7473</v>
      </c>
      <c r="B722" s="68">
        <v>0</v>
      </c>
      <c r="C722" s="69">
        <v>0</v>
      </c>
      <c r="D722" s="63"/>
      <c r="E722" s="62"/>
      <c r="F722" s="73">
        <f t="shared" si="31"/>
        <v>0</v>
      </c>
      <c r="G722" s="72">
        <f t="shared" si="32"/>
        <v>0</v>
      </c>
    </row>
    <row r="723" spans="1:7" ht="15.75" x14ac:dyDescent="0.25">
      <c r="A723" s="11">
        <v>7474</v>
      </c>
      <c r="B723" s="68">
        <v>0</v>
      </c>
      <c r="C723" s="69">
        <v>0</v>
      </c>
      <c r="D723" s="63"/>
      <c r="E723" s="62"/>
      <c r="F723" s="73">
        <f t="shared" si="31"/>
        <v>0</v>
      </c>
      <c r="G723" s="72">
        <f t="shared" si="32"/>
        <v>0</v>
      </c>
    </row>
    <row r="724" spans="1:7" ht="15.75" x14ac:dyDescent="0.25">
      <c r="A724" s="11">
        <v>7481</v>
      </c>
      <c r="B724" s="68">
        <v>0</v>
      </c>
      <c r="C724" s="69">
        <v>0</v>
      </c>
      <c r="D724" s="63"/>
      <c r="E724" s="62"/>
      <c r="F724" s="73">
        <f t="shared" si="31"/>
        <v>0</v>
      </c>
      <c r="G724" s="72">
        <f t="shared" si="32"/>
        <v>0</v>
      </c>
    </row>
    <row r="725" spans="1:7" ht="15.75" x14ac:dyDescent="0.25">
      <c r="A725" s="11">
        <v>7482</v>
      </c>
      <c r="B725" s="68">
        <v>0</v>
      </c>
      <c r="C725" s="69">
        <v>0</v>
      </c>
      <c r="D725" s="63"/>
      <c r="E725" s="62"/>
      <c r="F725" s="73">
        <f t="shared" si="31"/>
        <v>0</v>
      </c>
      <c r="G725" s="72">
        <f t="shared" si="32"/>
        <v>0</v>
      </c>
    </row>
    <row r="726" spans="1:7" ht="15.75" x14ac:dyDescent="0.25">
      <c r="A726" s="11">
        <v>7483</v>
      </c>
      <c r="B726" s="68">
        <v>0</v>
      </c>
      <c r="C726" s="69">
        <v>0</v>
      </c>
      <c r="D726" s="63"/>
      <c r="E726" s="62"/>
      <c r="F726" s="73">
        <f t="shared" si="31"/>
        <v>0</v>
      </c>
      <c r="G726" s="72">
        <f t="shared" si="32"/>
        <v>0</v>
      </c>
    </row>
    <row r="727" spans="1:7" ht="15.75" x14ac:dyDescent="0.25">
      <c r="A727" s="11">
        <v>7484</v>
      </c>
      <c r="B727" s="68">
        <v>0</v>
      </c>
      <c r="C727" s="69">
        <v>0</v>
      </c>
      <c r="D727" s="63"/>
      <c r="E727" s="62"/>
      <c r="F727" s="73">
        <f t="shared" si="31"/>
        <v>0</v>
      </c>
      <c r="G727" s="72">
        <f t="shared" si="32"/>
        <v>0</v>
      </c>
    </row>
    <row r="728" spans="1:7" ht="15.75" x14ac:dyDescent="0.25">
      <c r="A728" s="11">
        <v>7485</v>
      </c>
      <c r="B728" s="68">
        <v>0</v>
      </c>
      <c r="C728" s="69">
        <v>0</v>
      </c>
      <c r="D728" s="63"/>
      <c r="E728" s="62"/>
      <c r="F728" s="73">
        <f t="shared" si="31"/>
        <v>0</v>
      </c>
      <c r="G728" s="72">
        <f t="shared" si="32"/>
        <v>0</v>
      </c>
    </row>
    <row r="729" spans="1:7" ht="15.75" x14ac:dyDescent="0.25">
      <c r="A729" s="11">
        <v>7486</v>
      </c>
      <c r="B729" s="68">
        <v>0</v>
      </c>
      <c r="C729" s="69">
        <v>0</v>
      </c>
      <c r="D729" s="63"/>
      <c r="E729" s="62"/>
      <c r="F729" s="73">
        <f t="shared" si="31"/>
        <v>0</v>
      </c>
      <c r="G729" s="72">
        <f t="shared" si="32"/>
        <v>0</v>
      </c>
    </row>
    <row r="730" spans="1:7" ht="15.75" x14ac:dyDescent="0.25">
      <c r="A730" s="11">
        <v>7487</v>
      </c>
      <c r="B730" s="68">
        <v>0</v>
      </c>
      <c r="C730" s="69">
        <v>0</v>
      </c>
      <c r="D730" s="63"/>
      <c r="E730" s="62"/>
      <c r="F730" s="73">
        <f t="shared" si="31"/>
        <v>0</v>
      </c>
      <c r="G730" s="72">
        <f t="shared" si="32"/>
        <v>0</v>
      </c>
    </row>
    <row r="731" spans="1:7" ht="15.75" x14ac:dyDescent="0.25">
      <c r="A731" s="11">
        <v>7488</v>
      </c>
      <c r="B731" s="68">
        <v>0</v>
      </c>
      <c r="C731" s="69">
        <v>0</v>
      </c>
      <c r="D731" s="63"/>
      <c r="E731" s="62"/>
      <c r="F731" s="73">
        <f t="shared" si="31"/>
        <v>0</v>
      </c>
      <c r="G731" s="72">
        <f t="shared" si="32"/>
        <v>0</v>
      </c>
    </row>
    <row r="732" spans="1:7" ht="15.75" x14ac:dyDescent="0.25">
      <c r="A732" s="11">
        <v>7491</v>
      </c>
      <c r="B732" s="68">
        <v>0</v>
      </c>
      <c r="C732" s="69">
        <v>0</v>
      </c>
      <c r="D732" s="63"/>
      <c r="E732" s="62"/>
      <c r="F732" s="73">
        <f t="shared" si="31"/>
        <v>0</v>
      </c>
      <c r="G732" s="72">
        <f t="shared" si="32"/>
        <v>0</v>
      </c>
    </row>
    <row r="733" spans="1:7" ht="15.75" x14ac:dyDescent="0.25">
      <c r="A733" s="11">
        <v>7492</v>
      </c>
      <c r="B733" s="68">
        <v>0</v>
      </c>
      <c r="C733" s="69">
        <v>0</v>
      </c>
      <c r="D733" s="63"/>
      <c r="E733" s="62"/>
      <c r="F733" s="73">
        <f t="shared" si="31"/>
        <v>0</v>
      </c>
      <c r="G733" s="72">
        <f t="shared" si="32"/>
        <v>0</v>
      </c>
    </row>
    <row r="734" spans="1:7" ht="15.75" x14ac:dyDescent="0.25">
      <c r="A734" s="11">
        <v>7493</v>
      </c>
      <c r="B734" s="68">
        <v>0</v>
      </c>
      <c r="C734" s="69">
        <v>0</v>
      </c>
      <c r="D734" s="63"/>
      <c r="E734" s="62"/>
      <c r="F734" s="73">
        <f t="shared" si="31"/>
        <v>0</v>
      </c>
      <c r="G734" s="72">
        <f t="shared" si="32"/>
        <v>0</v>
      </c>
    </row>
    <row r="735" spans="1:7" ht="15.75" x14ac:dyDescent="0.25">
      <c r="A735" s="11">
        <v>7494</v>
      </c>
      <c r="B735" s="68">
        <v>0</v>
      </c>
      <c r="C735" s="69">
        <v>0</v>
      </c>
      <c r="D735" s="63"/>
      <c r="E735" s="62"/>
      <c r="F735" s="73">
        <f t="shared" si="31"/>
        <v>0</v>
      </c>
      <c r="G735" s="72">
        <f t="shared" si="32"/>
        <v>0</v>
      </c>
    </row>
    <row r="736" spans="1:7" ht="15.75" x14ac:dyDescent="0.25">
      <c r="A736" s="11">
        <v>7499</v>
      </c>
      <c r="B736" s="68">
        <v>0</v>
      </c>
      <c r="C736" s="69">
        <v>0</v>
      </c>
      <c r="D736" s="63"/>
      <c r="E736" s="62"/>
      <c r="F736" s="73">
        <f>+IF(ABS(+B736+D736)&gt;=ABS(C736+E736),+B736-C736+D736-E736,0)</f>
        <v>0</v>
      </c>
      <c r="G736" s="72">
        <f>+IF(ABS(+B736+D736)&lt;=ABS(C736+E736),-B736+C736-D736+E736,0)</f>
        <v>0</v>
      </c>
    </row>
    <row r="737" spans="1:7" ht="15.75" x14ac:dyDescent="0.25">
      <c r="A737" s="11">
        <v>7500</v>
      </c>
      <c r="B737" s="68">
        <v>0</v>
      </c>
      <c r="C737" s="69">
        <v>0</v>
      </c>
      <c r="D737" s="63"/>
      <c r="E737" s="62"/>
      <c r="F737" s="73">
        <f t="shared" si="31"/>
        <v>0</v>
      </c>
      <c r="G737" s="72">
        <f t="shared" si="32"/>
        <v>0</v>
      </c>
    </row>
    <row r="738" spans="1:7" ht="15.75" x14ac:dyDescent="0.25">
      <c r="A738" s="11">
        <v>7501</v>
      </c>
      <c r="B738" s="68">
        <v>0</v>
      </c>
      <c r="C738" s="69">
        <v>0</v>
      </c>
      <c r="D738" s="63"/>
      <c r="E738" s="62"/>
      <c r="F738" s="73">
        <f t="shared" si="31"/>
        <v>0</v>
      </c>
      <c r="G738" s="72">
        <f t="shared" si="32"/>
        <v>0</v>
      </c>
    </row>
    <row r="739" spans="1:7" ht="15.75" x14ac:dyDescent="0.25">
      <c r="A739" s="11">
        <v>7502</v>
      </c>
      <c r="B739" s="68">
        <v>0</v>
      </c>
      <c r="C739" s="69">
        <v>0</v>
      </c>
      <c r="D739" s="63"/>
      <c r="E739" s="62"/>
      <c r="F739" s="73">
        <f t="shared" si="31"/>
        <v>0</v>
      </c>
      <c r="G739" s="72">
        <f t="shared" si="32"/>
        <v>0</v>
      </c>
    </row>
    <row r="740" spans="1:7" ht="15.75" x14ac:dyDescent="0.25">
      <c r="A740" s="11">
        <v>7511</v>
      </c>
      <c r="B740" s="68">
        <v>0</v>
      </c>
      <c r="C740" s="69">
        <v>0</v>
      </c>
      <c r="D740" s="63"/>
      <c r="E740" s="62"/>
      <c r="F740" s="73">
        <f t="shared" si="31"/>
        <v>0</v>
      </c>
      <c r="G740" s="72">
        <f t="shared" si="32"/>
        <v>0</v>
      </c>
    </row>
    <row r="741" spans="1:7" ht="15.75" x14ac:dyDescent="0.25">
      <c r="A741" s="11">
        <v>7519</v>
      </c>
      <c r="B741" s="68">
        <v>0</v>
      </c>
      <c r="C741" s="69">
        <v>0</v>
      </c>
      <c r="D741" s="63"/>
      <c r="E741" s="62"/>
      <c r="F741" s="73">
        <f t="shared" si="31"/>
        <v>0</v>
      </c>
      <c r="G741" s="72">
        <f t="shared" si="32"/>
        <v>0</v>
      </c>
    </row>
    <row r="742" spans="1:7" ht="15.75" x14ac:dyDescent="0.25">
      <c r="A742" s="11">
        <v>7522</v>
      </c>
      <c r="B742" s="68">
        <v>0</v>
      </c>
      <c r="C742" s="69">
        <v>0</v>
      </c>
      <c r="D742" s="63"/>
      <c r="E742" s="62"/>
      <c r="F742" s="73">
        <f t="shared" si="31"/>
        <v>0</v>
      </c>
      <c r="G742" s="72">
        <f t="shared" si="32"/>
        <v>0</v>
      </c>
    </row>
    <row r="743" spans="1:7" ht="15.75" x14ac:dyDescent="0.25">
      <c r="A743" s="11">
        <v>7524</v>
      </c>
      <c r="B743" s="68">
        <v>0</v>
      </c>
      <c r="C743" s="69">
        <v>0</v>
      </c>
      <c r="D743" s="63"/>
      <c r="E743" s="62"/>
      <c r="F743" s="73">
        <f t="shared" si="31"/>
        <v>0</v>
      </c>
      <c r="G743" s="72">
        <f t="shared" si="32"/>
        <v>0</v>
      </c>
    </row>
    <row r="744" spans="1:7" ht="15.75" x14ac:dyDescent="0.25">
      <c r="A744" s="11">
        <v>7525</v>
      </c>
      <c r="B744" s="68">
        <v>0</v>
      </c>
      <c r="C744" s="69">
        <v>0</v>
      </c>
      <c r="D744" s="63"/>
      <c r="E744" s="62"/>
      <c r="F744" s="73">
        <f>+IF(ABS(+B744+D744)&gt;=ABS(C744+E744),+B744-C744+D744-E744,0)</f>
        <v>0</v>
      </c>
      <c r="G744" s="72">
        <f>+IF(ABS(+B744+D744)&lt;=ABS(C744+E744),-B744+C744-D744+E744,0)</f>
        <v>0</v>
      </c>
    </row>
    <row r="745" spans="1:7" ht="15.75" x14ac:dyDescent="0.25">
      <c r="A745" s="11">
        <v>7532</v>
      </c>
      <c r="B745" s="68">
        <v>0</v>
      </c>
      <c r="C745" s="69">
        <v>0</v>
      </c>
      <c r="D745" s="63"/>
      <c r="E745" s="62"/>
      <c r="F745" s="73">
        <f>+IF(ABS(+B745+D745)&gt;=ABS(C745+E745),+B745-C745+D745-E745,0)</f>
        <v>0</v>
      </c>
      <c r="G745" s="72">
        <f>+IF(ABS(+B745+D745)&lt;=ABS(C745+E745),-B745+C745-D745+E745,0)</f>
        <v>0</v>
      </c>
    </row>
    <row r="746" spans="1:7" ht="15.75" x14ac:dyDescent="0.25">
      <c r="A746" s="11">
        <v>7534</v>
      </c>
      <c r="B746" s="68">
        <v>0</v>
      </c>
      <c r="C746" s="69">
        <v>0</v>
      </c>
      <c r="D746" s="63"/>
      <c r="E746" s="62"/>
      <c r="F746" s="73">
        <f>+IF(ABS(+B746+D746)&gt;=ABS(C746+E746),+B746-C746+D746-E746,0)</f>
        <v>0</v>
      </c>
      <c r="G746" s="72">
        <f>+IF(ABS(+B746+D746)&lt;=ABS(C746+E746),-B746+C746-D746+E746,0)</f>
        <v>0</v>
      </c>
    </row>
    <row r="747" spans="1:7" ht="15.75" x14ac:dyDescent="0.25">
      <c r="A747" s="11">
        <v>7535</v>
      </c>
      <c r="B747" s="68">
        <v>0</v>
      </c>
      <c r="C747" s="69">
        <v>0</v>
      </c>
      <c r="D747" s="63"/>
      <c r="E747" s="62"/>
      <c r="F747" s="73">
        <f>+IF(ABS(+B747+D747)&gt;=ABS(C747+E747),+B747-C747+D747-E747,0)</f>
        <v>0</v>
      </c>
      <c r="G747" s="72">
        <f>+IF(ABS(+B747+D747)&lt;=ABS(C747+E747),-B747+C747-D747+E747,0)</f>
        <v>0</v>
      </c>
    </row>
    <row r="748" spans="1:7" ht="15.75" x14ac:dyDescent="0.25">
      <c r="A748" s="11">
        <v>7582</v>
      </c>
      <c r="B748" s="68">
        <v>0</v>
      </c>
      <c r="C748" s="69">
        <v>0</v>
      </c>
      <c r="D748" s="63"/>
      <c r="E748" s="62"/>
      <c r="F748" s="73">
        <f t="shared" si="31"/>
        <v>0</v>
      </c>
      <c r="G748" s="72">
        <f t="shared" si="32"/>
        <v>0</v>
      </c>
    </row>
    <row r="749" spans="1:7" ht="15.75" x14ac:dyDescent="0.25">
      <c r="A749" s="11">
        <v>7584</v>
      </c>
      <c r="B749" s="68">
        <v>0</v>
      </c>
      <c r="C749" s="69">
        <v>0</v>
      </c>
      <c r="D749" s="63"/>
      <c r="E749" s="62"/>
      <c r="F749" s="73">
        <f t="shared" si="31"/>
        <v>0</v>
      </c>
      <c r="G749" s="72">
        <f t="shared" si="32"/>
        <v>0</v>
      </c>
    </row>
    <row r="750" spans="1:7" ht="15.75" x14ac:dyDescent="0.25">
      <c r="A750" s="11">
        <v>7585</v>
      </c>
      <c r="B750" s="68">
        <v>0</v>
      </c>
      <c r="C750" s="69">
        <v>0</v>
      </c>
      <c r="D750" s="63"/>
      <c r="E750" s="62"/>
      <c r="F750" s="73">
        <f t="shared" si="31"/>
        <v>0</v>
      </c>
      <c r="G750" s="72">
        <f t="shared" si="32"/>
        <v>0</v>
      </c>
    </row>
    <row r="751" spans="1:7" ht="15.75" x14ac:dyDescent="0.25">
      <c r="A751" s="11">
        <v>7591</v>
      </c>
      <c r="B751" s="68">
        <v>0</v>
      </c>
      <c r="C751" s="69">
        <v>0</v>
      </c>
      <c r="D751" s="63"/>
      <c r="E751" s="62"/>
      <c r="F751" s="73">
        <f t="shared" si="31"/>
        <v>0</v>
      </c>
      <c r="G751" s="72">
        <f t="shared" si="32"/>
        <v>0</v>
      </c>
    </row>
    <row r="752" spans="1:7" ht="15.75" x14ac:dyDescent="0.25">
      <c r="A752" s="11">
        <v>7595</v>
      </c>
      <c r="B752" s="68">
        <v>0</v>
      </c>
      <c r="C752" s="69">
        <v>0</v>
      </c>
      <c r="D752" s="63"/>
      <c r="E752" s="62"/>
      <c r="F752" s="73">
        <f t="shared" si="31"/>
        <v>0</v>
      </c>
      <c r="G752" s="72">
        <f t="shared" si="32"/>
        <v>0</v>
      </c>
    </row>
    <row r="753" spans="1:7" ht="15.75" x14ac:dyDescent="0.25">
      <c r="A753" s="11">
        <v>7596</v>
      </c>
      <c r="B753" s="68">
        <v>0</v>
      </c>
      <c r="C753" s="69">
        <v>0</v>
      </c>
      <c r="D753" s="63"/>
      <c r="E753" s="62"/>
      <c r="F753" s="73">
        <f t="shared" si="31"/>
        <v>0</v>
      </c>
      <c r="G753" s="72">
        <f t="shared" si="32"/>
        <v>0</v>
      </c>
    </row>
    <row r="754" spans="1:7" ht="15.75" x14ac:dyDescent="0.25">
      <c r="A754" s="11">
        <v>7597</v>
      </c>
      <c r="B754" s="68">
        <v>0</v>
      </c>
      <c r="C754" s="69">
        <v>0</v>
      </c>
      <c r="D754" s="63"/>
      <c r="E754" s="62"/>
      <c r="F754" s="73">
        <f t="shared" si="31"/>
        <v>0</v>
      </c>
      <c r="G754" s="72">
        <f t="shared" si="32"/>
        <v>0</v>
      </c>
    </row>
    <row r="755" spans="1:7" ht="15.75" x14ac:dyDescent="0.25">
      <c r="A755" s="11">
        <v>7598</v>
      </c>
      <c r="B755" s="68">
        <v>0</v>
      </c>
      <c r="C755" s="69">
        <v>0</v>
      </c>
      <c r="D755" s="63"/>
      <c r="E755" s="62"/>
      <c r="F755" s="73">
        <f t="shared" si="31"/>
        <v>0</v>
      </c>
      <c r="G755" s="72">
        <f t="shared" si="32"/>
        <v>0</v>
      </c>
    </row>
    <row r="756" spans="1:7" ht="15.75" x14ac:dyDescent="0.25">
      <c r="A756" s="11">
        <v>7599</v>
      </c>
      <c r="B756" s="68">
        <v>0</v>
      </c>
      <c r="C756" s="69">
        <v>0</v>
      </c>
      <c r="D756" s="63"/>
      <c r="E756" s="62"/>
      <c r="F756" s="73">
        <f t="shared" si="31"/>
        <v>0</v>
      </c>
      <c r="G756" s="72">
        <f t="shared" si="32"/>
        <v>0</v>
      </c>
    </row>
    <row r="757" spans="1:7" ht="15.75" x14ac:dyDescent="0.25">
      <c r="A757" s="11">
        <v>7600</v>
      </c>
      <c r="B757" s="68">
        <v>0</v>
      </c>
      <c r="C757" s="69">
        <v>0</v>
      </c>
      <c r="D757" s="63"/>
      <c r="E757" s="62"/>
      <c r="F757" s="73">
        <f t="shared" si="31"/>
        <v>0</v>
      </c>
      <c r="G757" s="72">
        <f t="shared" si="32"/>
        <v>0</v>
      </c>
    </row>
    <row r="758" spans="1:7" ht="15.75" x14ac:dyDescent="0.25">
      <c r="A758" s="11">
        <v>7601</v>
      </c>
      <c r="B758" s="68">
        <v>0</v>
      </c>
      <c r="C758" s="69">
        <v>0</v>
      </c>
      <c r="D758" s="63"/>
      <c r="E758" s="62"/>
      <c r="F758" s="73">
        <f t="shared" si="31"/>
        <v>0</v>
      </c>
      <c r="G758" s="72">
        <f t="shared" si="32"/>
        <v>0</v>
      </c>
    </row>
    <row r="759" spans="1:7" ht="15.75" x14ac:dyDescent="0.25">
      <c r="A759" s="11">
        <v>7602</v>
      </c>
      <c r="B759" s="68">
        <v>0</v>
      </c>
      <c r="C759" s="69">
        <v>0</v>
      </c>
      <c r="D759" s="63"/>
      <c r="E759" s="62"/>
      <c r="F759" s="73">
        <f t="shared" si="31"/>
        <v>0</v>
      </c>
      <c r="G759" s="72">
        <f t="shared" si="32"/>
        <v>0</v>
      </c>
    </row>
    <row r="760" spans="1:7" ht="15.75" x14ac:dyDescent="0.25">
      <c r="A760" s="11">
        <v>7603</v>
      </c>
      <c r="B760" s="68">
        <v>0</v>
      </c>
      <c r="C760" s="69">
        <v>0</v>
      </c>
      <c r="D760" s="70">
        <v>0</v>
      </c>
      <c r="E760" s="69">
        <v>0</v>
      </c>
      <c r="F760" s="73">
        <f t="shared" si="31"/>
        <v>0</v>
      </c>
      <c r="G760" s="72">
        <f t="shared" si="32"/>
        <v>0</v>
      </c>
    </row>
    <row r="761" spans="1:7" ht="15.75" x14ac:dyDescent="0.25">
      <c r="A761" s="11">
        <v>7609</v>
      </c>
      <c r="B761" s="68">
        <v>0</v>
      </c>
      <c r="C761" s="69">
        <v>0</v>
      </c>
      <c r="D761" s="70">
        <v>0</v>
      </c>
      <c r="E761" s="69">
        <v>0</v>
      </c>
      <c r="F761" s="73">
        <f t="shared" si="31"/>
        <v>0</v>
      </c>
      <c r="G761" s="72">
        <f t="shared" si="32"/>
        <v>0</v>
      </c>
    </row>
    <row r="762" spans="1:7" ht="15.75" x14ac:dyDescent="0.25">
      <c r="A762" s="11">
        <v>7612</v>
      </c>
      <c r="B762" s="68">
        <v>0</v>
      </c>
      <c r="C762" s="69">
        <v>0</v>
      </c>
      <c r="D762" s="63"/>
      <c r="E762" s="62"/>
      <c r="F762" s="73">
        <f t="shared" si="31"/>
        <v>0</v>
      </c>
      <c r="G762" s="72">
        <f t="shared" si="32"/>
        <v>0</v>
      </c>
    </row>
    <row r="763" spans="1:7" ht="15.75" x14ac:dyDescent="0.25">
      <c r="A763" s="11">
        <v>7613</v>
      </c>
      <c r="B763" s="68">
        <v>0</v>
      </c>
      <c r="C763" s="69">
        <v>0</v>
      </c>
      <c r="D763" s="63"/>
      <c r="E763" s="62"/>
      <c r="F763" s="73">
        <f t="shared" si="31"/>
        <v>0</v>
      </c>
      <c r="G763" s="72">
        <f t="shared" si="32"/>
        <v>0</v>
      </c>
    </row>
    <row r="764" spans="1:7" ht="15.75" x14ac:dyDescent="0.25">
      <c r="A764" s="11">
        <v>7614</v>
      </c>
      <c r="B764" s="68">
        <v>0</v>
      </c>
      <c r="C764" s="69">
        <v>0</v>
      </c>
      <c r="D764" s="63"/>
      <c r="E764" s="62"/>
      <c r="F764" s="73">
        <f t="shared" si="31"/>
        <v>0</v>
      </c>
      <c r="G764" s="72">
        <f t="shared" si="32"/>
        <v>0</v>
      </c>
    </row>
    <row r="765" spans="1:7" ht="15.75" x14ac:dyDescent="0.25">
      <c r="A765" s="11">
        <v>7615</v>
      </c>
      <c r="B765" s="68">
        <v>0</v>
      </c>
      <c r="C765" s="69">
        <v>0</v>
      </c>
      <c r="D765" s="63"/>
      <c r="E765" s="62"/>
      <c r="F765" s="73">
        <f t="shared" si="31"/>
        <v>0</v>
      </c>
      <c r="G765" s="72">
        <f t="shared" si="32"/>
        <v>0</v>
      </c>
    </row>
    <row r="766" spans="1:7" ht="15.75" x14ac:dyDescent="0.25">
      <c r="A766" s="11">
        <v>7617</v>
      </c>
      <c r="B766" s="68">
        <v>0</v>
      </c>
      <c r="C766" s="69">
        <v>0</v>
      </c>
      <c r="D766" s="63"/>
      <c r="E766" s="62"/>
      <c r="F766" s="73">
        <f t="shared" si="31"/>
        <v>0</v>
      </c>
      <c r="G766" s="72">
        <f t="shared" si="32"/>
        <v>0</v>
      </c>
    </row>
    <row r="767" spans="1:7" ht="15.75" x14ac:dyDescent="0.25">
      <c r="A767" s="11">
        <v>7618</v>
      </c>
      <c r="B767" s="68">
        <v>0</v>
      </c>
      <c r="C767" s="69">
        <v>0</v>
      </c>
      <c r="D767" s="63"/>
      <c r="E767" s="62"/>
      <c r="F767" s="73">
        <f t="shared" ref="F767:F826" si="33">+IF(ABS(+B767+D767)&gt;=ABS(C767+E767),+B767-C767+D767-E767,0)</f>
        <v>0</v>
      </c>
      <c r="G767" s="72">
        <f t="shared" ref="G767:G826" si="34">+IF(ABS(+B767+D767)&lt;=ABS(C767+E767),-B767+C767-D767+E767,0)</f>
        <v>0</v>
      </c>
    </row>
    <row r="768" spans="1:7" ht="15.75" x14ac:dyDescent="0.25">
      <c r="A768" s="11">
        <v>7642</v>
      </c>
      <c r="B768" s="68">
        <v>0</v>
      </c>
      <c r="C768" s="69">
        <v>0</v>
      </c>
      <c r="D768" s="63"/>
      <c r="E768" s="62"/>
      <c r="F768" s="73">
        <f t="shared" si="33"/>
        <v>0</v>
      </c>
      <c r="G768" s="72">
        <f t="shared" si="34"/>
        <v>0</v>
      </c>
    </row>
    <row r="769" spans="1:7" ht="15.75" x14ac:dyDescent="0.25">
      <c r="A769" s="11">
        <v>7643</v>
      </c>
      <c r="B769" s="68">
        <v>0</v>
      </c>
      <c r="C769" s="69">
        <v>0</v>
      </c>
      <c r="D769" s="63"/>
      <c r="E769" s="62"/>
      <c r="F769" s="73">
        <f t="shared" si="33"/>
        <v>0</v>
      </c>
      <c r="G769" s="72">
        <f t="shared" si="34"/>
        <v>0</v>
      </c>
    </row>
    <row r="770" spans="1:7" ht="15.75" x14ac:dyDescent="0.25">
      <c r="A770" s="11">
        <v>7644</v>
      </c>
      <c r="B770" s="68">
        <v>0</v>
      </c>
      <c r="C770" s="69">
        <v>0</v>
      </c>
      <c r="D770" s="63"/>
      <c r="E770" s="62"/>
      <c r="F770" s="73">
        <f t="shared" si="33"/>
        <v>0</v>
      </c>
      <c r="G770" s="72">
        <f t="shared" si="34"/>
        <v>0</v>
      </c>
    </row>
    <row r="771" spans="1:7" ht="15.75" x14ac:dyDescent="0.25">
      <c r="A771" s="11">
        <v>7645</v>
      </c>
      <c r="B771" s="68">
        <v>0</v>
      </c>
      <c r="C771" s="69">
        <v>0</v>
      </c>
      <c r="D771" s="63"/>
      <c r="E771" s="62"/>
      <c r="F771" s="73">
        <f t="shared" si="33"/>
        <v>0</v>
      </c>
      <c r="G771" s="72">
        <f t="shared" si="34"/>
        <v>0</v>
      </c>
    </row>
    <row r="772" spans="1:7" ht="15.75" x14ac:dyDescent="0.25">
      <c r="A772" s="11">
        <v>7647</v>
      </c>
      <c r="B772" s="68">
        <v>0</v>
      </c>
      <c r="C772" s="69">
        <v>0</v>
      </c>
      <c r="D772" s="63"/>
      <c r="E772" s="62"/>
      <c r="F772" s="73">
        <f t="shared" si="33"/>
        <v>0</v>
      </c>
      <c r="G772" s="72">
        <f t="shared" si="34"/>
        <v>0</v>
      </c>
    </row>
    <row r="773" spans="1:7" ht="15.75" x14ac:dyDescent="0.25">
      <c r="A773" s="11">
        <v>7648</v>
      </c>
      <c r="B773" s="68">
        <v>0</v>
      </c>
      <c r="C773" s="69">
        <v>0</v>
      </c>
      <c r="D773" s="63"/>
      <c r="E773" s="62"/>
      <c r="F773" s="73">
        <f t="shared" si="33"/>
        <v>0</v>
      </c>
      <c r="G773" s="72">
        <f t="shared" si="34"/>
        <v>0</v>
      </c>
    </row>
    <row r="774" spans="1:7" ht="15.75" x14ac:dyDescent="0.25">
      <c r="A774" s="11">
        <v>7652</v>
      </c>
      <c r="B774" s="68">
        <v>0</v>
      </c>
      <c r="C774" s="69">
        <v>0</v>
      </c>
      <c r="D774" s="63"/>
      <c r="E774" s="62"/>
      <c r="F774" s="73">
        <f t="shared" si="33"/>
        <v>0</v>
      </c>
      <c r="G774" s="72">
        <f t="shared" si="34"/>
        <v>0</v>
      </c>
    </row>
    <row r="775" spans="1:7" ht="15.75" x14ac:dyDescent="0.25">
      <c r="A775" s="11">
        <v>7653</v>
      </c>
      <c r="B775" s="68">
        <v>0</v>
      </c>
      <c r="C775" s="69">
        <v>0</v>
      </c>
      <c r="D775" s="63"/>
      <c r="E775" s="62"/>
      <c r="F775" s="73">
        <f t="shared" si="33"/>
        <v>0</v>
      </c>
      <c r="G775" s="72">
        <f t="shared" si="34"/>
        <v>0</v>
      </c>
    </row>
    <row r="776" spans="1:7" ht="15.75" x14ac:dyDescent="0.25">
      <c r="A776" s="11">
        <v>7654</v>
      </c>
      <c r="B776" s="68">
        <v>0</v>
      </c>
      <c r="C776" s="69">
        <v>0</v>
      </c>
      <c r="D776" s="63"/>
      <c r="E776" s="62"/>
      <c r="F776" s="73">
        <f t="shared" si="33"/>
        <v>0</v>
      </c>
      <c r="G776" s="72">
        <f t="shared" si="34"/>
        <v>0</v>
      </c>
    </row>
    <row r="777" spans="1:7" ht="15.75" x14ac:dyDescent="0.25">
      <c r="A777" s="11">
        <v>7655</v>
      </c>
      <c r="B777" s="68">
        <v>0</v>
      </c>
      <c r="C777" s="69">
        <v>0</v>
      </c>
      <c r="D777" s="63"/>
      <c r="E777" s="62"/>
      <c r="F777" s="73">
        <f t="shared" si="33"/>
        <v>0</v>
      </c>
      <c r="G777" s="72">
        <f t="shared" si="34"/>
        <v>0</v>
      </c>
    </row>
    <row r="778" spans="1:7" ht="15.75" x14ac:dyDescent="0.25">
      <c r="A778" s="11">
        <v>7657</v>
      </c>
      <c r="B778" s="68">
        <v>0</v>
      </c>
      <c r="C778" s="69">
        <v>0</v>
      </c>
      <c r="D778" s="63"/>
      <c r="E778" s="62"/>
      <c r="F778" s="73">
        <f t="shared" si="33"/>
        <v>0</v>
      </c>
      <c r="G778" s="72">
        <f t="shared" si="34"/>
        <v>0</v>
      </c>
    </row>
    <row r="779" spans="1:7" ht="15.75" x14ac:dyDescent="0.25">
      <c r="A779" s="11">
        <v>7658</v>
      </c>
      <c r="B779" s="68">
        <v>0</v>
      </c>
      <c r="C779" s="69">
        <v>0</v>
      </c>
      <c r="D779" s="63"/>
      <c r="E779" s="62"/>
      <c r="F779" s="73">
        <f t="shared" si="33"/>
        <v>0</v>
      </c>
      <c r="G779" s="72">
        <f t="shared" si="34"/>
        <v>0</v>
      </c>
    </row>
    <row r="780" spans="1:7" ht="15.75" x14ac:dyDescent="0.25">
      <c r="A780" s="11">
        <v>7672</v>
      </c>
      <c r="B780" s="68">
        <v>0</v>
      </c>
      <c r="C780" s="69">
        <v>0</v>
      </c>
      <c r="D780" s="63"/>
      <c r="E780" s="62"/>
      <c r="F780" s="73">
        <f t="shared" si="33"/>
        <v>0</v>
      </c>
      <c r="G780" s="72">
        <f t="shared" si="34"/>
        <v>0</v>
      </c>
    </row>
    <row r="781" spans="1:7" ht="15.75" x14ac:dyDescent="0.25">
      <c r="A781" s="11">
        <v>7673</v>
      </c>
      <c r="B781" s="68">
        <v>0</v>
      </c>
      <c r="C781" s="69">
        <v>0</v>
      </c>
      <c r="D781" s="63"/>
      <c r="E781" s="62"/>
      <c r="F781" s="73">
        <f t="shared" si="33"/>
        <v>0</v>
      </c>
      <c r="G781" s="72">
        <f t="shared" si="34"/>
        <v>0</v>
      </c>
    </row>
    <row r="782" spans="1:7" ht="15.75" x14ac:dyDescent="0.25">
      <c r="A782" s="11">
        <v>7674</v>
      </c>
      <c r="B782" s="68">
        <v>0</v>
      </c>
      <c r="C782" s="69">
        <v>0</v>
      </c>
      <c r="D782" s="63"/>
      <c r="E782" s="62"/>
      <c r="F782" s="73">
        <f t="shared" si="33"/>
        <v>0</v>
      </c>
      <c r="G782" s="72">
        <f t="shared" si="34"/>
        <v>0</v>
      </c>
    </row>
    <row r="783" spans="1:7" ht="15.75" x14ac:dyDescent="0.25">
      <c r="A783" s="11">
        <v>7675</v>
      </c>
      <c r="B783" s="68">
        <v>0</v>
      </c>
      <c r="C783" s="69">
        <v>0</v>
      </c>
      <c r="D783" s="63"/>
      <c r="E783" s="62"/>
      <c r="F783" s="73">
        <f>+IF(ABS(+B783+D783)&gt;=ABS(C783+E783),+B783-C783+D783-E783,0)</f>
        <v>0</v>
      </c>
      <c r="G783" s="72">
        <f>+IF(ABS(+B783+D783)&lt;=ABS(C783+E783),-B783+C783-D783+E783,0)</f>
        <v>0</v>
      </c>
    </row>
    <row r="784" spans="1:7" ht="15.75" x14ac:dyDescent="0.25">
      <c r="A784" s="11">
        <v>7677</v>
      </c>
      <c r="B784" s="68">
        <v>0</v>
      </c>
      <c r="C784" s="69">
        <v>0</v>
      </c>
      <c r="D784" s="63"/>
      <c r="E784" s="62"/>
      <c r="F784" s="73">
        <f>+IF(ABS(+B784+D784)&gt;=ABS(C784+E784),+B784-C784+D784-E784,0)</f>
        <v>0</v>
      </c>
      <c r="G784" s="72">
        <f>+IF(ABS(+B784+D784)&lt;=ABS(C784+E784),-B784+C784-D784+E784,0)</f>
        <v>0</v>
      </c>
    </row>
    <row r="785" spans="1:7" ht="15.75" x14ac:dyDescent="0.25">
      <c r="A785" s="11">
        <v>7678</v>
      </c>
      <c r="B785" s="68">
        <v>0</v>
      </c>
      <c r="C785" s="69">
        <v>0</v>
      </c>
      <c r="D785" s="63"/>
      <c r="E785" s="62"/>
      <c r="F785" s="73">
        <f>+IF(ABS(+B785+D785)&gt;=ABS(C785+E785),+B785-C785+D785-E785,0)</f>
        <v>0</v>
      </c>
      <c r="G785" s="72">
        <f>+IF(ABS(+B785+D785)&lt;=ABS(C785+E785),-B785+C785-D785+E785,0)</f>
        <v>0</v>
      </c>
    </row>
    <row r="786" spans="1:7" ht="15.75" x14ac:dyDescent="0.25">
      <c r="A786" s="11">
        <v>7682</v>
      </c>
      <c r="B786" s="68">
        <v>0</v>
      </c>
      <c r="C786" s="69">
        <v>0</v>
      </c>
      <c r="D786" s="63"/>
      <c r="E786" s="62"/>
      <c r="F786" s="73">
        <f t="shared" si="33"/>
        <v>0</v>
      </c>
      <c r="G786" s="72">
        <f t="shared" si="34"/>
        <v>0</v>
      </c>
    </row>
    <row r="787" spans="1:7" ht="15.75" x14ac:dyDescent="0.25">
      <c r="A787" s="11">
        <v>7684</v>
      </c>
      <c r="B787" s="68">
        <v>0</v>
      </c>
      <c r="C787" s="69">
        <v>0</v>
      </c>
      <c r="D787" s="63"/>
      <c r="E787" s="62"/>
      <c r="F787" s="73">
        <f t="shared" si="33"/>
        <v>0</v>
      </c>
      <c r="G787" s="72">
        <f t="shared" si="34"/>
        <v>0</v>
      </c>
    </row>
    <row r="788" spans="1:7" ht="15.75" x14ac:dyDescent="0.25">
      <c r="A788" s="11">
        <v>7685</v>
      </c>
      <c r="B788" s="68">
        <v>0</v>
      </c>
      <c r="C788" s="69">
        <v>0</v>
      </c>
      <c r="D788" s="63"/>
      <c r="E788" s="62"/>
      <c r="F788" s="73">
        <f t="shared" si="33"/>
        <v>0</v>
      </c>
      <c r="G788" s="72">
        <f t="shared" si="34"/>
        <v>0</v>
      </c>
    </row>
    <row r="789" spans="1:7" ht="15.75" x14ac:dyDescent="0.25">
      <c r="A789" s="11">
        <v>7689</v>
      </c>
      <c r="B789" s="68">
        <v>0</v>
      </c>
      <c r="C789" s="69">
        <v>0</v>
      </c>
      <c r="D789" s="63"/>
      <c r="E789" s="62"/>
      <c r="F789" s="73">
        <f t="shared" si="33"/>
        <v>0</v>
      </c>
      <c r="G789" s="72">
        <f t="shared" si="34"/>
        <v>0</v>
      </c>
    </row>
    <row r="790" spans="1:7" ht="15.75" x14ac:dyDescent="0.25">
      <c r="A790" s="11">
        <v>7692</v>
      </c>
      <c r="B790" s="68">
        <v>0</v>
      </c>
      <c r="C790" s="69">
        <v>0</v>
      </c>
      <c r="D790" s="63"/>
      <c r="E790" s="62"/>
      <c r="F790" s="73">
        <f t="shared" si="33"/>
        <v>0</v>
      </c>
      <c r="G790" s="72">
        <f t="shared" si="34"/>
        <v>0</v>
      </c>
    </row>
    <row r="791" spans="1:7" ht="15.75" x14ac:dyDescent="0.25">
      <c r="A791" s="11">
        <v>7693</v>
      </c>
      <c r="B791" s="68">
        <v>0</v>
      </c>
      <c r="C791" s="69">
        <v>0</v>
      </c>
      <c r="D791" s="63"/>
      <c r="E791" s="62"/>
      <c r="F791" s="73">
        <f t="shared" si="33"/>
        <v>0</v>
      </c>
      <c r="G791" s="72">
        <f t="shared" si="34"/>
        <v>0</v>
      </c>
    </row>
    <row r="792" spans="1:7" ht="15.75" x14ac:dyDescent="0.25">
      <c r="A792" s="11">
        <v>7694</v>
      </c>
      <c r="B792" s="68">
        <v>0</v>
      </c>
      <c r="C792" s="69">
        <v>0</v>
      </c>
      <c r="D792" s="63"/>
      <c r="E792" s="62"/>
      <c r="F792" s="73">
        <f t="shared" si="33"/>
        <v>0</v>
      </c>
      <c r="G792" s="72">
        <f t="shared" si="34"/>
        <v>0</v>
      </c>
    </row>
    <row r="793" spans="1:7" ht="15.75" x14ac:dyDescent="0.25">
      <c r="A793" s="11">
        <v>7695</v>
      </c>
      <c r="B793" s="68">
        <v>0</v>
      </c>
      <c r="C793" s="69">
        <v>0</v>
      </c>
      <c r="D793" s="63"/>
      <c r="E793" s="62"/>
      <c r="F793" s="73">
        <f t="shared" si="33"/>
        <v>0</v>
      </c>
      <c r="G793" s="72">
        <f t="shared" si="34"/>
        <v>0</v>
      </c>
    </row>
    <row r="794" spans="1:7" ht="15.75" x14ac:dyDescent="0.25">
      <c r="A794" s="11">
        <v>7697</v>
      </c>
      <c r="B794" s="68">
        <v>0</v>
      </c>
      <c r="C794" s="69">
        <v>0</v>
      </c>
      <c r="D794" s="63"/>
      <c r="E794" s="62"/>
      <c r="F794" s="73">
        <f t="shared" si="33"/>
        <v>0</v>
      </c>
      <c r="G794" s="72">
        <f t="shared" si="34"/>
        <v>0</v>
      </c>
    </row>
    <row r="795" spans="1:7" ht="15.75" x14ac:dyDescent="0.25">
      <c r="A795" s="11">
        <v>7698</v>
      </c>
      <c r="B795" s="68">
        <v>0</v>
      </c>
      <c r="C795" s="69">
        <v>0</v>
      </c>
      <c r="D795" s="63"/>
      <c r="E795" s="62"/>
      <c r="F795" s="73">
        <f t="shared" si="33"/>
        <v>0</v>
      </c>
      <c r="G795" s="72">
        <f t="shared" si="34"/>
        <v>0</v>
      </c>
    </row>
    <row r="796" spans="1:7" ht="15.75" x14ac:dyDescent="0.25">
      <c r="A796" s="11">
        <v>7699</v>
      </c>
      <c r="B796" s="68">
        <v>0</v>
      </c>
      <c r="C796" s="69">
        <v>0</v>
      </c>
      <c r="D796" s="63"/>
      <c r="E796" s="62"/>
      <c r="F796" s="73">
        <f t="shared" si="33"/>
        <v>0</v>
      </c>
      <c r="G796" s="72">
        <f t="shared" si="34"/>
        <v>0</v>
      </c>
    </row>
    <row r="797" spans="1:7" ht="15.75" x14ac:dyDescent="0.25">
      <c r="A797" s="11">
        <v>7801</v>
      </c>
      <c r="B797" s="68">
        <v>0</v>
      </c>
      <c r="C797" s="69">
        <v>0</v>
      </c>
      <c r="D797" s="63"/>
      <c r="E797" s="62"/>
      <c r="F797" s="73">
        <f t="shared" si="33"/>
        <v>0</v>
      </c>
      <c r="G797" s="72">
        <f t="shared" si="34"/>
        <v>0</v>
      </c>
    </row>
    <row r="798" spans="1:7" ht="15.75" x14ac:dyDescent="0.25">
      <c r="A798" s="11">
        <v>7802</v>
      </c>
      <c r="B798" s="68">
        <v>0</v>
      </c>
      <c r="C798" s="69">
        <v>0</v>
      </c>
      <c r="D798" s="63"/>
      <c r="E798" s="62"/>
      <c r="F798" s="73">
        <f t="shared" si="33"/>
        <v>0</v>
      </c>
      <c r="G798" s="72">
        <f t="shared" si="34"/>
        <v>0</v>
      </c>
    </row>
    <row r="799" spans="1:7" ht="15.75" x14ac:dyDescent="0.25">
      <c r="A799" s="11">
        <v>7803</v>
      </c>
      <c r="B799" s="68">
        <v>0</v>
      </c>
      <c r="C799" s="69">
        <v>0</v>
      </c>
      <c r="D799" s="63"/>
      <c r="E799" s="62"/>
      <c r="F799" s="73">
        <f t="shared" si="33"/>
        <v>0</v>
      </c>
      <c r="G799" s="72">
        <f t="shared" si="34"/>
        <v>0</v>
      </c>
    </row>
    <row r="800" spans="1:7" ht="15.75" x14ac:dyDescent="0.25">
      <c r="A800" s="11">
        <v>7804</v>
      </c>
      <c r="B800" s="68">
        <v>0</v>
      </c>
      <c r="C800" s="69">
        <v>0</v>
      </c>
      <c r="D800" s="63"/>
      <c r="E800" s="62"/>
      <c r="F800" s="73">
        <f t="shared" si="33"/>
        <v>0</v>
      </c>
      <c r="G800" s="72">
        <f t="shared" si="34"/>
        <v>0</v>
      </c>
    </row>
    <row r="801" spans="1:7" ht="15.75" x14ac:dyDescent="0.25">
      <c r="A801" s="11">
        <v>7807</v>
      </c>
      <c r="B801" s="68">
        <v>0</v>
      </c>
      <c r="C801" s="69">
        <v>0</v>
      </c>
      <c r="D801" s="63"/>
      <c r="E801" s="62"/>
      <c r="F801" s="73">
        <f t="shared" si="33"/>
        <v>0</v>
      </c>
      <c r="G801" s="72">
        <f t="shared" si="34"/>
        <v>0</v>
      </c>
    </row>
    <row r="802" spans="1:7" ht="15.75" x14ac:dyDescent="0.25">
      <c r="A802" s="11">
        <v>7808</v>
      </c>
      <c r="B802" s="68">
        <v>0</v>
      </c>
      <c r="C802" s="69">
        <v>0</v>
      </c>
      <c r="D802" s="63"/>
      <c r="E802" s="62"/>
      <c r="F802" s="73">
        <f t="shared" si="33"/>
        <v>0</v>
      </c>
      <c r="G802" s="72">
        <f t="shared" si="34"/>
        <v>0</v>
      </c>
    </row>
    <row r="803" spans="1:7" ht="15.75" x14ac:dyDescent="0.25">
      <c r="A803" s="11">
        <v>7901</v>
      </c>
      <c r="B803" s="68">
        <v>0</v>
      </c>
      <c r="C803" s="69">
        <v>0</v>
      </c>
      <c r="D803" s="63"/>
      <c r="E803" s="62"/>
      <c r="F803" s="73">
        <f t="shared" si="33"/>
        <v>0</v>
      </c>
      <c r="G803" s="72">
        <f t="shared" si="34"/>
        <v>0</v>
      </c>
    </row>
    <row r="804" spans="1:7" ht="15.75" x14ac:dyDescent="0.25">
      <c r="A804" s="11">
        <v>7902</v>
      </c>
      <c r="B804" s="68">
        <v>0</v>
      </c>
      <c r="C804" s="69">
        <v>0</v>
      </c>
      <c r="D804" s="63"/>
      <c r="E804" s="62"/>
      <c r="F804" s="73">
        <f t="shared" si="33"/>
        <v>0</v>
      </c>
      <c r="G804" s="72">
        <f t="shared" si="34"/>
        <v>0</v>
      </c>
    </row>
    <row r="805" spans="1:7" ht="15.75" x14ac:dyDescent="0.25">
      <c r="A805" s="11">
        <v>7903</v>
      </c>
      <c r="B805" s="68">
        <v>0</v>
      </c>
      <c r="C805" s="69">
        <v>0</v>
      </c>
      <c r="D805" s="63"/>
      <c r="E805" s="62"/>
      <c r="F805" s="73">
        <f t="shared" si="33"/>
        <v>0</v>
      </c>
      <c r="G805" s="72">
        <f t="shared" si="34"/>
        <v>0</v>
      </c>
    </row>
    <row r="806" spans="1:7" ht="15.75" x14ac:dyDescent="0.25">
      <c r="A806" s="11">
        <v>7904</v>
      </c>
      <c r="B806" s="68">
        <v>0</v>
      </c>
      <c r="C806" s="69">
        <v>0</v>
      </c>
      <c r="D806" s="63"/>
      <c r="E806" s="62"/>
      <c r="F806" s="73">
        <f t="shared" si="33"/>
        <v>0</v>
      </c>
      <c r="G806" s="72">
        <f t="shared" si="34"/>
        <v>0</v>
      </c>
    </row>
    <row r="807" spans="1:7" ht="15.75" x14ac:dyDescent="0.25">
      <c r="A807" s="11">
        <v>7905</v>
      </c>
      <c r="B807" s="68">
        <v>0</v>
      </c>
      <c r="C807" s="69">
        <v>0</v>
      </c>
      <c r="D807" s="63"/>
      <c r="E807" s="62"/>
      <c r="F807" s="73">
        <f t="shared" si="33"/>
        <v>0</v>
      </c>
      <c r="G807" s="72">
        <f t="shared" si="34"/>
        <v>0</v>
      </c>
    </row>
    <row r="808" spans="1:7" ht="15.75" x14ac:dyDescent="0.25">
      <c r="A808" s="11">
        <v>7906</v>
      </c>
      <c r="B808" s="68">
        <v>0</v>
      </c>
      <c r="C808" s="69">
        <v>0</v>
      </c>
      <c r="D808" s="63"/>
      <c r="E808" s="62"/>
      <c r="F808" s="73">
        <f t="shared" si="33"/>
        <v>0</v>
      </c>
      <c r="G808" s="72">
        <f t="shared" si="34"/>
        <v>0</v>
      </c>
    </row>
    <row r="809" spans="1:7" ht="15.75" x14ac:dyDescent="0.25">
      <c r="A809" s="11">
        <v>7911</v>
      </c>
      <c r="B809" s="68">
        <v>0</v>
      </c>
      <c r="C809" s="69">
        <v>0</v>
      </c>
      <c r="D809" s="63"/>
      <c r="E809" s="62"/>
      <c r="F809" s="73">
        <f t="shared" si="33"/>
        <v>0</v>
      </c>
      <c r="G809" s="72">
        <f t="shared" si="34"/>
        <v>0</v>
      </c>
    </row>
    <row r="810" spans="1:7" ht="15.75" x14ac:dyDescent="0.25">
      <c r="A810" s="11">
        <v>7912</v>
      </c>
      <c r="B810" s="68">
        <v>0</v>
      </c>
      <c r="C810" s="69">
        <v>0</v>
      </c>
      <c r="D810" s="63"/>
      <c r="E810" s="62"/>
      <c r="F810" s="73">
        <f t="shared" si="33"/>
        <v>0</v>
      </c>
      <c r="G810" s="72">
        <f t="shared" si="34"/>
        <v>0</v>
      </c>
    </row>
    <row r="811" spans="1:7" ht="15.75" x14ac:dyDescent="0.25">
      <c r="A811" s="11">
        <v>7915</v>
      </c>
      <c r="B811" s="68">
        <v>0</v>
      </c>
      <c r="C811" s="69">
        <v>0</v>
      </c>
      <c r="D811" s="63"/>
      <c r="E811" s="62"/>
      <c r="F811" s="73">
        <f t="shared" si="33"/>
        <v>0</v>
      </c>
      <c r="G811" s="72">
        <f t="shared" si="34"/>
        <v>0</v>
      </c>
    </row>
    <row r="812" spans="1:7" ht="15.75" x14ac:dyDescent="0.25">
      <c r="A812" s="11">
        <v>7916</v>
      </c>
      <c r="B812" s="68">
        <v>0</v>
      </c>
      <c r="C812" s="69">
        <v>0</v>
      </c>
      <c r="D812" s="63"/>
      <c r="E812" s="62"/>
      <c r="F812" s="73">
        <f t="shared" si="33"/>
        <v>0</v>
      </c>
      <c r="G812" s="72">
        <f t="shared" si="34"/>
        <v>0</v>
      </c>
    </row>
    <row r="813" spans="1:7" ht="15.75" x14ac:dyDescent="0.25">
      <c r="A813" s="11">
        <v>7917</v>
      </c>
      <c r="B813" s="68">
        <v>0</v>
      </c>
      <c r="C813" s="69">
        <v>0</v>
      </c>
      <c r="D813" s="63"/>
      <c r="E813" s="62"/>
      <c r="F813" s="73">
        <f t="shared" si="33"/>
        <v>0</v>
      </c>
      <c r="G813" s="72">
        <f t="shared" si="34"/>
        <v>0</v>
      </c>
    </row>
    <row r="814" spans="1:7" ht="15.75" x14ac:dyDescent="0.25">
      <c r="A814" s="11">
        <v>7918</v>
      </c>
      <c r="B814" s="68">
        <v>0</v>
      </c>
      <c r="C814" s="69">
        <v>0</v>
      </c>
      <c r="D814" s="63"/>
      <c r="E814" s="62"/>
      <c r="F814" s="73">
        <f t="shared" si="33"/>
        <v>0</v>
      </c>
      <c r="G814" s="72">
        <f t="shared" si="34"/>
        <v>0</v>
      </c>
    </row>
    <row r="815" spans="1:7" ht="15.75" x14ac:dyDescent="0.25">
      <c r="A815" s="11">
        <v>7922</v>
      </c>
      <c r="B815" s="68">
        <v>0</v>
      </c>
      <c r="C815" s="69">
        <v>0</v>
      </c>
      <c r="D815" s="63"/>
      <c r="E815" s="62"/>
      <c r="F815" s="73">
        <f t="shared" si="33"/>
        <v>0</v>
      </c>
      <c r="G815" s="72">
        <f t="shared" si="34"/>
        <v>0</v>
      </c>
    </row>
    <row r="816" spans="1:7" ht="15.75" x14ac:dyDescent="0.25">
      <c r="A816" s="11">
        <v>7923</v>
      </c>
      <c r="B816" s="68">
        <v>0</v>
      </c>
      <c r="C816" s="69">
        <v>0</v>
      </c>
      <c r="D816" s="63"/>
      <c r="E816" s="62"/>
      <c r="F816" s="73">
        <f t="shared" si="33"/>
        <v>0</v>
      </c>
      <c r="G816" s="72">
        <f t="shared" si="34"/>
        <v>0</v>
      </c>
    </row>
    <row r="817" spans="1:7" ht="15.75" x14ac:dyDescent="0.25">
      <c r="A817" s="11">
        <v>7924</v>
      </c>
      <c r="B817" s="68">
        <v>0</v>
      </c>
      <c r="C817" s="69">
        <v>0</v>
      </c>
      <c r="D817" s="63"/>
      <c r="E817" s="62"/>
      <c r="F817" s="73">
        <f t="shared" si="33"/>
        <v>0</v>
      </c>
      <c r="G817" s="72">
        <f t="shared" si="34"/>
        <v>0</v>
      </c>
    </row>
    <row r="818" spans="1:7" ht="15.75" x14ac:dyDescent="0.25">
      <c r="A818" s="11">
        <v>7925</v>
      </c>
      <c r="B818" s="68">
        <v>0</v>
      </c>
      <c r="C818" s="69">
        <v>0</v>
      </c>
      <c r="D818" s="63"/>
      <c r="E818" s="62"/>
      <c r="F818" s="73">
        <f t="shared" si="33"/>
        <v>0</v>
      </c>
      <c r="G818" s="72">
        <f t="shared" si="34"/>
        <v>0</v>
      </c>
    </row>
    <row r="819" spans="1:7" ht="15.75" x14ac:dyDescent="0.25">
      <c r="A819" s="11">
        <v>7926</v>
      </c>
      <c r="B819" s="68">
        <v>0</v>
      </c>
      <c r="C819" s="69">
        <v>0</v>
      </c>
      <c r="D819" s="63"/>
      <c r="E819" s="62"/>
      <c r="F819" s="73">
        <f>+IF(ABS(+B819+D819)&gt;=ABS(C819+E819),+B819-C819+D819-E819,0)</f>
        <v>0</v>
      </c>
      <c r="G819" s="72">
        <f>+IF(ABS(+B819+D819)&lt;=ABS(C819+E819),-B819+C819-D819+E819,0)</f>
        <v>0</v>
      </c>
    </row>
    <row r="820" spans="1:7" ht="15.75" x14ac:dyDescent="0.25">
      <c r="A820" s="11">
        <v>7992</v>
      </c>
      <c r="B820" s="68">
        <v>0</v>
      </c>
      <c r="C820" s="69">
        <v>0</v>
      </c>
      <c r="D820" s="63"/>
      <c r="E820" s="62"/>
      <c r="F820" s="73">
        <f t="shared" si="33"/>
        <v>0</v>
      </c>
      <c r="G820" s="72">
        <f t="shared" si="34"/>
        <v>0</v>
      </c>
    </row>
    <row r="821" spans="1:7" ht="15.75" x14ac:dyDescent="0.25">
      <c r="A821" s="11">
        <v>7993</v>
      </c>
      <c r="B821" s="68">
        <v>0</v>
      </c>
      <c r="C821" s="69">
        <v>0</v>
      </c>
      <c r="D821" s="63"/>
      <c r="E821" s="62"/>
      <c r="F821" s="73">
        <f t="shared" si="33"/>
        <v>0</v>
      </c>
      <c r="G821" s="72">
        <f t="shared" si="34"/>
        <v>0</v>
      </c>
    </row>
    <row r="822" spans="1:7" ht="15.75" x14ac:dyDescent="0.25">
      <c r="A822" s="11">
        <v>7994</v>
      </c>
      <c r="B822" s="68">
        <v>0</v>
      </c>
      <c r="C822" s="69">
        <v>0</v>
      </c>
      <c r="D822" s="63"/>
      <c r="E822" s="62"/>
      <c r="F822" s="73">
        <f t="shared" si="33"/>
        <v>0</v>
      </c>
      <c r="G822" s="72">
        <f t="shared" si="34"/>
        <v>0</v>
      </c>
    </row>
    <row r="823" spans="1:7" ht="15.75" x14ac:dyDescent="0.25">
      <c r="A823" s="11">
        <v>7995</v>
      </c>
      <c r="B823" s="68">
        <v>0</v>
      </c>
      <c r="C823" s="69">
        <v>0</v>
      </c>
      <c r="D823" s="63"/>
      <c r="E823" s="62"/>
      <c r="F823" s="73">
        <f t="shared" si="33"/>
        <v>0</v>
      </c>
      <c r="G823" s="72">
        <f t="shared" si="34"/>
        <v>0</v>
      </c>
    </row>
    <row r="824" spans="1:7" ht="15.75" x14ac:dyDescent="0.25">
      <c r="A824" s="11">
        <v>7996</v>
      </c>
      <c r="B824" s="68">
        <v>0</v>
      </c>
      <c r="C824" s="69">
        <v>0</v>
      </c>
      <c r="D824" s="63"/>
      <c r="E824" s="62"/>
      <c r="F824" s="73">
        <f>+IF(ABS(+B824+D824)&gt;=ABS(C824+E824),+B824-C824+D824-E824,0)</f>
        <v>0</v>
      </c>
      <c r="G824" s="72">
        <f>+IF(ABS(+B824+D824)&lt;=ABS(C824+E824),-B824+C824-D824+E824,0)</f>
        <v>0</v>
      </c>
    </row>
    <row r="825" spans="1:7" ht="15.75" x14ac:dyDescent="0.25">
      <c r="A825" s="11">
        <v>7997</v>
      </c>
      <c r="B825" s="68">
        <v>0</v>
      </c>
      <c r="C825" s="69">
        <v>0</v>
      </c>
      <c r="D825" s="63"/>
      <c r="E825" s="62"/>
      <c r="F825" s="73">
        <f t="shared" si="33"/>
        <v>0</v>
      </c>
      <c r="G825" s="72">
        <f t="shared" si="34"/>
        <v>0</v>
      </c>
    </row>
    <row r="826" spans="1:7" ht="16.5" thickBot="1" x14ac:dyDescent="0.3">
      <c r="A826" s="11">
        <v>7998</v>
      </c>
      <c r="B826" s="68">
        <v>0</v>
      </c>
      <c r="C826" s="69">
        <v>0</v>
      </c>
      <c r="D826" s="63"/>
      <c r="E826" s="62"/>
      <c r="F826" s="73">
        <f t="shared" si="33"/>
        <v>0</v>
      </c>
      <c r="G826" s="72">
        <f t="shared" si="34"/>
        <v>0</v>
      </c>
    </row>
    <row r="827" spans="1:7" ht="16.5" thickBot="1" x14ac:dyDescent="0.3">
      <c r="A827" s="25" t="s">
        <v>18</v>
      </c>
      <c r="B827" s="123">
        <f t="shared" ref="B827:G827" si="35">+ROUND(+SUM(B12:B826),2)</f>
        <v>0</v>
      </c>
      <c r="C827" s="124">
        <f t="shared" si="35"/>
        <v>0</v>
      </c>
      <c r="D827" s="125">
        <f t="shared" si="35"/>
        <v>0</v>
      </c>
      <c r="E827" s="126">
        <f t="shared" si="35"/>
        <v>0</v>
      </c>
      <c r="F827" s="125">
        <f t="shared" si="35"/>
        <v>0</v>
      </c>
      <c r="G827" s="127">
        <f t="shared" si="35"/>
        <v>0</v>
      </c>
    </row>
    <row r="828" spans="1:7" ht="16.5" thickBot="1" x14ac:dyDescent="0.3">
      <c r="A828" s="26"/>
      <c r="B828" s="128"/>
      <c r="C828" s="128"/>
      <c r="D828" s="128"/>
      <c r="E828" s="128"/>
      <c r="F828" s="128"/>
      <c r="G828" s="128"/>
    </row>
    <row r="829" spans="1:7" ht="15.75" x14ac:dyDescent="0.25">
      <c r="A829" s="27" t="s">
        <v>19</v>
      </c>
      <c r="B829" s="129"/>
      <c r="C829" s="130"/>
      <c r="D829" s="131"/>
      <c r="E829" s="130"/>
      <c r="F829" s="131"/>
      <c r="G829" s="132"/>
    </row>
    <row r="830" spans="1:7" ht="15.75" x14ac:dyDescent="0.25">
      <c r="A830" s="10">
        <v>9110</v>
      </c>
      <c r="B830" s="61"/>
      <c r="C830" s="90">
        <v>0</v>
      </c>
      <c r="D830" s="63"/>
      <c r="E830" s="62"/>
      <c r="F830" s="64">
        <f>+IF(ABS(+B830+D830)&gt;=ABS(C830+E830),+B830-C830+D830-E830,0)</f>
        <v>0</v>
      </c>
      <c r="G830" s="91">
        <v>0</v>
      </c>
    </row>
    <row r="831" spans="1:7" ht="15.75" x14ac:dyDescent="0.25">
      <c r="A831" s="11">
        <v>9120</v>
      </c>
      <c r="B831" s="66"/>
      <c r="C831" s="69">
        <v>0</v>
      </c>
      <c r="D831" s="92"/>
      <c r="E831" s="67"/>
      <c r="F831" s="73">
        <f>+IF(ABS(+B831+D831)&gt;=ABS(C831+E831),+B831-C831+D831-E831,0)</f>
        <v>0</v>
      </c>
      <c r="G831" s="71">
        <v>0</v>
      </c>
    </row>
    <row r="832" spans="1:7" ht="15.75" x14ac:dyDescent="0.25">
      <c r="A832" s="11">
        <v>9130</v>
      </c>
      <c r="B832" s="66"/>
      <c r="C832" s="69">
        <v>0</v>
      </c>
      <c r="D832" s="92"/>
      <c r="E832" s="67"/>
      <c r="F832" s="73">
        <f>+IF(ABS(+B832+D832)&gt;=ABS(C832+E832),+B832-C832+D832-E832,0)</f>
        <v>0</v>
      </c>
      <c r="G832" s="71">
        <v>0</v>
      </c>
    </row>
    <row r="833" spans="1:7" ht="15.75" x14ac:dyDescent="0.25">
      <c r="A833" s="11">
        <v>9200</v>
      </c>
      <c r="B833" s="68">
        <v>0</v>
      </c>
      <c r="C833" s="67">
        <v>0</v>
      </c>
      <c r="D833" s="92"/>
      <c r="E833" s="62"/>
      <c r="F833" s="70">
        <v>0</v>
      </c>
      <c r="G833" s="72">
        <f>+IF(ABS(+B833+D833)&lt;=ABS(C833+E833),-B833+C833-D833+E833,0)</f>
        <v>0</v>
      </c>
    </row>
    <row r="834" spans="1:7" ht="15.75" x14ac:dyDescent="0.25">
      <c r="A834" s="18">
        <v>9208</v>
      </c>
      <c r="B834" s="68">
        <v>0</v>
      </c>
      <c r="C834" s="67"/>
      <c r="D834" s="92"/>
      <c r="E834" s="62"/>
      <c r="F834" s="70">
        <v>0</v>
      </c>
      <c r="G834" s="72">
        <f>+IF(ABS(+B834+D834)&lt;=ABS(C834+E834),-B834+C834-D834+E834,0)</f>
        <v>0</v>
      </c>
    </row>
    <row r="835" spans="1:7" ht="15.75" x14ac:dyDescent="0.25">
      <c r="A835" s="11">
        <v>9211</v>
      </c>
      <c r="B835" s="66"/>
      <c r="C835" s="69">
        <v>0</v>
      </c>
      <c r="D835" s="92"/>
      <c r="E835" s="62"/>
      <c r="F835" s="73">
        <f>+IF(ABS(+B835+D835)&gt;=ABS(C835+E835),+B835-C835+D835-E835,0)</f>
        <v>0</v>
      </c>
      <c r="G835" s="71">
        <v>0</v>
      </c>
    </row>
    <row r="836" spans="1:7" ht="15.75" x14ac:dyDescent="0.25">
      <c r="A836" s="11">
        <v>9212</v>
      </c>
      <c r="B836" s="66"/>
      <c r="C836" s="69">
        <v>0</v>
      </c>
      <c r="D836" s="92"/>
      <c r="E836" s="62"/>
      <c r="F836" s="73">
        <f>+IF(ABS(+B836+D836)&gt;=ABS(C836+E836),+B836-C836+D836-E836,0)</f>
        <v>0</v>
      </c>
      <c r="G836" s="71">
        <v>0</v>
      </c>
    </row>
    <row r="837" spans="1:7" ht="15.75" x14ac:dyDescent="0.25">
      <c r="A837" s="11">
        <v>9214</v>
      </c>
      <c r="B837" s="66"/>
      <c r="C837" s="69">
        <v>0</v>
      </c>
      <c r="D837" s="92"/>
      <c r="E837" s="62"/>
      <c r="F837" s="73">
        <f>+IF(ABS(+B837+D837)&gt;=ABS(C837+E837),+B837-C837+D837-E837,0)</f>
        <v>0</v>
      </c>
      <c r="G837" s="71">
        <v>0</v>
      </c>
    </row>
    <row r="838" spans="1:7" ht="15.75" x14ac:dyDescent="0.25">
      <c r="A838" s="11">
        <v>9215</v>
      </c>
      <c r="B838" s="66"/>
      <c r="C838" s="69">
        <v>0</v>
      </c>
      <c r="D838" s="92"/>
      <c r="E838" s="62"/>
      <c r="F838" s="73">
        <f>+IF(ABS(+B838+D838)&gt;=ABS(C838+E838),+B838-C838+D838-E838,0)</f>
        <v>0</v>
      </c>
      <c r="G838" s="71">
        <v>0</v>
      </c>
    </row>
    <row r="839" spans="1:7" ht="15.75" x14ac:dyDescent="0.25">
      <c r="A839" s="11">
        <v>9216</v>
      </c>
      <c r="B839" s="66"/>
      <c r="C839" s="69">
        <v>0</v>
      </c>
      <c r="D839" s="92"/>
      <c r="E839" s="62"/>
      <c r="F839" s="73">
        <f>+IF(ABS(+B839+D839)&gt;=ABS(C839+E839),+B839-C839+D839-E839,0)</f>
        <v>0</v>
      </c>
      <c r="G839" s="71">
        <v>0</v>
      </c>
    </row>
    <row r="840" spans="1:7" ht="15.75" x14ac:dyDescent="0.25">
      <c r="A840" s="11">
        <v>9221</v>
      </c>
      <c r="B840" s="68">
        <v>0</v>
      </c>
      <c r="C840" s="67"/>
      <c r="D840" s="92"/>
      <c r="E840" s="62"/>
      <c r="F840" s="70">
        <v>0</v>
      </c>
      <c r="G840" s="72">
        <f>+IF(ABS(+B840+D840)&lt;=ABS(C840+E840),-B840+C840-D840+E840,0)</f>
        <v>0</v>
      </c>
    </row>
    <row r="841" spans="1:7" ht="15.75" x14ac:dyDescent="0.25">
      <c r="A841" s="11">
        <v>9222</v>
      </c>
      <c r="B841" s="68">
        <v>0</v>
      </c>
      <c r="C841" s="67"/>
      <c r="D841" s="92"/>
      <c r="E841" s="62"/>
      <c r="F841" s="70">
        <v>0</v>
      </c>
      <c r="G841" s="72">
        <f>+IF(ABS(+B841+D841)&lt;=ABS(C841+E841),-B841+C841-D841+E841,0)</f>
        <v>0</v>
      </c>
    </row>
    <row r="842" spans="1:7" ht="15.75" x14ac:dyDescent="0.25">
      <c r="A842" s="11">
        <v>9231</v>
      </c>
      <c r="B842" s="68">
        <v>0</v>
      </c>
      <c r="C842" s="67"/>
      <c r="D842" s="92"/>
      <c r="E842" s="62"/>
      <c r="F842" s="70">
        <v>0</v>
      </c>
      <c r="G842" s="72">
        <f>+IF(ABS(+B842+D842)&lt;=ABS(C842+E842),-B842+C842-D842+E842,0)</f>
        <v>0</v>
      </c>
    </row>
    <row r="843" spans="1:7" ht="15.75" x14ac:dyDescent="0.25">
      <c r="A843" s="11">
        <v>9233</v>
      </c>
      <c r="B843" s="68">
        <v>0</v>
      </c>
      <c r="C843" s="67"/>
      <c r="D843" s="92"/>
      <c r="E843" s="62"/>
      <c r="F843" s="70">
        <v>0</v>
      </c>
      <c r="G843" s="72">
        <f>+IF(ABS(+B843+D843)&lt;=ABS(C843+E843),-B843+C843-D843+E843,0)</f>
        <v>0</v>
      </c>
    </row>
    <row r="844" spans="1:7" ht="15.75" x14ac:dyDescent="0.25">
      <c r="A844" s="11">
        <v>9289</v>
      </c>
      <c r="B844" s="66"/>
      <c r="C844" s="69">
        <v>0</v>
      </c>
      <c r="D844" s="92"/>
      <c r="E844" s="62"/>
      <c r="F844" s="73">
        <f>+IF(ABS(+B844+D844)&gt;=ABS(C844+E844),+B844-C844+D844-E844,0)</f>
        <v>0</v>
      </c>
      <c r="G844" s="71">
        <v>0</v>
      </c>
    </row>
    <row r="845" spans="1:7" ht="15.75" x14ac:dyDescent="0.25">
      <c r="A845" s="11">
        <v>9295</v>
      </c>
      <c r="B845" s="74">
        <v>0</v>
      </c>
      <c r="C845" s="75"/>
      <c r="D845" s="133"/>
      <c r="E845" s="62"/>
      <c r="F845" s="76">
        <v>0</v>
      </c>
      <c r="G845" s="77">
        <f t="shared" ref="G845:G855" si="36">+IF(ABS(+B845+D845)&lt;=ABS(C845+E845),-B845+C845-D845+E845,0)</f>
        <v>0</v>
      </c>
    </row>
    <row r="846" spans="1:7" ht="15.75" x14ac:dyDescent="0.25">
      <c r="A846" s="11">
        <v>9299</v>
      </c>
      <c r="B846" s="68">
        <v>0</v>
      </c>
      <c r="C846" s="67"/>
      <c r="D846" s="92"/>
      <c r="E846" s="62"/>
      <c r="F846" s="70">
        <v>0</v>
      </c>
      <c r="G846" s="72">
        <f t="shared" si="36"/>
        <v>0</v>
      </c>
    </row>
    <row r="847" spans="1:7" ht="15.75" x14ac:dyDescent="0.25">
      <c r="A847" s="11">
        <v>9800</v>
      </c>
      <c r="B847" s="74">
        <v>0</v>
      </c>
      <c r="C847" s="79">
        <v>0</v>
      </c>
      <c r="D847" s="133"/>
      <c r="E847" s="75"/>
      <c r="F847" s="80">
        <f t="shared" ref="F847:F865" si="37">+IF(ABS(+B847+D847)&gt;=ABS(C847+E847),+B847-C847+D847-E847,0)</f>
        <v>0</v>
      </c>
      <c r="G847" s="77">
        <f t="shared" si="36"/>
        <v>0</v>
      </c>
    </row>
    <row r="848" spans="1:7" ht="15.75" x14ac:dyDescent="0.25">
      <c r="A848" s="11">
        <v>9801</v>
      </c>
      <c r="B848" s="74">
        <v>0</v>
      </c>
      <c r="C848" s="79">
        <v>0</v>
      </c>
      <c r="D848" s="133"/>
      <c r="E848" s="75"/>
      <c r="F848" s="80">
        <f t="shared" si="37"/>
        <v>0</v>
      </c>
      <c r="G848" s="77">
        <f t="shared" si="36"/>
        <v>0</v>
      </c>
    </row>
    <row r="849" spans="1:7" ht="15.75" x14ac:dyDescent="0.25">
      <c r="A849" s="11">
        <v>9803</v>
      </c>
      <c r="B849" s="74">
        <v>0</v>
      </c>
      <c r="C849" s="79">
        <v>0</v>
      </c>
      <c r="D849" s="133"/>
      <c r="E849" s="75"/>
      <c r="F849" s="80">
        <f t="shared" si="37"/>
        <v>0</v>
      </c>
      <c r="G849" s="77">
        <f t="shared" si="36"/>
        <v>0</v>
      </c>
    </row>
    <row r="850" spans="1:7" ht="15.75" x14ac:dyDescent="0.25">
      <c r="A850" s="11">
        <v>9804</v>
      </c>
      <c r="B850" s="74">
        <v>0</v>
      </c>
      <c r="C850" s="79">
        <v>0</v>
      </c>
      <c r="D850" s="133"/>
      <c r="E850" s="75"/>
      <c r="F850" s="80">
        <f t="shared" si="37"/>
        <v>0</v>
      </c>
      <c r="G850" s="77">
        <f t="shared" si="36"/>
        <v>0</v>
      </c>
    </row>
    <row r="851" spans="1:7" ht="15.75" x14ac:dyDescent="0.25">
      <c r="A851" s="11">
        <v>9805</v>
      </c>
      <c r="B851" s="74">
        <v>0</v>
      </c>
      <c r="C851" s="79">
        <v>0</v>
      </c>
      <c r="D851" s="133"/>
      <c r="E851" s="75"/>
      <c r="F851" s="80">
        <f t="shared" si="37"/>
        <v>0</v>
      </c>
      <c r="G851" s="77">
        <f t="shared" si="36"/>
        <v>0</v>
      </c>
    </row>
    <row r="852" spans="1:7" ht="15.75" x14ac:dyDescent="0.25">
      <c r="A852" s="11">
        <v>9806</v>
      </c>
      <c r="B852" s="74">
        <v>0</v>
      </c>
      <c r="C852" s="79">
        <v>0</v>
      </c>
      <c r="D852" s="133"/>
      <c r="E852" s="75"/>
      <c r="F852" s="80">
        <f t="shared" si="37"/>
        <v>0</v>
      </c>
      <c r="G852" s="77">
        <f t="shared" si="36"/>
        <v>0</v>
      </c>
    </row>
    <row r="853" spans="1:7" ht="15.75" x14ac:dyDescent="0.25">
      <c r="A853" s="11">
        <v>9808</v>
      </c>
      <c r="B853" s="74">
        <v>0</v>
      </c>
      <c r="C853" s="79">
        <v>0</v>
      </c>
      <c r="D853" s="133"/>
      <c r="E853" s="75"/>
      <c r="F853" s="80">
        <f t="shared" si="37"/>
        <v>0</v>
      </c>
      <c r="G853" s="77">
        <f t="shared" si="36"/>
        <v>0</v>
      </c>
    </row>
    <row r="854" spans="1:7" ht="15.75" x14ac:dyDescent="0.25">
      <c r="A854" s="11">
        <v>9809</v>
      </c>
      <c r="B854" s="74">
        <v>0</v>
      </c>
      <c r="C854" s="79">
        <v>0</v>
      </c>
      <c r="D854" s="133"/>
      <c r="E854" s="75"/>
      <c r="F854" s="80">
        <f t="shared" si="37"/>
        <v>0</v>
      </c>
      <c r="G854" s="77">
        <f t="shared" si="36"/>
        <v>0</v>
      </c>
    </row>
    <row r="855" spans="1:7" ht="15.75" x14ac:dyDescent="0.25">
      <c r="A855" s="11">
        <v>9860</v>
      </c>
      <c r="B855" s="74">
        <v>0</v>
      </c>
      <c r="C855" s="79">
        <v>0</v>
      </c>
      <c r="D855" s="133"/>
      <c r="E855" s="75"/>
      <c r="F855" s="80">
        <f t="shared" si="37"/>
        <v>0</v>
      </c>
      <c r="G855" s="77">
        <f t="shared" si="36"/>
        <v>0</v>
      </c>
    </row>
    <row r="856" spans="1:7" ht="15.75" x14ac:dyDescent="0.25">
      <c r="A856" s="11">
        <v>9909</v>
      </c>
      <c r="B856" s="66">
        <v>0</v>
      </c>
      <c r="C856" s="69">
        <v>0</v>
      </c>
      <c r="D856" s="92"/>
      <c r="E856" s="62"/>
      <c r="F856" s="73">
        <f t="shared" si="37"/>
        <v>0</v>
      </c>
      <c r="G856" s="71">
        <v>0</v>
      </c>
    </row>
    <row r="857" spans="1:7" ht="15.75" x14ac:dyDescent="0.25">
      <c r="A857" s="11">
        <v>9911</v>
      </c>
      <c r="B857" s="66"/>
      <c r="C857" s="69">
        <v>0</v>
      </c>
      <c r="D857" s="92"/>
      <c r="E857" s="62"/>
      <c r="F857" s="73">
        <f t="shared" si="37"/>
        <v>0</v>
      </c>
      <c r="G857" s="71">
        <v>0</v>
      </c>
    </row>
    <row r="858" spans="1:7" ht="15.75" x14ac:dyDescent="0.25">
      <c r="A858" s="11">
        <v>9912</v>
      </c>
      <c r="B858" s="66"/>
      <c r="C858" s="69">
        <v>0</v>
      </c>
      <c r="D858" s="92"/>
      <c r="E858" s="62"/>
      <c r="F858" s="73">
        <f t="shared" si="37"/>
        <v>0</v>
      </c>
      <c r="G858" s="71">
        <v>0</v>
      </c>
    </row>
    <row r="859" spans="1:7" ht="15.75" x14ac:dyDescent="0.25">
      <c r="A859" s="11">
        <v>9913</v>
      </c>
      <c r="B859" s="66"/>
      <c r="C859" s="69">
        <v>0</v>
      </c>
      <c r="D859" s="92"/>
      <c r="E859" s="62"/>
      <c r="F859" s="73">
        <f t="shared" si="37"/>
        <v>0</v>
      </c>
      <c r="G859" s="71">
        <v>0</v>
      </c>
    </row>
    <row r="860" spans="1:7" ht="15.75" x14ac:dyDescent="0.25">
      <c r="A860" s="11">
        <v>9914</v>
      </c>
      <c r="B860" s="66"/>
      <c r="C860" s="69">
        <v>0</v>
      </c>
      <c r="D860" s="92"/>
      <c r="E860" s="62"/>
      <c r="F860" s="73">
        <f t="shared" si="37"/>
        <v>0</v>
      </c>
      <c r="G860" s="71">
        <v>0</v>
      </c>
    </row>
    <row r="861" spans="1:7" ht="15.75" x14ac:dyDescent="0.25">
      <c r="A861" s="11">
        <v>9915</v>
      </c>
      <c r="B861" s="66">
        <v>0</v>
      </c>
      <c r="C861" s="69">
        <v>0</v>
      </c>
      <c r="D861" s="92"/>
      <c r="E861" s="62"/>
      <c r="F861" s="73">
        <f t="shared" si="37"/>
        <v>0</v>
      </c>
      <c r="G861" s="71">
        <v>0</v>
      </c>
    </row>
    <row r="862" spans="1:7" ht="15.75" x14ac:dyDescent="0.25">
      <c r="A862" s="11">
        <v>9916</v>
      </c>
      <c r="B862" s="78"/>
      <c r="C862" s="79">
        <v>0</v>
      </c>
      <c r="D862" s="133"/>
      <c r="E862" s="62"/>
      <c r="F862" s="80">
        <f t="shared" si="37"/>
        <v>0</v>
      </c>
      <c r="G862" s="81">
        <v>0</v>
      </c>
    </row>
    <row r="863" spans="1:7" ht="15.75" x14ac:dyDescent="0.25">
      <c r="A863" s="11">
        <v>9917</v>
      </c>
      <c r="B863" s="78"/>
      <c r="C863" s="79">
        <v>0</v>
      </c>
      <c r="D863" s="133"/>
      <c r="E863" s="62"/>
      <c r="F863" s="80">
        <f t="shared" si="37"/>
        <v>0</v>
      </c>
      <c r="G863" s="81">
        <v>0</v>
      </c>
    </row>
    <row r="864" spans="1:7" ht="15.75" x14ac:dyDescent="0.25">
      <c r="A864" s="11">
        <v>9918</v>
      </c>
      <c r="B864" s="66"/>
      <c r="C864" s="69">
        <v>0</v>
      </c>
      <c r="D864" s="92"/>
      <c r="E864" s="62"/>
      <c r="F864" s="73">
        <f t="shared" si="37"/>
        <v>0</v>
      </c>
      <c r="G864" s="71">
        <v>0</v>
      </c>
    </row>
    <row r="865" spans="1:7" ht="15.75" x14ac:dyDescent="0.25">
      <c r="A865" s="11">
        <v>9919</v>
      </c>
      <c r="B865" s="66">
        <v>0</v>
      </c>
      <c r="C865" s="69">
        <v>0</v>
      </c>
      <c r="D865" s="92"/>
      <c r="E865" s="62"/>
      <c r="F865" s="73">
        <f t="shared" si="37"/>
        <v>0</v>
      </c>
      <c r="G865" s="71">
        <v>0</v>
      </c>
    </row>
    <row r="866" spans="1:7" ht="15.75" x14ac:dyDescent="0.25">
      <c r="A866" s="11">
        <v>9921</v>
      </c>
      <c r="B866" s="68">
        <v>0</v>
      </c>
      <c r="C866" s="67"/>
      <c r="D866" s="92"/>
      <c r="E866" s="62"/>
      <c r="F866" s="70">
        <v>0</v>
      </c>
      <c r="G866" s="72">
        <f t="shared" ref="G866:G877" si="38">+IF(ABS(+B866+D866)&lt;=ABS(C866+E866),-B866+C866-D866+E866,0)</f>
        <v>0</v>
      </c>
    </row>
    <row r="867" spans="1:7" ht="15.75" x14ac:dyDescent="0.25">
      <c r="A867" s="11">
        <v>9922</v>
      </c>
      <c r="B867" s="68">
        <v>0</v>
      </c>
      <c r="C867" s="67"/>
      <c r="D867" s="92"/>
      <c r="E867" s="62"/>
      <c r="F867" s="70">
        <v>0</v>
      </c>
      <c r="G867" s="72">
        <f t="shared" si="38"/>
        <v>0</v>
      </c>
    </row>
    <row r="868" spans="1:7" ht="15.75" x14ac:dyDescent="0.25">
      <c r="A868" s="11">
        <v>9923</v>
      </c>
      <c r="B868" s="68">
        <v>0</v>
      </c>
      <c r="C868" s="67">
        <v>0</v>
      </c>
      <c r="D868" s="92"/>
      <c r="E868" s="62"/>
      <c r="F868" s="70">
        <v>0</v>
      </c>
      <c r="G868" s="72">
        <f t="shared" si="38"/>
        <v>0</v>
      </c>
    </row>
    <row r="869" spans="1:7" ht="15.75" x14ac:dyDescent="0.25">
      <c r="A869" s="11">
        <v>9924</v>
      </c>
      <c r="B869" s="68">
        <v>0</v>
      </c>
      <c r="C869" s="67"/>
      <c r="D869" s="92"/>
      <c r="E869" s="62"/>
      <c r="F869" s="70">
        <v>0</v>
      </c>
      <c r="G869" s="72">
        <f t="shared" si="38"/>
        <v>0</v>
      </c>
    </row>
    <row r="870" spans="1:7" ht="15.75" x14ac:dyDescent="0.25">
      <c r="A870" s="11">
        <v>9925</v>
      </c>
      <c r="B870" s="68">
        <v>0</v>
      </c>
      <c r="C870" s="67"/>
      <c r="D870" s="92"/>
      <c r="E870" s="62"/>
      <c r="F870" s="70">
        <v>0</v>
      </c>
      <c r="G870" s="72">
        <f t="shared" si="38"/>
        <v>0</v>
      </c>
    </row>
    <row r="871" spans="1:7" ht="15.75" x14ac:dyDescent="0.25">
      <c r="A871" s="11">
        <v>9926</v>
      </c>
      <c r="B871" s="74">
        <v>0</v>
      </c>
      <c r="C871" s="75"/>
      <c r="D871" s="133"/>
      <c r="E871" s="62"/>
      <c r="F871" s="76">
        <v>0</v>
      </c>
      <c r="G871" s="77">
        <f t="shared" si="38"/>
        <v>0</v>
      </c>
    </row>
    <row r="872" spans="1:7" ht="15.75" x14ac:dyDescent="0.25">
      <c r="A872" s="11">
        <v>9928</v>
      </c>
      <c r="B872" s="68">
        <v>0</v>
      </c>
      <c r="C872" s="67"/>
      <c r="D872" s="92"/>
      <c r="E872" s="62"/>
      <c r="F872" s="70">
        <v>0</v>
      </c>
      <c r="G872" s="72">
        <f t="shared" si="38"/>
        <v>0</v>
      </c>
    </row>
    <row r="873" spans="1:7" ht="15.75" x14ac:dyDescent="0.25">
      <c r="A873" s="11">
        <v>9929</v>
      </c>
      <c r="B873" s="68">
        <v>0</v>
      </c>
      <c r="C873" s="67"/>
      <c r="D873" s="92"/>
      <c r="E873" s="62"/>
      <c r="F873" s="70">
        <v>0</v>
      </c>
      <c r="G873" s="72">
        <f t="shared" si="38"/>
        <v>0</v>
      </c>
    </row>
    <row r="874" spans="1:7" ht="15.75" x14ac:dyDescent="0.25">
      <c r="A874" s="11">
        <v>9940</v>
      </c>
      <c r="B874" s="74">
        <v>0</v>
      </c>
      <c r="C874" s="79">
        <v>0</v>
      </c>
      <c r="D874" s="133"/>
      <c r="E874" s="75"/>
      <c r="F874" s="80">
        <f t="shared" ref="F874:F882" si="39">+IF(ABS(+B874+D874)&gt;=ABS(C874+E874),+B874-C874+D874-E874,0)</f>
        <v>0</v>
      </c>
      <c r="G874" s="77">
        <f t="shared" si="38"/>
        <v>0</v>
      </c>
    </row>
    <row r="875" spans="1:7" ht="15.75" x14ac:dyDescent="0.25">
      <c r="A875" s="11">
        <v>9941</v>
      </c>
      <c r="B875" s="74">
        <v>0</v>
      </c>
      <c r="C875" s="79">
        <v>0</v>
      </c>
      <c r="D875" s="133"/>
      <c r="E875" s="75"/>
      <c r="F875" s="80">
        <f t="shared" si="39"/>
        <v>0</v>
      </c>
      <c r="G875" s="77">
        <f t="shared" si="38"/>
        <v>0</v>
      </c>
    </row>
    <row r="876" spans="1:7" ht="15.75" x14ac:dyDescent="0.25">
      <c r="A876" s="11">
        <v>9944</v>
      </c>
      <c r="B876" s="74">
        <v>0</v>
      </c>
      <c r="C876" s="79">
        <v>0</v>
      </c>
      <c r="D876" s="133"/>
      <c r="E876" s="75"/>
      <c r="F876" s="80">
        <f t="shared" si="39"/>
        <v>0</v>
      </c>
      <c r="G876" s="77">
        <f t="shared" si="38"/>
        <v>0</v>
      </c>
    </row>
    <row r="877" spans="1:7" ht="15.75" x14ac:dyDescent="0.25">
      <c r="A877" s="11">
        <v>9945</v>
      </c>
      <c r="B877" s="74">
        <v>0</v>
      </c>
      <c r="C877" s="79">
        <v>0</v>
      </c>
      <c r="D877" s="133"/>
      <c r="E877" s="75"/>
      <c r="F877" s="80">
        <f t="shared" si="39"/>
        <v>0</v>
      </c>
      <c r="G877" s="77">
        <f t="shared" si="38"/>
        <v>0</v>
      </c>
    </row>
    <row r="878" spans="1:7" ht="15.75" x14ac:dyDescent="0.25">
      <c r="A878" s="11">
        <v>9946</v>
      </c>
      <c r="B878" s="74">
        <v>0</v>
      </c>
      <c r="C878" s="79">
        <v>0</v>
      </c>
      <c r="D878" s="133"/>
      <c r="E878" s="75"/>
      <c r="F878" s="80">
        <f t="shared" si="39"/>
        <v>0</v>
      </c>
      <c r="G878" s="77">
        <f>+IF(ABS(+B878+D878)&lt;=ABS(C878+E878),-B878+C878-D878+E878,0)</f>
        <v>0</v>
      </c>
    </row>
    <row r="879" spans="1:7" ht="15.75" x14ac:dyDescent="0.25">
      <c r="A879" s="11">
        <v>9947</v>
      </c>
      <c r="B879" s="74">
        <v>0</v>
      </c>
      <c r="C879" s="79">
        <v>0</v>
      </c>
      <c r="D879" s="133"/>
      <c r="E879" s="75"/>
      <c r="F879" s="80">
        <f t="shared" si="39"/>
        <v>0</v>
      </c>
      <c r="G879" s="77">
        <f>+IF(ABS(+B879+D879)&lt;=ABS(C879+E879),-B879+C879-D879+E879,0)</f>
        <v>0</v>
      </c>
    </row>
    <row r="880" spans="1:7" ht="15.75" x14ac:dyDescent="0.25">
      <c r="A880" s="11">
        <v>9948</v>
      </c>
      <c r="B880" s="74">
        <v>0</v>
      </c>
      <c r="C880" s="79">
        <v>0</v>
      </c>
      <c r="D880" s="133"/>
      <c r="E880" s="75"/>
      <c r="F880" s="80">
        <f t="shared" si="39"/>
        <v>0</v>
      </c>
      <c r="G880" s="77">
        <f>+IF(ABS(+B880+D880)&lt;=ABS(C880+E880),-B880+C880-D880+E880,0)</f>
        <v>0</v>
      </c>
    </row>
    <row r="881" spans="1:9" ht="15.75" x14ac:dyDescent="0.25">
      <c r="A881" s="11">
        <v>9949</v>
      </c>
      <c r="B881" s="74">
        <v>0</v>
      </c>
      <c r="C881" s="79">
        <v>0</v>
      </c>
      <c r="D881" s="133"/>
      <c r="E881" s="75"/>
      <c r="F881" s="80">
        <f t="shared" si="39"/>
        <v>0</v>
      </c>
      <c r="G881" s="77">
        <f>+IF(ABS(+B881+D881)&lt;=ABS(C881+E881),-B881+C881-D881+E881,0)</f>
        <v>0</v>
      </c>
    </row>
    <row r="882" spans="1:9" ht="15.75" x14ac:dyDescent="0.25">
      <c r="A882" s="11">
        <v>9978</v>
      </c>
      <c r="B882" s="66">
        <v>0</v>
      </c>
      <c r="C882" s="69">
        <v>0</v>
      </c>
      <c r="D882" s="92"/>
      <c r="E882" s="62"/>
      <c r="F882" s="73">
        <f t="shared" si="39"/>
        <v>0</v>
      </c>
      <c r="G882" s="71">
        <v>0</v>
      </c>
    </row>
    <row r="883" spans="1:9" ht="15.75" x14ac:dyDescent="0.25">
      <c r="A883" s="11">
        <v>9979</v>
      </c>
      <c r="B883" s="68">
        <v>0</v>
      </c>
      <c r="C883" s="67"/>
      <c r="D883" s="92"/>
      <c r="E883" s="62"/>
      <c r="F883" s="70">
        <v>0</v>
      </c>
      <c r="G883" s="72">
        <f>+IF(ABS(+B883+D883)&lt;=ABS(C883+E883),-B883+C883-D883+E883,0)</f>
        <v>0</v>
      </c>
    </row>
    <row r="884" spans="1:9" ht="15.75" x14ac:dyDescent="0.25">
      <c r="A884" s="11">
        <v>9981</v>
      </c>
      <c r="B884" s="68">
        <v>0</v>
      </c>
      <c r="C884" s="67">
        <v>0</v>
      </c>
      <c r="D884" s="92"/>
      <c r="E884" s="62"/>
      <c r="F884" s="70">
        <v>0</v>
      </c>
      <c r="G884" s="72">
        <f>+IF(ABS(+B884+D884)&lt;=ABS(C884+E884),-B884+C884-D884+E884,0)</f>
        <v>0</v>
      </c>
    </row>
    <row r="885" spans="1:9" ht="16.5" thickBot="1" x14ac:dyDescent="0.3">
      <c r="A885" s="28">
        <v>9989</v>
      </c>
      <c r="B885" s="96">
        <v>0</v>
      </c>
      <c r="C885" s="97">
        <v>0</v>
      </c>
      <c r="D885" s="134"/>
      <c r="E885" s="135"/>
      <c r="F885" s="73">
        <f>+IF(ABS(+B885+D885)&gt;=ABS(C885+E885),+B885-C885+D885-E885,0)</f>
        <v>0</v>
      </c>
      <c r="G885" s="71">
        <v>0</v>
      </c>
    </row>
    <row r="886" spans="1:9" ht="16.5" thickBot="1" x14ac:dyDescent="0.3">
      <c r="A886" s="7">
        <v>9</v>
      </c>
      <c r="B886" s="123">
        <f t="shared" ref="B886:G886" si="40">+ROUND(SUM(B829:B885),2)</f>
        <v>0</v>
      </c>
      <c r="C886" s="124">
        <f t="shared" si="40"/>
        <v>0</v>
      </c>
      <c r="D886" s="125">
        <f t="shared" si="40"/>
        <v>0</v>
      </c>
      <c r="E886" s="126">
        <f t="shared" si="40"/>
        <v>0</v>
      </c>
      <c r="F886" s="125">
        <f t="shared" si="40"/>
        <v>0</v>
      </c>
      <c r="G886" s="127">
        <f t="shared" si="40"/>
        <v>0</v>
      </c>
    </row>
    <row r="887" spans="1:9" ht="16.5" thickBot="1" x14ac:dyDescent="0.3">
      <c r="A887" s="8"/>
      <c r="B887" s="136"/>
      <c r="C887" s="136"/>
      <c r="D887" s="136"/>
      <c r="E887" s="136"/>
      <c r="F887" s="136"/>
      <c r="G887" s="136"/>
    </row>
    <row r="888" spans="1:9" ht="16.5" thickBot="1" x14ac:dyDescent="0.3">
      <c r="A888" s="9" t="s">
        <v>11</v>
      </c>
      <c r="B888" s="137">
        <f t="shared" ref="B888:G888" si="41">+ROUND(+B827+B886,2)</f>
        <v>0</v>
      </c>
      <c r="C888" s="138">
        <f t="shared" si="41"/>
        <v>0</v>
      </c>
      <c r="D888" s="139">
        <f t="shared" si="41"/>
        <v>0</v>
      </c>
      <c r="E888" s="140">
        <f t="shared" si="41"/>
        <v>0</v>
      </c>
      <c r="F888" s="139">
        <f t="shared" si="41"/>
        <v>0</v>
      </c>
      <c r="G888" s="141">
        <f t="shared" si="41"/>
        <v>0</v>
      </c>
    </row>
    <row r="889" spans="1:9" ht="15.75" thickTop="1" x14ac:dyDescent="0.25">
      <c r="D889" s="439">
        <f>D882+D865+D864+D863+D862+D861+D860+D859+D858+D857+D856+D832+D831+D830</f>
        <v>0</v>
      </c>
      <c r="E889" s="439">
        <f>E882+E865+E864+E863+E862+E861+E860+E859+E858+E857+E856+E832+E831+E830</f>
        <v>0</v>
      </c>
      <c r="I889" t="s">
        <v>681</v>
      </c>
    </row>
    <row r="890" spans="1:9" x14ac:dyDescent="0.25">
      <c r="D890" s="439">
        <f>D881+D880+D879+D878+D877+D876+D875+D874+D868+D855</f>
        <v>0</v>
      </c>
      <c r="E890" s="439">
        <f>E881+E880+E879+E878+E877+E876+E875+E874+E868+E855</f>
        <v>0</v>
      </c>
      <c r="I890" t="s">
        <v>682</v>
      </c>
    </row>
    <row r="891" spans="1:9" x14ac:dyDescent="0.25">
      <c r="I891" s="441" t="s">
        <v>683</v>
      </c>
    </row>
    <row r="892" spans="1:9" x14ac:dyDescent="0.25">
      <c r="B892" s="437">
        <f>G849</f>
        <v>0</v>
      </c>
      <c r="D892" s="440">
        <f>D853+D847</f>
        <v>0</v>
      </c>
      <c r="E892" s="440">
        <f>E833</f>
        <v>0</v>
      </c>
      <c r="F892" s="445">
        <f>D892-E892</f>
        <v>0</v>
      </c>
      <c r="I892" s="444" t="s">
        <v>684</v>
      </c>
    </row>
    <row r="893" spans="1:9" x14ac:dyDescent="0.25">
      <c r="B893" s="437">
        <f>G855</f>
        <v>0</v>
      </c>
      <c r="D893" s="440">
        <f>D833</f>
        <v>0</v>
      </c>
      <c r="E893" s="440">
        <f>E854+E853+E852+E851+E850+E849+E847-D848</f>
        <v>0</v>
      </c>
      <c r="F893" s="445">
        <f>D893-E893</f>
        <v>0</v>
      </c>
      <c r="I893" s="444" t="s">
        <v>685</v>
      </c>
    </row>
    <row r="894" spans="1:9" x14ac:dyDescent="0.25">
      <c r="B894" s="438">
        <f>B892-B893</f>
        <v>0</v>
      </c>
      <c r="I894" s="444" t="s">
        <v>686</v>
      </c>
    </row>
    <row r="895" spans="1:9" x14ac:dyDescent="0.25">
      <c r="I895" s="446" t="s">
        <v>687</v>
      </c>
    </row>
    <row r="896" spans="1:9" x14ac:dyDescent="0.25">
      <c r="I896" s="446" t="s">
        <v>688</v>
      </c>
    </row>
    <row r="899" spans="1:17" ht="15.75" thickBot="1" x14ac:dyDescent="0.3">
      <c r="B899" s="313" t="s">
        <v>324</v>
      </c>
      <c r="I899" t="s">
        <v>673</v>
      </c>
      <c r="J899" s="500" t="s">
        <v>695</v>
      </c>
      <c r="K899" s="500" t="s">
        <v>696</v>
      </c>
      <c r="L899" s="500"/>
      <c r="M899" s="500"/>
      <c r="N899" s="500"/>
      <c r="O899" s="500"/>
      <c r="P899" s="500"/>
      <c r="Q899" s="500"/>
    </row>
    <row r="900" spans="1:17" ht="15" customHeight="1" x14ac:dyDescent="0.25">
      <c r="A900" s="678" t="s">
        <v>21</v>
      </c>
      <c r="B900" s="680" t="s">
        <v>22</v>
      </c>
      <c r="C900" s="672" t="s">
        <v>23</v>
      </c>
      <c r="D900" s="673"/>
      <c r="E900" s="667" t="s">
        <v>24</v>
      </c>
      <c r="F900" s="667"/>
      <c r="G900" s="142" t="s">
        <v>25</v>
      </c>
      <c r="H900" s="667" t="s">
        <v>26</v>
      </c>
      <c r="I900" s="668"/>
      <c r="J900" s="500"/>
      <c r="K900" s="500" t="s">
        <v>697</v>
      </c>
      <c r="L900" s="500"/>
      <c r="M900" s="500"/>
      <c r="N900" s="500"/>
      <c r="O900" s="500"/>
      <c r="P900" s="500"/>
      <c r="Q900" s="500"/>
    </row>
    <row r="901" spans="1:17" ht="15" customHeight="1" x14ac:dyDescent="0.25">
      <c r="A901" s="679"/>
      <c r="B901" s="681"/>
      <c r="C901" s="143" t="s">
        <v>27</v>
      </c>
      <c r="D901" s="144" t="s">
        <v>28</v>
      </c>
      <c r="E901" s="144" t="s">
        <v>29</v>
      </c>
      <c r="F901" s="144" t="s">
        <v>28</v>
      </c>
      <c r="G901" s="144" t="s">
        <v>30</v>
      </c>
      <c r="H901" s="143" t="s">
        <v>27</v>
      </c>
      <c r="I901" s="145" t="s">
        <v>28</v>
      </c>
      <c r="K901" s="482"/>
    </row>
    <row r="902" spans="1:17" ht="15.75" thickBot="1" x14ac:dyDescent="0.3">
      <c r="A902" s="146">
        <v>1</v>
      </c>
      <c r="B902" s="147">
        <v>2</v>
      </c>
      <c r="C902" s="147">
        <v>3</v>
      </c>
      <c r="D902" s="148">
        <v>4</v>
      </c>
      <c r="E902" s="148">
        <v>5</v>
      </c>
      <c r="F902" s="149">
        <v>6</v>
      </c>
      <c r="G902" s="148">
        <v>7</v>
      </c>
      <c r="H902" s="149">
        <v>8</v>
      </c>
      <c r="I902" s="150">
        <v>9</v>
      </c>
    </row>
    <row r="903" spans="1:17" ht="15" customHeight="1" x14ac:dyDescent="0.25">
      <c r="A903" s="151">
        <v>1</v>
      </c>
      <c r="B903" s="720" t="s">
        <v>31</v>
      </c>
      <c r="C903" s="152"/>
      <c r="D903" s="153"/>
      <c r="E903" s="154" t="s">
        <v>32</v>
      </c>
      <c r="F903" s="155">
        <v>0</v>
      </c>
      <c r="G903" s="153"/>
      <c r="H903" s="704"/>
      <c r="I903" s="705"/>
    </row>
    <row r="904" spans="1:17" x14ac:dyDescent="0.25">
      <c r="A904" s="152"/>
      <c r="B904" s="696"/>
      <c r="C904" s="152"/>
      <c r="D904" s="153"/>
      <c r="E904" s="154" t="s">
        <v>33</v>
      </c>
      <c r="F904" s="155">
        <v>0</v>
      </c>
      <c r="G904" s="153"/>
      <c r="H904" s="704"/>
      <c r="I904" s="705"/>
    </row>
    <row r="905" spans="1:17" x14ac:dyDescent="0.25">
      <c r="A905" s="152"/>
      <c r="B905" s="696"/>
      <c r="C905" s="152"/>
      <c r="D905" s="153"/>
      <c r="E905" s="154" t="s">
        <v>34</v>
      </c>
      <c r="F905" s="155">
        <v>0</v>
      </c>
      <c r="G905" s="153"/>
      <c r="H905" s="704"/>
      <c r="I905" s="705"/>
    </row>
    <row r="906" spans="1:17" x14ac:dyDescent="0.25">
      <c r="A906" s="152"/>
      <c r="B906" s="696"/>
      <c r="C906" s="152"/>
      <c r="D906" s="153"/>
      <c r="E906" s="154" t="s">
        <v>35</v>
      </c>
      <c r="F906" s="155">
        <v>0</v>
      </c>
      <c r="G906" s="153"/>
      <c r="H906" s="704"/>
      <c r="I906" s="705"/>
    </row>
    <row r="907" spans="1:17" x14ac:dyDescent="0.25">
      <c r="A907" s="152"/>
      <c r="B907" s="696"/>
      <c r="C907" s="152"/>
      <c r="D907" s="153"/>
      <c r="E907" s="154" t="s">
        <v>36</v>
      </c>
      <c r="F907" s="155">
        <v>0</v>
      </c>
      <c r="G907" s="153"/>
      <c r="H907" s="704"/>
      <c r="I907" s="705"/>
    </row>
    <row r="908" spans="1:17" x14ac:dyDescent="0.25">
      <c r="A908" s="152"/>
      <c r="B908" s="696"/>
      <c r="C908" s="152"/>
      <c r="D908" s="153"/>
      <c r="E908" s="154" t="s">
        <v>37</v>
      </c>
      <c r="F908" s="155">
        <v>0</v>
      </c>
      <c r="G908" s="153"/>
      <c r="H908" s="704"/>
      <c r="I908" s="705"/>
    </row>
    <row r="909" spans="1:17" x14ac:dyDescent="0.25">
      <c r="A909" s="152"/>
      <c r="B909" s="696"/>
      <c r="C909" s="156" t="s">
        <v>38</v>
      </c>
      <c r="D909" s="157">
        <v>0</v>
      </c>
      <c r="E909" s="154" t="s">
        <v>39</v>
      </c>
      <c r="F909" s="155">
        <v>0</v>
      </c>
      <c r="G909" s="153"/>
      <c r="H909" s="704"/>
      <c r="I909" s="705"/>
    </row>
    <row r="910" spans="1:17" x14ac:dyDescent="0.25">
      <c r="A910" s="152"/>
      <c r="B910" s="696"/>
      <c r="C910" s="152"/>
      <c r="D910" s="153"/>
      <c r="E910" s="154" t="s">
        <v>40</v>
      </c>
      <c r="F910" s="155">
        <v>0</v>
      </c>
      <c r="G910" s="153"/>
      <c r="H910" s="704"/>
      <c r="I910" s="705"/>
    </row>
    <row r="911" spans="1:17" x14ac:dyDescent="0.25">
      <c r="A911" s="152"/>
      <c r="B911" s="696"/>
      <c r="C911" s="152"/>
      <c r="D911" s="153"/>
      <c r="E911" s="154" t="s">
        <v>41</v>
      </c>
      <c r="F911" s="155">
        <v>0</v>
      </c>
      <c r="G911" s="153"/>
      <c r="H911" s="704"/>
      <c r="I911" s="705"/>
    </row>
    <row r="912" spans="1:17" x14ac:dyDescent="0.25">
      <c r="A912" s="152"/>
      <c r="B912" s="696"/>
      <c r="C912" s="152"/>
      <c r="D912" s="153"/>
      <c r="E912" s="154" t="s">
        <v>42</v>
      </c>
      <c r="F912" s="155">
        <v>0</v>
      </c>
      <c r="G912" s="153"/>
      <c r="H912" s="704"/>
      <c r="I912" s="705"/>
    </row>
    <row r="913" spans="1:9" x14ac:dyDescent="0.25">
      <c r="A913" s="152"/>
      <c r="B913" s="696"/>
      <c r="C913" s="152"/>
      <c r="D913" s="153"/>
      <c r="E913" s="154" t="s">
        <v>43</v>
      </c>
      <c r="F913" s="155">
        <v>0</v>
      </c>
      <c r="G913" s="153"/>
      <c r="H913" s="704"/>
      <c r="I913" s="705"/>
    </row>
    <row r="914" spans="1:9" x14ac:dyDescent="0.25">
      <c r="A914" s="152"/>
      <c r="B914" s="696"/>
      <c r="C914" s="152"/>
      <c r="D914" s="153"/>
      <c r="E914" s="154" t="s">
        <v>44</v>
      </c>
      <c r="F914" s="155">
        <v>0</v>
      </c>
      <c r="G914" s="153"/>
      <c r="H914" s="704"/>
      <c r="I914" s="705"/>
    </row>
    <row r="915" spans="1:9" x14ac:dyDescent="0.25">
      <c r="A915" s="152"/>
      <c r="B915" s="696"/>
      <c r="C915" s="158"/>
      <c r="D915" s="159"/>
      <c r="E915" s="160" t="s">
        <v>45</v>
      </c>
      <c r="F915" s="155">
        <v>0</v>
      </c>
      <c r="G915" s="159"/>
      <c r="H915" s="704"/>
      <c r="I915" s="705"/>
    </row>
    <row r="916" spans="1:9" ht="15.75" thickBot="1" x14ac:dyDescent="0.3">
      <c r="A916" s="161"/>
      <c r="B916" s="697"/>
      <c r="C916" s="161"/>
      <c r="D916" s="162"/>
      <c r="E916" s="163" t="s">
        <v>46</v>
      </c>
      <c r="F916" s="164">
        <f>F915+F914+F913+F912+F911+F910+F909+F908+F907+F906+F905+F904+F903</f>
        <v>0</v>
      </c>
      <c r="G916" s="165">
        <f>D909-F916</f>
        <v>0</v>
      </c>
      <c r="H916" s="455">
        <v>0</v>
      </c>
      <c r="I916" s="501">
        <f>G916-H916</f>
        <v>0</v>
      </c>
    </row>
    <row r="917" spans="1:9" ht="78" thickTop="1" thickBot="1" x14ac:dyDescent="0.3">
      <c r="A917" s="166">
        <v>2</v>
      </c>
      <c r="B917" s="167" t="s">
        <v>47</v>
      </c>
      <c r="C917" s="168" t="s">
        <v>48</v>
      </c>
      <c r="D917" s="169">
        <v>0</v>
      </c>
      <c r="E917" s="170" t="s">
        <v>49</v>
      </c>
      <c r="F917" s="171">
        <v>0</v>
      </c>
      <c r="G917" s="172">
        <f>D917-F917</f>
        <v>0</v>
      </c>
      <c r="H917" s="173"/>
      <c r="I917" s="502">
        <f>G917</f>
        <v>0</v>
      </c>
    </row>
    <row r="918" spans="1:9" ht="15.75" customHeight="1" thickTop="1" x14ac:dyDescent="0.25">
      <c r="A918" s="151">
        <v>3</v>
      </c>
      <c r="B918" s="695" t="s">
        <v>50</v>
      </c>
      <c r="C918" s="151" t="s">
        <v>51</v>
      </c>
      <c r="D918" s="174">
        <v>0</v>
      </c>
      <c r="E918" s="175"/>
      <c r="F918" s="464"/>
      <c r="G918" s="175"/>
      <c r="H918" s="176"/>
      <c r="I918" s="177" t="s">
        <v>52</v>
      </c>
    </row>
    <row r="919" spans="1:9" x14ac:dyDescent="0.25">
      <c r="A919" s="152"/>
      <c r="B919" s="706"/>
      <c r="C919" s="152" t="s">
        <v>53</v>
      </c>
      <c r="D919" s="174">
        <v>0</v>
      </c>
      <c r="E919" s="153"/>
      <c r="F919" s="465"/>
      <c r="G919" s="153"/>
      <c r="H919" s="178"/>
      <c r="I919" s="179" t="s">
        <v>54</v>
      </c>
    </row>
    <row r="920" spans="1:9" x14ac:dyDescent="0.25">
      <c r="A920" s="152"/>
      <c r="B920" s="706"/>
      <c r="C920" s="152" t="s">
        <v>55</v>
      </c>
      <c r="D920" s="174">
        <v>0</v>
      </c>
      <c r="E920" s="153"/>
      <c r="F920" s="465"/>
      <c r="G920" s="153"/>
      <c r="H920" s="178"/>
      <c r="I920" s="180" t="s">
        <v>56</v>
      </c>
    </row>
    <row r="921" spans="1:9" x14ac:dyDescent="0.25">
      <c r="A921" s="152"/>
      <c r="B921" s="706"/>
      <c r="C921" s="152" t="s">
        <v>57</v>
      </c>
      <c r="D921" s="174">
        <v>0</v>
      </c>
      <c r="E921" s="153"/>
      <c r="F921" s="465"/>
      <c r="G921" s="153"/>
      <c r="H921" s="178"/>
      <c r="I921" s="179" t="s">
        <v>58</v>
      </c>
    </row>
    <row r="922" spans="1:9" x14ac:dyDescent="0.25">
      <c r="A922" s="152"/>
      <c r="B922" s="706"/>
      <c r="C922" s="152" t="s">
        <v>59</v>
      </c>
      <c r="D922" s="174">
        <v>0</v>
      </c>
      <c r="E922" s="153"/>
      <c r="F922" s="465"/>
      <c r="G922" s="153"/>
      <c r="H922" s="178"/>
      <c r="I922" s="179" t="s">
        <v>60</v>
      </c>
    </row>
    <row r="923" spans="1:9" x14ac:dyDescent="0.25">
      <c r="A923" s="152"/>
      <c r="B923" s="706"/>
      <c r="C923" s="152" t="s">
        <v>61</v>
      </c>
      <c r="D923" s="174">
        <v>0</v>
      </c>
      <c r="E923" s="153"/>
      <c r="F923" s="465"/>
      <c r="G923" s="153"/>
      <c r="H923" s="178"/>
      <c r="I923" s="179" t="s">
        <v>62</v>
      </c>
    </row>
    <row r="924" spans="1:9" x14ac:dyDescent="0.25">
      <c r="A924" s="152"/>
      <c r="B924" s="706"/>
      <c r="C924" s="152"/>
      <c r="D924" s="174">
        <v>0</v>
      </c>
      <c r="E924" s="153"/>
      <c r="F924" s="465"/>
      <c r="G924" s="153"/>
      <c r="H924" s="178"/>
      <c r="I924" s="179" t="s">
        <v>63</v>
      </c>
    </row>
    <row r="925" spans="1:9" x14ac:dyDescent="0.25">
      <c r="A925" s="152"/>
      <c r="B925" s="706"/>
      <c r="C925" s="181" t="s">
        <v>64</v>
      </c>
      <c r="D925" s="174">
        <v>0</v>
      </c>
      <c r="E925" s="153"/>
      <c r="F925" s="465"/>
      <c r="G925" s="153"/>
      <c r="H925" s="178"/>
      <c r="I925" s="179" t="s">
        <v>65</v>
      </c>
    </row>
    <row r="926" spans="1:9" x14ac:dyDescent="0.25">
      <c r="A926" s="152"/>
      <c r="B926" s="706"/>
      <c r="C926" s="152" t="s">
        <v>66</v>
      </c>
      <c r="D926" s="174">
        <v>0</v>
      </c>
      <c r="E926" s="182" t="s">
        <v>67</v>
      </c>
      <c r="F926" s="466">
        <v>0</v>
      </c>
      <c r="G926" s="183">
        <f>D934-F926</f>
        <v>0</v>
      </c>
      <c r="H926" s="178"/>
      <c r="I926" s="179" t="s">
        <v>68</v>
      </c>
    </row>
    <row r="927" spans="1:9" x14ac:dyDescent="0.25">
      <c r="A927" s="152"/>
      <c r="B927" s="706"/>
      <c r="C927" s="152" t="s">
        <v>69</v>
      </c>
      <c r="D927" s="174">
        <v>0</v>
      </c>
      <c r="E927" s="175"/>
      <c r="F927" s="465"/>
      <c r="G927" s="153"/>
      <c r="H927" s="178"/>
      <c r="I927" s="179" t="s">
        <v>70</v>
      </c>
    </row>
    <row r="928" spans="1:9" x14ac:dyDescent="0.25">
      <c r="A928" s="152"/>
      <c r="B928" s="706"/>
      <c r="C928" s="152"/>
      <c r="D928" s="174">
        <v>0</v>
      </c>
      <c r="E928" s="153"/>
      <c r="F928" s="465"/>
      <c r="G928" s="153"/>
      <c r="H928" s="178"/>
      <c r="I928" s="179" t="s">
        <v>71</v>
      </c>
    </row>
    <row r="929" spans="1:9" x14ac:dyDescent="0.25">
      <c r="A929" s="152"/>
      <c r="B929" s="706"/>
      <c r="C929" s="184" t="s">
        <v>72</v>
      </c>
      <c r="D929" s="174">
        <v>0</v>
      </c>
      <c r="E929" s="153"/>
      <c r="F929" s="465"/>
      <c r="G929" s="153"/>
      <c r="H929" s="178"/>
      <c r="I929" s="177" t="s">
        <v>73</v>
      </c>
    </row>
    <row r="930" spans="1:9" x14ac:dyDescent="0.25">
      <c r="A930" s="152"/>
      <c r="B930" s="706"/>
      <c r="C930" s="152" t="s">
        <v>74</v>
      </c>
      <c r="D930" s="174">
        <v>0</v>
      </c>
      <c r="E930" s="153"/>
      <c r="F930" s="465"/>
      <c r="G930" s="153"/>
      <c r="H930" s="178"/>
      <c r="I930" s="177" t="s">
        <v>75</v>
      </c>
    </row>
    <row r="931" spans="1:9" x14ac:dyDescent="0.25">
      <c r="A931" s="152"/>
      <c r="B931" s="706"/>
      <c r="C931" s="152" t="s">
        <v>76</v>
      </c>
      <c r="D931" s="174">
        <v>0</v>
      </c>
      <c r="E931" s="153"/>
      <c r="F931" s="465"/>
      <c r="G931" s="153"/>
      <c r="H931" s="178"/>
      <c r="I931" s="179" t="s">
        <v>77</v>
      </c>
    </row>
    <row r="932" spans="1:9" x14ac:dyDescent="0.25">
      <c r="A932" s="152"/>
      <c r="B932" s="706"/>
      <c r="C932" s="152"/>
      <c r="D932" s="174">
        <v>0</v>
      </c>
      <c r="E932" s="153"/>
      <c r="F932" s="465"/>
      <c r="G932" s="153"/>
      <c r="H932" s="178"/>
      <c r="I932" s="179"/>
    </row>
    <row r="933" spans="1:9" x14ac:dyDescent="0.25">
      <c r="A933" s="152"/>
      <c r="B933" s="706"/>
      <c r="C933" s="158"/>
      <c r="D933" s="174">
        <v>0</v>
      </c>
      <c r="E933" s="159"/>
      <c r="F933" s="467"/>
      <c r="G933" s="159"/>
      <c r="H933" s="178"/>
      <c r="I933" s="179"/>
    </row>
    <row r="934" spans="1:9" ht="15.75" thickBot="1" x14ac:dyDescent="0.3">
      <c r="A934" s="161"/>
      <c r="B934" s="707"/>
      <c r="C934" s="161" t="s">
        <v>46</v>
      </c>
      <c r="D934" s="185">
        <f>SUM(D917:D933)</f>
        <v>0</v>
      </c>
      <c r="E934" s="162"/>
      <c r="F934" s="164"/>
      <c r="G934" s="162"/>
      <c r="H934" s="186">
        <f>H928+H927+H926+H925+H924+H923+H922+H921+H920+H919+H918+H929+H931+H930+H932+H933</f>
        <v>0</v>
      </c>
      <c r="I934" s="503">
        <f>G926-H934</f>
        <v>0</v>
      </c>
    </row>
    <row r="935" spans="1:9" ht="15.75" customHeight="1" thickTop="1" x14ac:dyDescent="0.25">
      <c r="A935" s="151">
        <v>4</v>
      </c>
      <c r="B935" s="708" t="s">
        <v>78</v>
      </c>
      <c r="C935" s="151" t="s">
        <v>79</v>
      </c>
      <c r="D935" s="174">
        <v>0</v>
      </c>
      <c r="E935" s="175"/>
      <c r="F935" s="464"/>
      <c r="G935" s="175"/>
      <c r="H935" s="176"/>
      <c r="I935" s="177" t="s">
        <v>80</v>
      </c>
    </row>
    <row r="936" spans="1:9" x14ac:dyDescent="0.25">
      <c r="A936" s="152"/>
      <c r="B936" s="709"/>
      <c r="C936" s="152" t="s">
        <v>81</v>
      </c>
      <c r="D936" s="174">
        <v>0</v>
      </c>
      <c r="E936" s="153"/>
      <c r="F936" s="465"/>
      <c r="G936" s="153"/>
      <c r="H936" s="176"/>
      <c r="I936" s="177" t="s">
        <v>82</v>
      </c>
    </row>
    <row r="937" spans="1:9" x14ac:dyDescent="0.25">
      <c r="A937" s="152"/>
      <c r="B937" s="709"/>
      <c r="C937" s="152"/>
      <c r="D937" s="174">
        <v>0</v>
      </c>
      <c r="E937" s="153"/>
      <c r="F937" s="465"/>
      <c r="G937" s="153"/>
      <c r="H937" s="176"/>
      <c r="I937" s="179" t="s">
        <v>83</v>
      </c>
    </row>
    <row r="938" spans="1:9" x14ac:dyDescent="0.25">
      <c r="A938" s="152"/>
      <c r="B938" s="709"/>
      <c r="C938" s="184" t="s">
        <v>72</v>
      </c>
      <c r="D938" s="174">
        <v>0</v>
      </c>
      <c r="E938" s="182" t="s">
        <v>84</v>
      </c>
      <c r="F938" s="466">
        <v>0</v>
      </c>
      <c r="G938" s="183">
        <f>D941-F938</f>
        <v>0</v>
      </c>
      <c r="H938" s="176"/>
      <c r="I938" s="177"/>
    </row>
    <row r="939" spans="1:9" x14ac:dyDescent="0.25">
      <c r="A939" s="152"/>
      <c r="B939" s="709"/>
      <c r="C939" s="152" t="s">
        <v>74</v>
      </c>
      <c r="D939" s="174">
        <v>0</v>
      </c>
      <c r="E939" s="153"/>
      <c r="F939" s="465"/>
      <c r="G939" s="153"/>
      <c r="H939" s="176"/>
      <c r="I939" s="177"/>
    </row>
    <row r="940" spans="1:9" x14ac:dyDescent="0.25">
      <c r="A940" s="152"/>
      <c r="B940" s="709"/>
      <c r="C940" s="158" t="s">
        <v>76</v>
      </c>
      <c r="D940" s="174">
        <v>0</v>
      </c>
      <c r="E940" s="159"/>
      <c r="F940" s="467"/>
      <c r="G940" s="159"/>
      <c r="H940" s="176"/>
      <c r="I940" s="177"/>
    </row>
    <row r="941" spans="1:9" ht="15.75" thickBot="1" x14ac:dyDescent="0.3">
      <c r="A941" s="161"/>
      <c r="B941" s="710"/>
      <c r="C941" s="161" t="s">
        <v>46</v>
      </c>
      <c r="D941" s="185">
        <f>SUM(D935:D940)</f>
        <v>0</v>
      </c>
      <c r="E941" s="162"/>
      <c r="F941" s="164"/>
      <c r="G941" s="162"/>
      <c r="H941" s="189">
        <f>H935+H937</f>
        <v>0</v>
      </c>
      <c r="I941" s="504">
        <f>G938-H941</f>
        <v>0</v>
      </c>
    </row>
    <row r="942" spans="1:9" ht="26.25" thickTop="1" x14ac:dyDescent="0.25">
      <c r="A942" s="190">
        <v>5</v>
      </c>
      <c r="B942" s="492" t="s">
        <v>85</v>
      </c>
      <c r="C942" s="190" t="s">
        <v>86</v>
      </c>
      <c r="D942" s="192">
        <v>0</v>
      </c>
      <c r="E942" s="193" t="s">
        <v>87</v>
      </c>
      <c r="F942" s="456">
        <v>0</v>
      </c>
      <c r="G942" s="194">
        <f>D942-F942</f>
        <v>0</v>
      </c>
      <c r="H942" s="176"/>
      <c r="I942" s="177" t="s">
        <v>73</v>
      </c>
    </row>
    <row r="943" spans="1:9" x14ac:dyDescent="0.25">
      <c r="A943" s="152"/>
      <c r="B943" s="493"/>
      <c r="C943" s="152"/>
      <c r="D943" s="157"/>
      <c r="E943" s="182"/>
      <c r="F943" s="457"/>
      <c r="G943" s="183"/>
      <c r="H943" s="176"/>
      <c r="I943" s="177" t="s">
        <v>88</v>
      </c>
    </row>
    <row r="944" spans="1:9" ht="15.75" thickBot="1" x14ac:dyDescent="0.3">
      <c r="A944" s="161"/>
      <c r="B944" s="494"/>
      <c r="C944" s="161"/>
      <c r="D944" s="197"/>
      <c r="E944" s="198"/>
      <c r="F944" s="458"/>
      <c r="G944" s="185"/>
      <c r="H944" s="189">
        <f>H942+H943</f>
        <v>0</v>
      </c>
      <c r="I944" s="505">
        <f>G942-H944</f>
        <v>0</v>
      </c>
    </row>
    <row r="945" spans="1:9" ht="15.75" customHeight="1" thickTop="1" x14ac:dyDescent="0.25">
      <c r="A945" s="151">
        <v>6</v>
      </c>
      <c r="B945" s="696" t="s">
        <v>89</v>
      </c>
      <c r="C945" s="151" t="s">
        <v>90</v>
      </c>
      <c r="D945" s="199">
        <v>0</v>
      </c>
      <c r="E945" s="175"/>
      <c r="F945" s="464"/>
      <c r="G945" s="175"/>
      <c r="H945" s="200">
        <v>0</v>
      </c>
      <c r="I945" s="201"/>
    </row>
    <row r="946" spans="1:9" x14ac:dyDescent="0.25">
      <c r="A946" s="152"/>
      <c r="B946" s="696"/>
      <c r="C946" s="152" t="s">
        <v>91</v>
      </c>
      <c r="D946" s="174">
        <v>0</v>
      </c>
      <c r="E946" s="182" t="s">
        <v>92</v>
      </c>
      <c r="F946" s="468">
        <v>0</v>
      </c>
      <c r="G946" s="183">
        <f>D947-F946</f>
        <v>0</v>
      </c>
      <c r="H946" s="187">
        <v>0</v>
      </c>
      <c r="I946" s="202"/>
    </row>
    <row r="947" spans="1:9" ht="15.75" thickBot="1" x14ac:dyDescent="0.3">
      <c r="A947" s="161"/>
      <c r="B947" s="697"/>
      <c r="C947" s="161" t="s">
        <v>46</v>
      </c>
      <c r="D947" s="185">
        <f>D946+D945</f>
        <v>0</v>
      </c>
      <c r="E947" s="162"/>
      <c r="F947" s="164"/>
      <c r="G947" s="162"/>
      <c r="H947" s="185">
        <f>H946+H945</f>
        <v>0</v>
      </c>
      <c r="I947" s="504">
        <f>G946-H947</f>
        <v>0</v>
      </c>
    </row>
    <row r="948" spans="1:9" ht="15.75" customHeight="1" thickTop="1" x14ac:dyDescent="0.25">
      <c r="A948" s="151">
        <v>7</v>
      </c>
      <c r="B948" s="695" t="s">
        <v>93</v>
      </c>
      <c r="C948" s="151" t="s">
        <v>94</v>
      </c>
      <c r="D948" s="174">
        <v>0</v>
      </c>
      <c r="E948" s="182" t="s">
        <v>95</v>
      </c>
      <c r="F948" s="457">
        <v>0</v>
      </c>
      <c r="G948" s="203"/>
      <c r="H948" s="200">
        <v>0</v>
      </c>
      <c r="I948" s="202" t="s">
        <v>96</v>
      </c>
    </row>
    <row r="949" spans="1:9" x14ac:dyDescent="0.25">
      <c r="A949" s="152"/>
      <c r="B949" s="696"/>
      <c r="C949" s="152" t="s">
        <v>97</v>
      </c>
      <c r="D949" s="174">
        <v>0</v>
      </c>
      <c r="E949" s="182" t="s">
        <v>98</v>
      </c>
      <c r="F949" s="468">
        <v>0</v>
      </c>
      <c r="G949" s="183"/>
      <c r="H949" s="187">
        <v>0</v>
      </c>
      <c r="I949" s="202"/>
    </row>
    <row r="950" spans="1:9" x14ac:dyDescent="0.25">
      <c r="A950" s="152"/>
      <c r="B950" s="696"/>
      <c r="C950" s="152" t="s">
        <v>99</v>
      </c>
      <c r="D950" s="174">
        <v>0</v>
      </c>
      <c r="E950" s="182" t="s">
        <v>100</v>
      </c>
      <c r="F950" s="468">
        <v>0</v>
      </c>
      <c r="G950" s="204"/>
      <c r="H950" s="188">
        <v>0</v>
      </c>
      <c r="I950" s="202"/>
    </row>
    <row r="951" spans="1:9" ht="15.75" thickBot="1" x14ac:dyDescent="0.3">
      <c r="A951" s="161"/>
      <c r="B951" s="697"/>
      <c r="C951" s="161" t="s">
        <v>46</v>
      </c>
      <c r="D951" s="185">
        <f>D950+D949+D948</f>
        <v>0</v>
      </c>
      <c r="E951" s="162" t="s">
        <v>46</v>
      </c>
      <c r="F951" s="164">
        <f>SUM(F948:F950)</f>
        <v>0</v>
      </c>
      <c r="G951" s="185">
        <f>D951-F951</f>
        <v>0</v>
      </c>
      <c r="H951" s="185">
        <f>H950+H948+H949</f>
        <v>0</v>
      </c>
      <c r="I951" s="504">
        <f>G951-H951</f>
        <v>0</v>
      </c>
    </row>
    <row r="952" spans="1:9" ht="27" thickTop="1" thickBot="1" x14ac:dyDescent="0.3">
      <c r="A952" s="166">
        <v>8</v>
      </c>
      <c r="B952" s="205" t="s">
        <v>101</v>
      </c>
      <c r="C952" s="166" t="s">
        <v>102</v>
      </c>
      <c r="D952" s="169">
        <v>0</v>
      </c>
      <c r="E952" s="206" t="s">
        <v>103</v>
      </c>
      <c r="F952" s="469">
        <v>0</v>
      </c>
      <c r="G952" s="207">
        <f>D952-F952</f>
        <v>0</v>
      </c>
      <c r="H952" s="208"/>
      <c r="I952" s="502">
        <f>G952</f>
        <v>0</v>
      </c>
    </row>
    <row r="953" spans="1:9" ht="15.75" customHeight="1" thickTop="1" x14ac:dyDescent="0.25">
      <c r="A953" s="151">
        <v>9</v>
      </c>
      <c r="B953" s="711" t="s">
        <v>104</v>
      </c>
      <c r="C953" s="151" t="s">
        <v>105</v>
      </c>
      <c r="D953" s="174">
        <v>0</v>
      </c>
      <c r="E953" s="175"/>
      <c r="F953" s="464"/>
      <c r="G953" s="175"/>
      <c r="H953" s="200">
        <v>0</v>
      </c>
      <c r="I953" s="480"/>
    </row>
    <row r="954" spans="1:9" x14ac:dyDescent="0.25">
      <c r="A954" s="152"/>
      <c r="B954" s="712"/>
      <c r="C954" s="152" t="s">
        <v>106</v>
      </c>
      <c r="D954" s="174">
        <v>0</v>
      </c>
      <c r="E954" s="182" t="s">
        <v>107</v>
      </c>
      <c r="F954" s="468">
        <v>0</v>
      </c>
      <c r="G954" s="183">
        <f>D955-F954</f>
        <v>0</v>
      </c>
      <c r="H954" s="200">
        <v>0</v>
      </c>
      <c r="I954" s="480"/>
    </row>
    <row r="955" spans="1:9" ht="15.75" thickBot="1" x14ac:dyDescent="0.3">
      <c r="A955" s="161"/>
      <c r="B955" s="713"/>
      <c r="C955" s="161" t="s">
        <v>46</v>
      </c>
      <c r="D955" s="185">
        <f>D954+D953</f>
        <v>0</v>
      </c>
      <c r="E955" s="162"/>
      <c r="F955" s="164"/>
      <c r="G955" s="162"/>
      <c r="H955" s="185">
        <f>H954+H953</f>
        <v>0</v>
      </c>
      <c r="I955" s="504">
        <f>G954-H955</f>
        <v>0</v>
      </c>
    </row>
    <row r="956" spans="1:9" ht="15.75" customHeight="1" thickTop="1" x14ac:dyDescent="0.25">
      <c r="A956" s="190">
        <v>10</v>
      </c>
      <c r="B956" s="695" t="s">
        <v>108</v>
      </c>
      <c r="C956" s="151" t="s">
        <v>109</v>
      </c>
      <c r="D956" s="174">
        <v>0</v>
      </c>
      <c r="E956" s="182"/>
      <c r="F956" s="464"/>
      <c r="G956" s="203"/>
      <c r="H956" s="200">
        <v>0</v>
      </c>
      <c r="I956" s="480"/>
    </row>
    <row r="957" spans="1:9" x14ac:dyDescent="0.25">
      <c r="A957" s="152"/>
      <c r="B957" s="696"/>
      <c r="C957" s="152" t="s">
        <v>110</v>
      </c>
      <c r="D957" s="174">
        <v>0</v>
      </c>
      <c r="E957" s="182"/>
      <c r="F957" s="465"/>
      <c r="G957" s="183"/>
      <c r="H957" s="187">
        <v>0</v>
      </c>
      <c r="I957" s="480"/>
    </row>
    <row r="958" spans="1:9" x14ac:dyDescent="0.25">
      <c r="A958" s="152"/>
      <c r="B958" s="696"/>
      <c r="C958" s="152" t="s">
        <v>111</v>
      </c>
      <c r="D958" s="174">
        <v>0</v>
      </c>
      <c r="E958" s="182" t="s">
        <v>112</v>
      </c>
      <c r="F958" s="468">
        <v>0</v>
      </c>
      <c r="G958" s="204">
        <f>D960-F958</f>
        <v>0</v>
      </c>
      <c r="H958" s="188">
        <v>0</v>
      </c>
      <c r="I958" s="480"/>
    </row>
    <row r="959" spans="1:9" x14ac:dyDescent="0.25">
      <c r="A959" s="152"/>
      <c r="B959" s="696"/>
      <c r="C959" s="152" t="s">
        <v>113</v>
      </c>
      <c r="D959" s="174">
        <v>0</v>
      </c>
      <c r="E959" s="209"/>
      <c r="F959" s="467"/>
      <c r="G959" s="204"/>
      <c r="H959" s="188">
        <v>0</v>
      </c>
      <c r="I959" s="480"/>
    </row>
    <row r="960" spans="1:9" ht="15.75" thickBot="1" x14ac:dyDescent="0.3">
      <c r="A960" s="161"/>
      <c r="B960" s="697"/>
      <c r="C960" s="161" t="s">
        <v>46</v>
      </c>
      <c r="D960" s="185">
        <f>D959+D958+D957+D956</f>
        <v>0</v>
      </c>
      <c r="E960" s="162" t="s">
        <v>46</v>
      </c>
      <c r="F960" s="164"/>
      <c r="G960" s="185"/>
      <c r="H960" s="185">
        <f>H959+H958+H957+H956</f>
        <v>0</v>
      </c>
      <c r="I960" s="504">
        <f>G958-H960</f>
        <v>0</v>
      </c>
    </row>
    <row r="961" spans="1:9" ht="15.75" customHeight="1" thickTop="1" x14ac:dyDescent="0.25">
      <c r="A961" s="151">
        <v>11</v>
      </c>
      <c r="B961" s="714" t="s">
        <v>114</v>
      </c>
      <c r="C961" s="151" t="s">
        <v>105</v>
      </c>
      <c r="D961" s="174">
        <v>0</v>
      </c>
      <c r="E961" s="210" t="s">
        <v>115</v>
      </c>
      <c r="F961" s="468">
        <v>0</v>
      </c>
      <c r="G961" s="175"/>
      <c r="H961" s="176"/>
      <c r="I961" s="177" t="s">
        <v>80</v>
      </c>
    </row>
    <row r="962" spans="1:9" x14ac:dyDescent="0.25">
      <c r="A962" s="152"/>
      <c r="B962" s="715"/>
      <c r="C962" s="152" t="s">
        <v>106</v>
      </c>
      <c r="D962" s="174">
        <v>0</v>
      </c>
      <c r="E962" s="182" t="s">
        <v>116</v>
      </c>
      <c r="F962" s="468">
        <v>0</v>
      </c>
      <c r="G962" s="153"/>
      <c r="H962" s="176"/>
      <c r="I962" s="177" t="s">
        <v>117</v>
      </c>
    </row>
    <row r="963" spans="1:9" x14ac:dyDescent="0.25">
      <c r="A963" s="152"/>
      <c r="B963" s="715"/>
      <c r="C963" s="152"/>
      <c r="D963" s="174">
        <v>0</v>
      </c>
      <c r="E963" s="182" t="s">
        <v>118</v>
      </c>
      <c r="F963" s="468">
        <v>0</v>
      </c>
      <c r="G963" s="153"/>
      <c r="H963" s="176">
        <v>0</v>
      </c>
      <c r="I963" s="177" t="s">
        <v>119</v>
      </c>
    </row>
    <row r="964" spans="1:9" x14ac:dyDescent="0.25">
      <c r="A964" s="152"/>
      <c r="B964" s="715"/>
      <c r="C964" s="152"/>
      <c r="D964" s="174">
        <v>0</v>
      </c>
      <c r="E964" s="182" t="s">
        <v>120</v>
      </c>
      <c r="F964" s="468">
        <v>0</v>
      </c>
      <c r="G964" s="153"/>
      <c r="H964" s="176"/>
      <c r="I964" s="177" t="s">
        <v>121</v>
      </c>
    </row>
    <row r="965" spans="1:9" x14ac:dyDescent="0.25">
      <c r="A965" s="152"/>
      <c r="B965" s="715"/>
      <c r="C965" s="152"/>
      <c r="D965" s="174">
        <v>0</v>
      </c>
      <c r="E965" s="182" t="s">
        <v>122</v>
      </c>
      <c r="F965" s="468">
        <v>0</v>
      </c>
      <c r="G965" s="153"/>
      <c r="H965" s="176">
        <v>0</v>
      </c>
      <c r="I965" s="177" t="s">
        <v>123</v>
      </c>
    </row>
    <row r="966" spans="1:9" x14ac:dyDescent="0.25">
      <c r="A966" s="152"/>
      <c r="B966" s="715"/>
      <c r="C966" s="152"/>
      <c r="D966" s="174">
        <v>0</v>
      </c>
      <c r="E966" s="182" t="s">
        <v>124</v>
      </c>
      <c r="F966" s="468">
        <v>0</v>
      </c>
      <c r="G966" s="153"/>
      <c r="H966" s="176"/>
      <c r="I966" s="177" t="s">
        <v>125</v>
      </c>
    </row>
    <row r="967" spans="1:9" x14ac:dyDescent="0.25">
      <c r="A967" s="152"/>
      <c r="B967" s="715"/>
      <c r="C967" s="152"/>
      <c r="D967" s="174">
        <v>0</v>
      </c>
      <c r="E967" s="182" t="s">
        <v>126</v>
      </c>
      <c r="F967" s="468">
        <v>0</v>
      </c>
      <c r="G967" s="153"/>
      <c r="H967" s="176"/>
      <c r="I967" s="177"/>
    </row>
    <row r="968" spans="1:9" x14ac:dyDescent="0.25">
      <c r="A968" s="152"/>
      <c r="B968" s="715"/>
      <c r="C968" s="181"/>
      <c r="D968" s="174">
        <v>0</v>
      </c>
      <c r="E968" s="182" t="s">
        <v>127</v>
      </c>
      <c r="F968" s="468">
        <v>0</v>
      </c>
      <c r="G968" s="153"/>
      <c r="H968" s="176"/>
      <c r="I968" s="177"/>
    </row>
    <row r="969" spans="1:9" x14ac:dyDescent="0.25">
      <c r="A969" s="152"/>
      <c r="B969" s="715"/>
      <c r="C969" s="152"/>
      <c r="D969" s="174">
        <v>0</v>
      </c>
      <c r="E969" s="182" t="s">
        <v>128</v>
      </c>
      <c r="F969" s="459">
        <v>0</v>
      </c>
      <c r="G969" s="183"/>
      <c r="H969" s="176"/>
      <c r="I969" s="177"/>
    </row>
    <row r="970" spans="1:9" x14ac:dyDescent="0.25">
      <c r="A970" s="152"/>
      <c r="B970" s="715"/>
      <c r="C970" s="152"/>
      <c r="D970" s="174">
        <v>0</v>
      </c>
      <c r="E970" s="210" t="s">
        <v>129</v>
      </c>
      <c r="F970" s="468">
        <v>0</v>
      </c>
      <c r="G970" s="153"/>
      <c r="H970" s="176"/>
      <c r="I970" s="177"/>
    </row>
    <row r="971" spans="1:9" x14ac:dyDescent="0.25">
      <c r="A971" s="152"/>
      <c r="B971" s="715"/>
      <c r="C971" s="152"/>
      <c r="D971" s="174">
        <v>0</v>
      </c>
      <c r="E971" s="182" t="s">
        <v>130</v>
      </c>
      <c r="F971" s="468">
        <v>0</v>
      </c>
      <c r="G971" s="153"/>
      <c r="H971" s="176"/>
      <c r="I971" s="177"/>
    </row>
    <row r="972" spans="1:9" x14ac:dyDescent="0.25">
      <c r="A972" s="152"/>
      <c r="B972" s="715"/>
      <c r="C972" s="184"/>
      <c r="D972" s="174">
        <v>0</v>
      </c>
      <c r="E972" s="182" t="s">
        <v>131</v>
      </c>
      <c r="F972" s="468">
        <v>0</v>
      </c>
      <c r="G972" s="153"/>
      <c r="H972" s="176"/>
      <c r="I972" s="177"/>
    </row>
    <row r="973" spans="1:9" x14ac:dyDescent="0.25">
      <c r="A973" s="152"/>
      <c r="B973" s="715"/>
      <c r="C973" s="152"/>
      <c r="D973" s="174">
        <v>0</v>
      </c>
      <c r="E973" s="182" t="s">
        <v>132</v>
      </c>
      <c r="F973" s="468">
        <v>0</v>
      </c>
      <c r="G973" s="153"/>
      <c r="H973" s="176"/>
      <c r="I973" s="177"/>
    </row>
    <row r="974" spans="1:9" x14ac:dyDescent="0.25">
      <c r="A974" s="152"/>
      <c r="B974" s="715"/>
      <c r="C974" s="152"/>
      <c r="D974" s="174">
        <v>0</v>
      </c>
      <c r="E974" s="182" t="s">
        <v>133</v>
      </c>
      <c r="F974" s="468">
        <v>0</v>
      </c>
      <c r="G974" s="153"/>
      <c r="H974" s="176"/>
      <c r="I974" s="177"/>
    </row>
    <row r="975" spans="1:9" ht="15.75" thickBot="1" x14ac:dyDescent="0.3">
      <c r="A975" s="161"/>
      <c r="B975" s="716"/>
      <c r="C975" s="161" t="s">
        <v>46</v>
      </c>
      <c r="D975" s="185">
        <f>SUM(D952:D974)</f>
        <v>0</v>
      </c>
      <c r="E975" s="162" t="s">
        <v>46</v>
      </c>
      <c r="F975" s="164">
        <f>SUM(F961:F974)</f>
        <v>0</v>
      </c>
      <c r="G975" s="185">
        <f>D975-F975</f>
        <v>0</v>
      </c>
      <c r="H975" s="189">
        <f>H963+H961+H965</f>
        <v>0</v>
      </c>
      <c r="I975" s="504">
        <f>G975-H975</f>
        <v>0</v>
      </c>
    </row>
    <row r="976" spans="1:9" ht="15.75" customHeight="1" thickTop="1" x14ac:dyDescent="0.25">
      <c r="A976" s="151">
        <v>12</v>
      </c>
      <c r="B976" s="717" t="s">
        <v>134</v>
      </c>
      <c r="C976" s="151" t="s">
        <v>135</v>
      </c>
      <c r="D976" s="174">
        <v>0</v>
      </c>
      <c r="E976" s="182"/>
      <c r="F976" s="464"/>
      <c r="G976" s="203"/>
      <c r="H976" s="175"/>
      <c r="I976" s="202"/>
    </row>
    <row r="977" spans="1:9" x14ac:dyDescent="0.25">
      <c r="A977" s="152"/>
      <c r="B977" s="718"/>
      <c r="C977" s="152" t="s">
        <v>136</v>
      </c>
      <c r="D977" s="174">
        <v>0</v>
      </c>
      <c r="E977" s="182"/>
      <c r="F977" s="465"/>
      <c r="G977" s="183"/>
      <c r="H977" s="153"/>
      <c r="I977" s="202"/>
    </row>
    <row r="978" spans="1:9" x14ac:dyDescent="0.25">
      <c r="A978" s="152"/>
      <c r="B978" s="718"/>
      <c r="C978" s="152" t="s">
        <v>137</v>
      </c>
      <c r="D978" s="174">
        <v>0</v>
      </c>
      <c r="E978" s="182" t="s">
        <v>138</v>
      </c>
      <c r="F978" s="468">
        <v>0</v>
      </c>
      <c r="G978" s="204">
        <f>D982-F978</f>
        <v>0</v>
      </c>
      <c r="H978" s="159"/>
      <c r="I978" s="202"/>
    </row>
    <row r="979" spans="1:9" x14ac:dyDescent="0.25">
      <c r="A979" s="152"/>
      <c r="B979" s="718"/>
      <c r="C979" s="152" t="s">
        <v>139</v>
      </c>
      <c r="D979" s="174">
        <v>0</v>
      </c>
      <c r="E979" s="209"/>
      <c r="F979" s="467"/>
      <c r="G979" s="204"/>
      <c r="H979" s="159"/>
      <c r="I979" s="202"/>
    </row>
    <row r="980" spans="1:9" x14ac:dyDescent="0.25">
      <c r="A980" s="152"/>
      <c r="B980" s="718"/>
      <c r="C980" s="152" t="s">
        <v>140</v>
      </c>
      <c r="D980" s="174">
        <v>0</v>
      </c>
      <c r="E980" s="209"/>
      <c r="F980" s="467"/>
      <c r="G980" s="204"/>
      <c r="H980" s="159"/>
      <c r="I980" s="202"/>
    </row>
    <row r="981" spans="1:9" x14ac:dyDescent="0.25">
      <c r="A981" s="152"/>
      <c r="B981" s="718"/>
      <c r="C981" s="152" t="s">
        <v>141</v>
      </c>
      <c r="D981" s="174">
        <v>0</v>
      </c>
      <c r="E981" s="209"/>
      <c r="F981" s="467"/>
      <c r="G981" s="204"/>
      <c r="H981" s="159"/>
      <c r="I981" s="202"/>
    </row>
    <row r="982" spans="1:9" ht="15.75" thickBot="1" x14ac:dyDescent="0.3">
      <c r="A982" s="161"/>
      <c r="B982" s="719"/>
      <c r="C982" s="161" t="s">
        <v>46</v>
      </c>
      <c r="D982" s="185">
        <f>D981+D980+D979+D978+D977+D976</f>
        <v>0</v>
      </c>
      <c r="E982" s="162"/>
      <c r="F982" s="164"/>
      <c r="G982" s="185"/>
      <c r="H982" s="185">
        <f>H981+H980+H979+H978+H977+H976</f>
        <v>0</v>
      </c>
      <c r="I982" s="504">
        <f>G978-H982</f>
        <v>0</v>
      </c>
    </row>
    <row r="983" spans="1:9" ht="15.75" customHeight="1" thickTop="1" x14ac:dyDescent="0.25">
      <c r="A983" s="151">
        <v>13</v>
      </c>
      <c r="B983" s="695" t="s">
        <v>142</v>
      </c>
      <c r="C983" s="151" t="s">
        <v>143</v>
      </c>
      <c r="D983" s="174">
        <v>0</v>
      </c>
      <c r="E983" s="182"/>
      <c r="F983" s="464"/>
      <c r="G983" s="203"/>
      <c r="H983" s="175"/>
      <c r="I983" s="202"/>
    </row>
    <row r="984" spans="1:9" x14ac:dyDescent="0.25">
      <c r="A984" s="152"/>
      <c r="B984" s="696"/>
      <c r="C984" s="152" t="s">
        <v>144</v>
      </c>
      <c r="D984" s="174">
        <v>0</v>
      </c>
      <c r="E984" s="182"/>
      <c r="F984" s="465"/>
      <c r="G984" s="183"/>
      <c r="H984" s="153"/>
      <c r="I984" s="202"/>
    </row>
    <row r="985" spans="1:9" x14ac:dyDescent="0.25">
      <c r="A985" s="152"/>
      <c r="B985" s="696"/>
      <c r="C985" s="152" t="s">
        <v>145</v>
      </c>
      <c r="D985" s="174">
        <v>0</v>
      </c>
      <c r="E985" s="182" t="s">
        <v>146</v>
      </c>
      <c r="F985" s="468">
        <v>0</v>
      </c>
      <c r="G985" s="204">
        <f>D992-F985</f>
        <v>0</v>
      </c>
      <c r="H985" s="211"/>
      <c r="I985" s="202"/>
    </row>
    <row r="986" spans="1:9" x14ac:dyDescent="0.25">
      <c r="A986" s="152"/>
      <c r="B986" s="696"/>
      <c r="C986" s="152" t="s">
        <v>147</v>
      </c>
      <c r="D986" s="174">
        <v>0</v>
      </c>
      <c r="E986" s="209"/>
      <c r="F986" s="467"/>
      <c r="G986" s="204"/>
      <c r="H986" s="159"/>
      <c r="I986" s="202"/>
    </row>
    <row r="987" spans="1:9" x14ac:dyDescent="0.25">
      <c r="A987" s="152"/>
      <c r="B987" s="696"/>
      <c r="C987" s="152" t="s">
        <v>148</v>
      </c>
      <c r="D987" s="174">
        <v>0</v>
      </c>
      <c r="E987" s="209"/>
      <c r="F987" s="467"/>
      <c r="G987" s="204"/>
      <c r="H987" s="159"/>
      <c r="I987" s="202"/>
    </row>
    <row r="988" spans="1:9" x14ac:dyDescent="0.25">
      <c r="A988" s="152"/>
      <c r="B988" s="696"/>
      <c r="C988" s="152" t="s">
        <v>149</v>
      </c>
      <c r="D988" s="174">
        <v>0</v>
      </c>
      <c r="E988" s="209"/>
      <c r="F988" s="467"/>
      <c r="G988" s="204"/>
      <c r="H988" s="159"/>
      <c r="I988" s="202"/>
    </row>
    <row r="989" spans="1:9" x14ac:dyDescent="0.25">
      <c r="A989" s="152"/>
      <c r="B989" s="696"/>
      <c r="C989" s="152" t="s">
        <v>150</v>
      </c>
      <c r="D989" s="174">
        <v>0</v>
      </c>
      <c r="E989" s="209"/>
      <c r="F989" s="467"/>
      <c r="G989" s="204"/>
      <c r="H989" s="159"/>
      <c r="I989" s="202"/>
    </row>
    <row r="990" spans="1:9" x14ac:dyDescent="0.25">
      <c r="A990" s="152"/>
      <c r="B990" s="696"/>
      <c r="C990" s="152" t="s">
        <v>151</v>
      </c>
      <c r="D990" s="174">
        <v>0</v>
      </c>
      <c r="E990" s="209"/>
      <c r="F990" s="467"/>
      <c r="G990" s="204"/>
      <c r="H990" s="159"/>
      <c r="I990" s="202"/>
    </row>
    <row r="991" spans="1:9" x14ac:dyDescent="0.25">
      <c r="A991" s="152"/>
      <c r="B991" s="696"/>
      <c r="C991" s="152" t="s">
        <v>102</v>
      </c>
      <c r="D991" s="174">
        <v>0</v>
      </c>
      <c r="E991" s="209"/>
      <c r="F991" s="467"/>
      <c r="G991" s="204"/>
      <c r="H991" s="159"/>
      <c r="I991" s="202"/>
    </row>
    <row r="992" spans="1:9" ht="15.75" thickBot="1" x14ac:dyDescent="0.3">
      <c r="A992" s="161"/>
      <c r="B992" s="697"/>
      <c r="C992" s="161" t="s">
        <v>46</v>
      </c>
      <c r="D992" s="185">
        <f>D991+D990+D989+D988+D987+D986+D985+D984+D983</f>
        <v>0</v>
      </c>
      <c r="E992" s="162"/>
      <c r="F992" s="164"/>
      <c r="G992" s="185"/>
      <c r="H992" s="185">
        <f>H991+H990+H989+H988+H987+H986+H985+H984+H983</f>
        <v>0</v>
      </c>
      <c r="I992" s="504">
        <f>G985-H992</f>
        <v>0</v>
      </c>
    </row>
    <row r="993" spans="1:9" ht="65.25" thickTop="1" thickBot="1" x14ac:dyDescent="0.3">
      <c r="A993" s="166">
        <v>14</v>
      </c>
      <c r="B993" s="205" t="s">
        <v>152</v>
      </c>
      <c r="C993" s="166" t="s">
        <v>147</v>
      </c>
      <c r="D993" s="207">
        <v>0</v>
      </c>
      <c r="E993" s="206" t="s">
        <v>153</v>
      </c>
      <c r="F993" s="469">
        <v>0</v>
      </c>
      <c r="G993" s="207">
        <f>D993-F993</f>
        <v>0</v>
      </c>
      <c r="H993" s="208"/>
      <c r="I993" s="506">
        <f>G993</f>
        <v>0</v>
      </c>
    </row>
    <row r="994" spans="1:9" ht="15.75" customHeight="1" thickTop="1" x14ac:dyDescent="0.25">
      <c r="A994" s="190">
        <v>15</v>
      </c>
      <c r="B994" s="695" t="s">
        <v>154</v>
      </c>
      <c r="C994" s="151" t="s">
        <v>155</v>
      </c>
      <c r="D994" s="199">
        <v>0</v>
      </c>
      <c r="E994" s="175"/>
      <c r="F994" s="464"/>
      <c r="G994" s="175"/>
      <c r="H994" s="175"/>
      <c r="I994" s="507"/>
    </row>
    <row r="995" spans="1:9" x14ac:dyDescent="0.25">
      <c r="A995" s="152"/>
      <c r="B995" s="696"/>
      <c r="C995" s="152" t="s">
        <v>156</v>
      </c>
      <c r="D995" s="174">
        <v>0</v>
      </c>
      <c r="E995" s="182" t="s">
        <v>157</v>
      </c>
      <c r="F995" s="459">
        <v>0</v>
      </c>
      <c r="G995" s="183">
        <f>D996-F995</f>
        <v>0</v>
      </c>
      <c r="H995" s="153"/>
      <c r="I995" s="507"/>
    </row>
    <row r="996" spans="1:9" ht="15.75" thickBot="1" x14ac:dyDescent="0.3">
      <c r="A996" s="161"/>
      <c r="B996" s="697"/>
      <c r="C996" s="161" t="s">
        <v>46</v>
      </c>
      <c r="D996" s="185">
        <f>D995+D994</f>
        <v>0</v>
      </c>
      <c r="E996" s="162"/>
      <c r="F996" s="164"/>
      <c r="G996" s="162"/>
      <c r="H996" s="185">
        <f>H995+H994</f>
        <v>0</v>
      </c>
      <c r="I996" s="504">
        <f>G995-H996</f>
        <v>0</v>
      </c>
    </row>
    <row r="997" spans="1:9" ht="52.5" thickTop="1" thickBot="1" x14ac:dyDescent="0.3">
      <c r="A997" s="166">
        <v>16</v>
      </c>
      <c r="B997" s="205" t="s">
        <v>158</v>
      </c>
      <c r="C997" s="166" t="s">
        <v>159</v>
      </c>
      <c r="D997" s="169">
        <v>0</v>
      </c>
      <c r="E997" s="206" t="s">
        <v>160</v>
      </c>
      <c r="F997" s="460">
        <v>0</v>
      </c>
      <c r="G997" s="207">
        <f>D997-F997</f>
        <v>0</v>
      </c>
      <c r="H997" s="208"/>
      <c r="I997" s="502">
        <f>G997</f>
        <v>0</v>
      </c>
    </row>
    <row r="998" spans="1:9" ht="39.75" thickTop="1" thickBot="1" x14ac:dyDescent="0.3">
      <c r="A998" s="166">
        <v>17</v>
      </c>
      <c r="B998" s="205" t="s">
        <v>161</v>
      </c>
      <c r="C998" s="166" t="s">
        <v>162</v>
      </c>
      <c r="D998" s="169">
        <v>0</v>
      </c>
      <c r="E998" s="206" t="s">
        <v>163</v>
      </c>
      <c r="F998" s="469">
        <v>0</v>
      </c>
      <c r="G998" s="212">
        <f>D998-F998</f>
        <v>0</v>
      </c>
      <c r="H998" s="208"/>
      <c r="I998" s="502">
        <f>G998</f>
        <v>0</v>
      </c>
    </row>
    <row r="999" spans="1:9" ht="39.75" thickTop="1" thickBot="1" x14ac:dyDescent="0.3">
      <c r="A999" s="166">
        <v>18</v>
      </c>
      <c r="B999" s="205" t="s">
        <v>164</v>
      </c>
      <c r="C999" s="166" t="s">
        <v>165</v>
      </c>
      <c r="D999" s="169">
        <v>0</v>
      </c>
      <c r="E999" s="206" t="s">
        <v>166</v>
      </c>
      <c r="F999" s="469">
        <v>0</v>
      </c>
      <c r="G999" s="212">
        <f>D999-F999</f>
        <v>0</v>
      </c>
      <c r="H999" s="213"/>
      <c r="I999" s="502">
        <f>G999</f>
        <v>0</v>
      </c>
    </row>
    <row r="1000" spans="1:9" ht="15.75" customHeight="1" thickTop="1" x14ac:dyDescent="0.25">
      <c r="A1000" s="190">
        <v>19</v>
      </c>
      <c r="B1000" s="695" t="s">
        <v>167</v>
      </c>
      <c r="C1000" s="151" t="s">
        <v>168</v>
      </c>
      <c r="D1000" s="174">
        <v>0</v>
      </c>
      <c r="E1000" s="175"/>
      <c r="F1000" s="464"/>
      <c r="G1000" s="175"/>
      <c r="H1000" s="200">
        <v>0</v>
      </c>
      <c r="I1000" s="507"/>
    </row>
    <row r="1001" spans="1:9" x14ac:dyDescent="0.25">
      <c r="A1001" s="152"/>
      <c r="B1001" s="696"/>
      <c r="C1001" s="152" t="s">
        <v>169</v>
      </c>
      <c r="D1001" s="174">
        <v>0</v>
      </c>
      <c r="E1001" s="182" t="s">
        <v>170</v>
      </c>
      <c r="F1001" s="459">
        <v>0</v>
      </c>
      <c r="G1001" s="183">
        <f>D1002-F1001</f>
        <v>0</v>
      </c>
      <c r="H1001" s="187">
        <v>0</v>
      </c>
      <c r="I1001" s="507"/>
    </row>
    <row r="1002" spans="1:9" ht="15.75" thickBot="1" x14ac:dyDescent="0.3">
      <c r="A1002" s="161"/>
      <c r="B1002" s="697"/>
      <c r="C1002" s="161" t="s">
        <v>46</v>
      </c>
      <c r="D1002" s="185">
        <f>SUM(D1000:D1001)</f>
        <v>0</v>
      </c>
      <c r="E1002" s="162"/>
      <c r="F1002" s="164"/>
      <c r="G1002" s="162"/>
      <c r="H1002" s="185">
        <f>H1001+H1000</f>
        <v>0</v>
      </c>
      <c r="I1002" s="504">
        <f>G1001-H1002</f>
        <v>0</v>
      </c>
    </row>
    <row r="1003" spans="1:9" ht="15.75" thickTop="1" x14ac:dyDescent="0.25">
      <c r="A1003" s="190">
        <v>20</v>
      </c>
      <c r="B1003" s="214" t="s">
        <v>171</v>
      </c>
      <c r="C1003" s="190" t="s">
        <v>172</v>
      </c>
      <c r="D1003" s="192">
        <v>0</v>
      </c>
      <c r="E1003" s="193" t="s">
        <v>173</v>
      </c>
      <c r="F1003" s="461">
        <v>0</v>
      </c>
      <c r="G1003" s="192">
        <f>D1003-F1003</f>
        <v>0</v>
      </c>
      <c r="H1003" s="176">
        <v>0</v>
      </c>
      <c r="I1003" s="177" t="s">
        <v>174</v>
      </c>
    </row>
    <row r="1004" spans="1:9" x14ac:dyDescent="0.25">
      <c r="A1004" s="151"/>
      <c r="B1004" s="215"/>
      <c r="C1004" s="151"/>
      <c r="D1004" s="216"/>
      <c r="E1004" s="210"/>
      <c r="F1004" s="462"/>
      <c r="G1004" s="216"/>
      <c r="H1004" s="176"/>
      <c r="I1004" s="177" t="s">
        <v>175</v>
      </c>
    </row>
    <row r="1005" spans="1:9" ht="15.75" thickBot="1" x14ac:dyDescent="0.3">
      <c r="A1005" s="168"/>
      <c r="B1005" s="217"/>
      <c r="C1005" s="168"/>
      <c r="D1005" s="218"/>
      <c r="E1005" s="170"/>
      <c r="F1005" s="171"/>
      <c r="G1005" s="218"/>
      <c r="H1005" s="189">
        <f>H1003</f>
        <v>0</v>
      </c>
      <c r="I1005" s="508">
        <f>G1003-H1005</f>
        <v>0</v>
      </c>
    </row>
    <row r="1006" spans="1:9" ht="78" thickTop="1" thickBot="1" x14ac:dyDescent="0.3">
      <c r="A1006" s="166">
        <v>21</v>
      </c>
      <c r="B1006" s="219" t="s">
        <v>176</v>
      </c>
      <c r="C1006" s="166" t="s">
        <v>177</v>
      </c>
      <c r="D1006" s="169">
        <v>0</v>
      </c>
      <c r="E1006" s="206" t="s">
        <v>178</v>
      </c>
      <c r="F1006" s="463">
        <v>0</v>
      </c>
      <c r="G1006" s="207">
        <f>D1006-F1006</f>
        <v>0</v>
      </c>
      <c r="H1006" s="208"/>
      <c r="I1006" s="509">
        <f>G1006</f>
        <v>0</v>
      </c>
    </row>
    <row r="1007" spans="1:9" ht="52.5" thickTop="1" thickBot="1" x14ac:dyDescent="0.3">
      <c r="A1007" s="166">
        <v>22</v>
      </c>
      <c r="B1007" s="220" t="s">
        <v>179</v>
      </c>
      <c r="C1007" s="166" t="s">
        <v>180</v>
      </c>
      <c r="D1007" s="169">
        <v>0</v>
      </c>
      <c r="E1007" s="206" t="s">
        <v>181</v>
      </c>
      <c r="F1007" s="470">
        <v>0</v>
      </c>
      <c r="G1007" s="207">
        <f>D1007-F1007</f>
        <v>0</v>
      </c>
      <c r="H1007" s="208"/>
      <c r="I1007" s="509">
        <f>G1007</f>
        <v>0</v>
      </c>
    </row>
    <row r="1008" spans="1:9" ht="15.75" customHeight="1" thickTop="1" x14ac:dyDescent="0.25">
      <c r="A1008" s="190">
        <v>23</v>
      </c>
      <c r="B1008" s="698" t="s">
        <v>182</v>
      </c>
      <c r="C1008" s="151" t="s">
        <v>183</v>
      </c>
      <c r="D1008" s="221">
        <v>0</v>
      </c>
      <c r="E1008" s="210" t="s">
        <v>184</v>
      </c>
      <c r="F1008" s="461">
        <v>0</v>
      </c>
      <c r="G1008" s="203"/>
      <c r="H1008" s="175"/>
      <c r="I1008" s="510"/>
    </row>
    <row r="1009" spans="1:9" x14ac:dyDescent="0.25">
      <c r="A1009" s="152"/>
      <c r="B1009" s="699"/>
      <c r="C1009" s="152"/>
      <c r="D1009" s="222">
        <v>0</v>
      </c>
      <c r="E1009" s="182" t="s">
        <v>185</v>
      </c>
      <c r="F1009" s="459">
        <v>0</v>
      </c>
      <c r="G1009" s="183"/>
      <c r="H1009" s="153"/>
      <c r="I1009" s="511"/>
    </row>
    <row r="1010" spans="1:9" ht="15.75" thickBot="1" x14ac:dyDescent="0.3">
      <c r="A1010" s="161"/>
      <c r="B1010" s="700"/>
      <c r="C1010" s="161" t="s">
        <v>46</v>
      </c>
      <c r="D1010" s="172">
        <f>D1009+D1008</f>
        <v>0</v>
      </c>
      <c r="E1010" s="162" t="s">
        <v>46</v>
      </c>
      <c r="F1010" s="164">
        <f>F1009+F1008</f>
        <v>0</v>
      </c>
      <c r="G1010" s="185">
        <f>D1010-F1010</f>
        <v>0</v>
      </c>
      <c r="H1010" s="162"/>
      <c r="I1010" s="512">
        <f>G1010</f>
        <v>0</v>
      </c>
    </row>
    <row r="1011" spans="1:9" ht="39.75" thickTop="1" thickBot="1" x14ac:dyDescent="0.3">
      <c r="A1011" s="166">
        <v>24</v>
      </c>
      <c r="B1011" s="220" t="s">
        <v>186</v>
      </c>
      <c r="C1011" s="166" t="s">
        <v>187</v>
      </c>
      <c r="D1011" s="169">
        <v>0</v>
      </c>
      <c r="E1011" s="206" t="s">
        <v>188</v>
      </c>
      <c r="F1011" s="460">
        <v>0</v>
      </c>
      <c r="G1011" s="207">
        <f>D1011-F1011</f>
        <v>0</v>
      </c>
      <c r="H1011" s="208"/>
      <c r="I1011" s="509">
        <f>G1011</f>
        <v>0</v>
      </c>
    </row>
    <row r="1012" spans="1:9" ht="52.5" thickTop="1" thickBot="1" x14ac:dyDescent="0.3">
      <c r="A1012" s="166">
        <v>25</v>
      </c>
      <c r="B1012" s="220" t="s">
        <v>189</v>
      </c>
      <c r="C1012" s="166" t="s">
        <v>190</v>
      </c>
      <c r="D1012" s="169">
        <v>0</v>
      </c>
      <c r="E1012" s="206" t="s">
        <v>191</v>
      </c>
      <c r="F1012" s="460">
        <v>0</v>
      </c>
      <c r="G1012" s="207">
        <f>D1012-F1012</f>
        <v>0</v>
      </c>
      <c r="H1012" s="208"/>
      <c r="I1012" s="509">
        <f>G1012</f>
        <v>0</v>
      </c>
    </row>
    <row r="1013" spans="1:9" ht="52.5" thickTop="1" thickBot="1" x14ac:dyDescent="0.3">
      <c r="A1013" s="166">
        <v>26</v>
      </c>
      <c r="B1013" s="220" t="s">
        <v>192</v>
      </c>
      <c r="C1013" s="166" t="s">
        <v>193</v>
      </c>
      <c r="D1013" s="169">
        <v>0</v>
      </c>
      <c r="E1013" s="206" t="s">
        <v>194</v>
      </c>
      <c r="F1013" s="460">
        <v>0</v>
      </c>
      <c r="G1013" s="207">
        <f>D1013-F1013</f>
        <v>0</v>
      </c>
      <c r="H1013" s="208"/>
      <c r="I1013" s="509">
        <f>G1013</f>
        <v>0</v>
      </c>
    </row>
    <row r="1014" spans="1:9" ht="52.5" thickTop="1" thickBot="1" x14ac:dyDescent="0.3">
      <c r="A1014" s="166">
        <v>27</v>
      </c>
      <c r="B1014" s="220" t="s">
        <v>195</v>
      </c>
      <c r="C1014" s="166" t="s">
        <v>196</v>
      </c>
      <c r="D1014" s="169">
        <v>0</v>
      </c>
      <c r="E1014" s="206" t="s">
        <v>197</v>
      </c>
      <c r="F1014" s="460">
        <v>0</v>
      </c>
      <c r="G1014" s="207">
        <f>D1014-F1014</f>
        <v>0</v>
      </c>
      <c r="H1014" s="208"/>
      <c r="I1014" s="509">
        <f>G1014</f>
        <v>0</v>
      </c>
    </row>
    <row r="1015" spans="1:9" ht="15.75" customHeight="1" thickTop="1" x14ac:dyDescent="0.25">
      <c r="A1015" s="190">
        <v>28</v>
      </c>
      <c r="B1015" s="698" t="s">
        <v>198</v>
      </c>
      <c r="C1015" s="151" t="s">
        <v>199</v>
      </c>
      <c r="D1015" s="200">
        <v>0</v>
      </c>
      <c r="E1015" s="175"/>
      <c r="F1015" s="471"/>
      <c r="G1015" s="175"/>
      <c r="H1015" s="200">
        <v>0</v>
      </c>
      <c r="I1015" s="513"/>
    </row>
    <row r="1016" spans="1:9" x14ac:dyDescent="0.25">
      <c r="A1016" s="152"/>
      <c r="B1016" s="699"/>
      <c r="C1016" s="152" t="s">
        <v>200</v>
      </c>
      <c r="D1016" s="187">
        <v>0</v>
      </c>
      <c r="E1016" s="182" t="s">
        <v>201</v>
      </c>
      <c r="F1016" s="459">
        <v>0</v>
      </c>
      <c r="G1016" s="183">
        <f>D1018-F1016</f>
        <v>0</v>
      </c>
      <c r="H1016" s="187">
        <v>0</v>
      </c>
      <c r="I1016" s="513"/>
    </row>
    <row r="1017" spans="1:9" x14ac:dyDescent="0.25">
      <c r="A1017" s="152"/>
      <c r="B1017" s="699"/>
      <c r="C1017" s="152" t="s">
        <v>202</v>
      </c>
      <c r="D1017" s="188">
        <v>0</v>
      </c>
      <c r="E1017" s="209"/>
      <c r="F1017" s="472"/>
      <c r="G1017" s="204"/>
      <c r="H1017" s="188">
        <v>0</v>
      </c>
      <c r="I1017" s="513"/>
    </row>
    <row r="1018" spans="1:9" ht="15.75" thickBot="1" x14ac:dyDescent="0.3">
      <c r="A1018" s="161"/>
      <c r="B1018" s="700"/>
      <c r="C1018" s="161" t="s">
        <v>46</v>
      </c>
      <c r="D1018" s="185">
        <f>D1017+D1016+D1015</f>
        <v>0</v>
      </c>
      <c r="E1018" s="162"/>
      <c r="F1018" s="164"/>
      <c r="G1018" s="162"/>
      <c r="H1018" s="185">
        <f>H1017+H1016+H1015</f>
        <v>0</v>
      </c>
      <c r="I1018" s="512">
        <f>G1016-H1018</f>
        <v>0</v>
      </c>
    </row>
    <row r="1019" spans="1:9" ht="15.75" customHeight="1" thickTop="1" x14ac:dyDescent="0.25">
      <c r="A1019" s="190">
        <v>29</v>
      </c>
      <c r="B1019" s="701" t="s">
        <v>203</v>
      </c>
      <c r="C1019" s="151" t="s">
        <v>204</v>
      </c>
      <c r="D1019" s="221">
        <v>0</v>
      </c>
      <c r="E1019" s="182" t="s">
        <v>205</v>
      </c>
      <c r="F1019" s="462">
        <v>0</v>
      </c>
      <c r="G1019" s="203"/>
      <c r="H1019" s="200"/>
      <c r="I1019" s="223"/>
    </row>
    <row r="1020" spans="1:9" x14ac:dyDescent="0.25">
      <c r="A1020" s="152"/>
      <c r="B1020" s="702"/>
      <c r="C1020" s="152"/>
      <c r="D1020" s="224">
        <v>0</v>
      </c>
      <c r="E1020" s="182" t="s">
        <v>206</v>
      </c>
      <c r="F1020" s="462">
        <v>0</v>
      </c>
      <c r="G1020" s="183"/>
      <c r="H1020" s="187"/>
      <c r="I1020" s="513"/>
    </row>
    <row r="1021" spans="1:9" ht="15.75" thickBot="1" x14ac:dyDescent="0.3">
      <c r="A1021" s="161"/>
      <c r="B1021" s="703"/>
      <c r="C1021" s="161" t="s">
        <v>46</v>
      </c>
      <c r="D1021" s="185">
        <f>D1020+D1019</f>
        <v>0</v>
      </c>
      <c r="E1021" s="162" t="s">
        <v>46</v>
      </c>
      <c r="F1021" s="164">
        <f>F1020+F1019</f>
        <v>0</v>
      </c>
      <c r="G1021" s="185">
        <v>0</v>
      </c>
      <c r="H1021" s="185">
        <f>H1020+H1019</f>
        <v>0</v>
      </c>
      <c r="I1021" s="512">
        <f>G1021-H1021</f>
        <v>0</v>
      </c>
    </row>
    <row r="1022" spans="1:9" ht="15.75" customHeight="1" thickTop="1" x14ac:dyDescent="0.25">
      <c r="A1022" s="190">
        <v>30</v>
      </c>
      <c r="B1022" s="701" t="s">
        <v>207</v>
      </c>
      <c r="C1022" s="151" t="s">
        <v>208</v>
      </c>
      <c r="D1022" s="221">
        <v>0</v>
      </c>
      <c r="E1022" s="182"/>
      <c r="F1022" s="462">
        <v>0</v>
      </c>
      <c r="G1022" s="203"/>
      <c r="H1022" s="200"/>
      <c r="I1022" s="513"/>
    </row>
    <row r="1023" spans="1:9" x14ac:dyDescent="0.25">
      <c r="A1023" s="152"/>
      <c r="B1023" s="702"/>
      <c r="C1023" s="151" t="s">
        <v>209</v>
      </c>
      <c r="D1023" s="224">
        <v>0</v>
      </c>
      <c r="E1023" s="182" t="s">
        <v>210</v>
      </c>
      <c r="F1023" s="462">
        <v>0</v>
      </c>
      <c r="G1023" s="183"/>
      <c r="H1023" s="187"/>
      <c r="I1023" s="513"/>
    </row>
    <row r="1024" spans="1:9" ht="15.75" thickBot="1" x14ac:dyDescent="0.3">
      <c r="A1024" s="161"/>
      <c r="B1024" s="703"/>
      <c r="C1024" s="161" t="s">
        <v>46</v>
      </c>
      <c r="D1024" s="185">
        <f>D1023+D1022</f>
        <v>0</v>
      </c>
      <c r="E1024" s="162" t="s">
        <v>46</v>
      </c>
      <c r="F1024" s="164">
        <f>F1023+F1022</f>
        <v>0</v>
      </c>
      <c r="G1024" s="185">
        <v>0</v>
      </c>
      <c r="H1024" s="185">
        <f>H1023+H1022</f>
        <v>0</v>
      </c>
      <c r="I1024" s="512">
        <f>G1024-H1024</f>
        <v>0</v>
      </c>
    </row>
    <row r="1025" spans="1:9" ht="15.75" customHeight="1" thickTop="1" x14ac:dyDescent="0.25">
      <c r="A1025" s="190">
        <v>31</v>
      </c>
      <c r="B1025" s="685" t="s">
        <v>211</v>
      </c>
      <c r="C1025" s="151" t="s">
        <v>212</v>
      </c>
      <c r="D1025" s="224">
        <v>0</v>
      </c>
      <c r="E1025" s="182"/>
      <c r="F1025" s="464"/>
      <c r="G1025" s="203"/>
      <c r="H1025" s="200"/>
      <c r="I1025" s="513"/>
    </row>
    <row r="1026" spans="1:9" x14ac:dyDescent="0.25">
      <c r="A1026" s="152"/>
      <c r="B1026" s="686"/>
      <c r="C1026" s="152" t="s">
        <v>213</v>
      </c>
      <c r="D1026" s="224">
        <v>0</v>
      </c>
      <c r="E1026" s="182"/>
      <c r="F1026" s="465"/>
      <c r="G1026" s="183"/>
      <c r="H1026" s="187"/>
      <c r="I1026" s="513"/>
    </row>
    <row r="1027" spans="1:9" x14ac:dyDescent="0.25">
      <c r="A1027" s="152"/>
      <c r="B1027" s="686"/>
      <c r="C1027" s="152" t="s">
        <v>214</v>
      </c>
      <c r="D1027" s="224">
        <v>0</v>
      </c>
      <c r="E1027" s="182" t="s">
        <v>215</v>
      </c>
      <c r="F1027" s="462">
        <v>0</v>
      </c>
      <c r="G1027" s="204">
        <f>D1031-F1027</f>
        <v>0</v>
      </c>
      <c r="H1027" s="188"/>
      <c r="I1027" s="513"/>
    </row>
    <row r="1028" spans="1:9" x14ac:dyDescent="0.25">
      <c r="A1028" s="152"/>
      <c r="B1028" s="686"/>
      <c r="C1028" s="152" t="s">
        <v>216</v>
      </c>
      <c r="D1028" s="224">
        <v>0</v>
      </c>
      <c r="E1028" s="209"/>
      <c r="F1028" s="467"/>
      <c r="G1028" s="204"/>
      <c r="H1028" s="188"/>
      <c r="I1028" s="513"/>
    </row>
    <row r="1029" spans="1:9" x14ac:dyDescent="0.25">
      <c r="A1029" s="152"/>
      <c r="B1029" s="686"/>
      <c r="C1029" s="152" t="s">
        <v>216</v>
      </c>
      <c r="D1029" s="224">
        <v>0</v>
      </c>
      <c r="E1029" s="209"/>
      <c r="F1029" s="467"/>
      <c r="G1029" s="204"/>
      <c r="H1029" s="188"/>
      <c r="I1029" s="513"/>
    </row>
    <row r="1030" spans="1:9" x14ac:dyDescent="0.25">
      <c r="A1030" s="158"/>
      <c r="B1030" s="686"/>
      <c r="C1030" s="152"/>
      <c r="D1030" s="188"/>
      <c r="E1030" s="209"/>
      <c r="F1030" s="467"/>
      <c r="G1030" s="204"/>
      <c r="H1030" s="188"/>
      <c r="I1030" s="513"/>
    </row>
    <row r="1031" spans="1:9" ht="15.75" thickBot="1" x14ac:dyDescent="0.3">
      <c r="A1031" s="161"/>
      <c r="B1031" s="687"/>
      <c r="C1031" s="161" t="s">
        <v>46</v>
      </c>
      <c r="D1031" s="185">
        <f>D1029+D1028+D1027+D1026+D1025</f>
        <v>0</v>
      </c>
      <c r="E1031" s="162"/>
      <c r="F1031" s="164"/>
      <c r="G1031" s="185"/>
      <c r="H1031" s="185">
        <f>H1030+H1029+H1028+H1027+H1026+H1025</f>
        <v>0</v>
      </c>
      <c r="I1031" s="512">
        <f>G1027-H1031</f>
        <v>0</v>
      </c>
    </row>
    <row r="1032" spans="1:9" ht="39.75" thickTop="1" thickBot="1" x14ac:dyDescent="0.3">
      <c r="A1032" s="166">
        <v>32</v>
      </c>
      <c r="B1032" s="225" t="s">
        <v>217</v>
      </c>
      <c r="C1032" s="166" t="s">
        <v>218</v>
      </c>
      <c r="D1032" s="169">
        <v>0</v>
      </c>
      <c r="E1032" s="206" t="s">
        <v>219</v>
      </c>
      <c r="F1032" s="460">
        <v>0</v>
      </c>
      <c r="G1032" s="207">
        <f>D1032-F1032</f>
        <v>0</v>
      </c>
      <c r="H1032" s="208"/>
      <c r="I1032" s="509">
        <f>G1032</f>
        <v>0</v>
      </c>
    </row>
    <row r="1033" spans="1:9" ht="52.5" thickTop="1" thickBot="1" x14ac:dyDescent="0.3">
      <c r="A1033" s="166">
        <v>33</v>
      </c>
      <c r="B1033" s="226" t="s">
        <v>220</v>
      </c>
      <c r="C1033" s="166" t="s">
        <v>221</v>
      </c>
      <c r="D1033" s="169">
        <v>0</v>
      </c>
      <c r="E1033" s="206" t="s">
        <v>222</v>
      </c>
      <c r="F1033" s="460">
        <v>0</v>
      </c>
      <c r="G1033" s="207">
        <f>D1033-F1033</f>
        <v>0</v>
      </c>
      <c r="H1033" s="208"/>
      <c r="I1033" s="509">
        <f>G1033</f>
        <v>0</v>
      </c>
    </row>
    <row r="1034" spans="1:9" ht="65.25" thickTop="1" thickBot="1" x14ac:dyDescent="0.3">
      <c r="A1034" s="227">
        <v>34</v>
      </c>
      <c r="B1034" s="228" t="s">
        <v>223</v>
      </c>
      <c r="C1034" s="229" t="s">
        <v>224</v>
      </c>
      <c r="D1034" s="230">
        <v>0</v>
      </c>
      <c r="E1034" s="231" t="s">
        <v>225</v>
      </c>
      <c r="F1034" s="473">
        <v>0</v>
      </c>
      <c r="G1034" s="232">
        <f>D1034-F1034</f>
        <v>0</v>
      </c>
      <c r="H1034" s="233"/>
      <c r="I1034" s="514">
        <f>G1034</f>
        <v>0</v>
      </c>
    </row>
    <row r="1037" spans="1:9" ht="15.75" thickBot="1" x14ac:dyDescent="0.3">
      <c r="B1037" s="313" t="s">
        <v>325</v>
      </c>
      <c r="C1037" s="313"/>
      <c r="D1037" s="313"/>
      <c r="I1037" t="s">
        <v>674</v>
      </c>
    </row>
    <row r="1038" spans="1:9" x14ac:dyDescent="0.25">
      <c r="A1038" s="678" t="s">
        <v>21</v>
      </c>
      <c r="B1038" s="680" t="s">
        <v>22</v>
      </c>
      <c r="C1038" s="672" t="s">
        <v>23</v>
      </c>
      <c r="D1038" s="673"/>
      <c r="E1038" s="667" t="s">
        <v>24</v>
      </c>
      <c r="F1038" s="667"/>
      <c r="G1038" s="142" t="s">
        <v>25</v>
      </c>
      <c r="H1038" s="667" t="s">
        <v>26</v>
      </c>
      <c r="I1038" s="668"/>
    </row>
    <row r="1039" spans="1:9" x14ac:dyDescent="0.25">
      <c r="A1039" s="679"/>
      <c r="B1039" s="681"/>
      <c r="C1039" s="143" t="s">
        <v>27</v>
      </c>
      <c r="D1039" s="144" t="s">
        <v>28</v>
      </c>
      <c r="E1039" s="144" t="s">
        <v>29</v>
      </c>
      <c r="F1039" s="144" t="s">
        <v>28</v>
      </c>
      <c r="G1039" s="144" t="s">
        <v>30</v>
      </c>
      <c r="H1039" s="143" t="s">
        <v>27</v>
      </c>
      <c r="I1039" s="145" t="s">
        <v>28</v>
      </c>
    </row>
    <row r="1040" spans="1:9" ht="15.75" thickBot="1" x14ac:dyDescent="0.3">
      <c r="A1040" s="146">
        <v>1</v>
      </c>
      <c r="B1040" s="147">
        <v>2</v>
      </c>
      <c r="C1040" s="147">
        <v>3</v>
      </c>
      <c r="D1040" s="148">
        <v>4</v>
      </c>
      <c r="E1040" s="148">
        <v>5</v>
      </c>
      <c r="F1040" s="149">
        <v>6</v>
      </c>
      <c r="G1040" s="148">
        <v>7</v>
      </c>
      <c r="H1040" s="149">
        <v>8</v>
      </c>
      <c r="I1040" s="150">
        <v>9</v>
      </c>
    </row>
    <row r="1041" spans="1:9" ht="91.5" thickTop="1" thickBot="1" x14ac:dyDescent="0.3">
      <c r="A1041" s="234">
        <v>1</v>
      </c>
      <c r="B1041" s="235" t="s">
        <v>226</v>
      </c>
      <c r="C1041" s="236" t="s">
        <v>227</v>
      </c>
      <c r="D1041" s="237">
        <v>0</v>
      </c>
      <c r="E1041" s="238" t="s">
        <v>228</v>
      </c>
      <c r="F1041" s="239">
        <v>0</v>
      </c>
      <c r="G1041" s="237">
        <f>D1041-F1041</f>
        <v>0</v>
      </c>
      <c r="H1041" s="240"/>
      <c r="I1041" s="514">
        <f>G1041</f>
        <v>0</v>
      </c>
    </row>
    <row r="1042" spans="1:9" ht="36.75" customHeight="1" thickTop="1" x14ac:dyDescent="0.25">
      <c r="A1042" s="241">
        <v>2</v>
      </c>
      <c r="B1042" s="688" t="s">
        <v>229</v>
      </c>
      <c r="C1042" s="242" t="s">
        <v>230</v>
      </c>
      <c r="D1042" s="243">
        <v>0</v>
      </c>
      <c r="E1042" s="244" t="s">
        <v>231</v>
      </c>
      <c r="F1042" s="319">
        <v>0</v>
      </c>
      <c r="G1042" s="246"/>
      <c r="H1042" s="247"/>
      <c r="I1042" s="515"/>
    </row>
    <row r="1043" spans="1:9" ht="36.75" customHeight="1" thickBot="1" x14ac:dyDescent="0.3">
      <c r="A1043" s="248"/>
      <c r="B1043" s="689"/>
      <c r="C1043" s="249"/>
      <c r="D1043" s="250">
        <f>D1042</f>
        <v>0</v>
      </c>
      <c r="E1043" s="251"/>
      <c r="F1043" s="252">
        <f>F1042</f>
        <v>0</v>
      </c>
      <c r="G1043" s="250">
        <f>D1043-F1043</f>
        <v>0</v>
      </c>
      <c r="H1043" s="253"/>
      <c r="I1043" s="516">
        <f>G1043</f>
        <v>0</v>
      </c>
    </row>
    <row r="1044" spans="1:9" ht="15.75" thickTop="1" x14ac:dyDescent="0.25">
      <c r="A1044" s="241">
        <v>3</v>
      </c>
      <c r="B1044" s="682" t="s">
        <v>232</v>
      </c>
      <c r="C1044" s="254" t="s">
        <v>233</v>
      </c>
      <c r="D1044" s="255">
        <v>0</v>
      </c>
      <c r="E1044" s="256" t="s">
        <v>234</v>
      </c>
      <c r="F1044" s="257">
        <v>0</v>
      </c>
      <c r="G1044" s="258"/>
      <c r="H1044" s="259"/>
      <c r="I1044" s="517"/>
    </row>
    <row r="1045" spans="1:9" x14ac:dyDescent="0.25">
      <c r="A1045" s="260"/>
      <c r="B1045" s="683"/>
      <c r="C1045" s="261" t="s">
        <v>235</v>
      </c>
      <c r="D1045" s="255">
        <v>0</v>
      </c>
      <c r="E1045" s="262" t="s">
        <v>236</v>
      </c>
      <c r="F1045" s="255">
        <v>0</v>
      </c>
      <c r="G1045" s="263"/>
      <c r="H1045" s="264"/>
      <c r="I1045" s="517"/>
    </row>
    <row r="1046" spans="1:9" x14ac:dyDescent="0.25">
      <c r="A1046" s="260"/>
      <c r="B1046" s="683"/>
      <c r="C1046" s="254" t="s">
        <v>237</v>
      </c>
      <c r="D1046" s="255">
        <v>0</v>
      </c>
      <c r="E1046" s="262" t="s">
        <v>238</v>
      </c>
      <c r="F1046" s="255">
        <v>0</v>
      </c>
      <c r="G1046" s="265"/>
      <c r="H1046" s="266"/>
      <c r="I1046" s="517"/>
    </row>
    <row r="1047" spans="1:9" x14ac:dyDescent="0.25">
      <c r="A1047" s="260"/>
      <c r="B1047" s="683"/>
      <c r="C1047" s="261" t="s">
        <v>239</v>
      </c>
      <c r="D1047" s="255">
        <v>0</v>
      </c>
      <c r="E1047" s="267" t="s">
        <v>240</v>
      </c>
      <c r="F1047" s="257">
        <v>0</v>
      </c>
      <c r="G1047" s="265"/>
      <c r="H1047" s="266"/>
      <c r="I1047" s="517"/>
    </row>
    <row r="1048" spans="1:9" x14ac:dyDescent="0.25">
      <c r="A1048" s="260"/>
      <c r="B1048" s="683"/>
      <c r="C1048" s="254" t="s">
        <v>241</v>
      </c>
      <c r="D1048" s="255">
        <v>0</v>
      </c>
      <c r="E1048" s="267"/>
      <c r="F1048" s="255">
        <v>0</v>
      </c>
      <c r="G1048" s="265"/>
      <c r="H1048" s="266"/>
      <c r="I1048" s="517"/>
    </row>
    <row r="1049" spans="1:9" x14ac:dyDescent="0.25">
      <c r="A1049" s="260"/>
      <c r="B1049" s="683"/>
      <c r="C1049" s="261" t="s">
        <v>242</v>
      </c>
      <c r="D1049" s="255">
        <v>0</v>
      </c>
      <c r="E1049" s="267"/>
      <c r="F1049" s="255">
        <v>0</v>
      </c>
      <c r="G1049" s="265"/>
      <c r="H1049" s="266"/>
      <c r="I1049" s="517"/>
    </row>
    <row r="1050" spans="1:9" x14ac:dyDescent="0.25">
      <c r="A1050" s="260"/>
      <c r="B1050" s="683"/>
      <c r="C1050" s="261" t="s">
        <v>243</v>
      </c>
      <c r="D1050" s="255">
        <v>0</v>
      </c>
      <c r="E1050" s="267" t="s">
        <v>244</v>
      </c>
      <c r="F1050" s="255">
        <v>0</v>
      </c>
      <c r="G1050" s="265"/>
      <c r="H1050" s="266"/>
      <c r="I1050" s="517"/>
    </row>
    <row r="1051" spans="1:9" x14ac:dyDescent="0.25">
      <c r="A1051" s="260"/>
      <c r="B1051" s="683"/>
      <c r="C1051" s="254" t="s">
        <v>245</v>
      </c>
      <c r="D1051" s="255">
        <v>0</v>
      </c>
      <c r="E1051" s="267"/>
      <c r="F1051" s="255">
        <v>0</v>
      </c>
      <c r="G1051" s="265"/>
      <c r="H1051" s="266"/>
      <c r="I1051" s="517"/>
    </row>
    <row r="1052" spans="1:9" x14ac:dyDescent="0.25">
      <c r="A1052" s="260"/>
      <c r="B1052" s="683"/>
      <c r="C1052" s="261"/>
      <c r="D1052" s="255">
        <v>0</v>
      </c>
      <c r="E1052" s="267"/>
      <c r="F1052" s="255">
        <v>0</v>
      </c>
      <c r="G1052" s="265"/>
      <c r="H1052" s="266"/>
      <c r="I1052" s="517"/>
    </row>
    <row r="1053" spans="1:9" ht="15.75" thickBot="1" x14ac:dyDescent="0.3">
      <c r="A1053" s="248"/>
      <c r="B1053" s="684"/>
      <c r="C1053" s="249" t="s">
        <v>46</v>
      </c>
      <c r="D1053" s="250">
        <f>D1052+D1051+D1050+D1049+D1048+D1047+D1046+D1045+D1044</f>
        <v>0</v>
      </c>
      <c r="E1053" s="268" t="s">
        <v>46</v>
      </c>
      <c r="F1053" s="250">
        <f>F1052+F1051+F1050+F1049+F1048+F1047+F1046+F1045+F1044</f>
        <v>0</v>
      </c>
      <c r="G1053" s="250">
        <f>D1053-F1053</f>
        <v>0</v>
      </c>
      <c r="H1053" s="368">
        <f>H1044+H1045+H1046+H1047+H1048+H1049+H1050+H1051+H1052</f>
        <v>0</v>
      </c>
      <c r="I1053" s="518">
        <f>G1053-H1053</f>
        <v>0</v>
      </c>
    </row>
    <row r="1054" spans="1:9" ht="15.75" thickTop="1" x14ac:dyDescent="0.25">
      <c r="A1054" s="269">
        <v>4</v>
      </c>
      <c r="B1054" s="690" t="s">
        <v>246</v>
      </c>
      <c r="C1054" s="254" t="s">
        <v>247</v>
      </c>
      <c r="D1054" s="255">
        <v>0</v>
      </c>
      <c r="E1054" s="270" t="s">
        <v>248</v>
      </c>
      <c r="F1054" s="271">
        <v>0</v>
      </c>
      <c r="G1054" s="259"/>
      <c r="H1054" s="259"/>
      <c r="I1054" s="513"/>
    </row>
    <row r="1055" spans="1:9" x14ac:dyDescent="0.25">
      <c r="A1055" s="260"/>
      <c r="B1055" s="691"/>
      <c r="C1055" s="261" t="s">
        <v>249</v>
      </c>
      <c r="D1055" s="255">
        <v>0</v>
      </c>
      <c r="E1055" s="262" t="s">
        <v>250</v>
      </c>
      <c r="F1055" s="273">
        <v>0</v>
      </c>
      <c r="G1055" s="263"/>
      <c r="H1055" s="264"/>
      <c r="I1055" s="513"/>
    </row>
    <row r="1056" spans="1:9" x14ac:dyDescent="0.25">
      <c r="A1056" s="260"/>
      <c r="B1056" s="691"/>
      <c r="C1056" s="261" t="s">
        <v>251</v>
      </c>
      <c r="D1056" s="255">
        <v>0</v>
      </c>
      <c r="E1056" s="267" t="s">
        <v>252</v>
      </c>
      <c r="F1056" s="273">
        <v>0</v>
      </c>
      <c r="G1056" s="265"/>
      <c r="H1056" s="266"/>
      <c r="I1056" s="513"/>
    </row>
    <row r="1057" spans="1:10" ht="15.75" thickBot="1" x14ac:dyDescent="0.3">
      <c r="A1057" s="248"/>
      <c r="B1057" s="692"/>
      <c r="C1057" s="249" t="s">
        <v>46</v>
      </c>
      <c r="D1057" s="250">
        <f>SUM(D1054:D1056)</f>
        <v>0</v>
      </c>
      <c r="E1057" s="268" t="s">
        <v>46</v>
      </c>
      <c r="F1057" s="250">
        <f>SUM(F1054:F1056)</f>
        <v>0</v>
      </c>
      <c r="G1057" s="250">
        <f t="shared" ref="G1057:G1067" si="42">D1057-F1057</f>
        <v>0</v>
      </c>
      <c r="H1057" s="368">
        <f>H1056+H1055+H1054</f>
        <v>0</v>
      </c>
      <c r="I1057" s="518">
        <f>G1057-H1057</f>
        <v>0</v>
      </c>
    </row>
    <row r="1058" spans="1:10" ht="76.5" thickTop="1" thickBot="1" x14ac:dyDescent="0.3">
      <c r="A1058" s="274">
        <v>5</v>
      </c>
      <c r="B1058" s="275" t="s">
        <v>253</v>
      </c>
      <c r="C1058" s="236" t="s">
        <v>254</v>
      </c>
      <c r="D1058" s="243">
        <v>0</v>
      </c>
      <c r="E1058" s="238" t="s">
        <v>255</v>
      </c>
      <c r="F1058" s="245">
        <v>0</v>
      </c>
      <c r="G1058" s="276">
        <f t="shared" si="42"/>
        <v>0</v>
      </c>
      <c r="H1058" s="240"/>
      <c r="I1058" s="514">
        <f t="shared" ref="I1058:I1067" si="43">G1058</f>
        <v>0</v>
      </c>
    </row>
    <row r="1059" spans="1:10" ht="76.5" thickTop="1" thickBot="1" x14ac:dyDescent="0.3">
      <c r="A1059" s="274">
        <v>6</v>
      </c>
      <c r="B1059" s="275" t="s">
        <v>256</v>
      </c>
      <c r="C1059" s="236" t="s">
        <v>257</v>
      </c>
      <c r="D1059" s="243">
        <v>0</v>
      </c>
      <c r="E1059" s="238" t="s">
        <v>258</v>
      </c>
      <c r="F1059" s="245">
        <v>0</v>
      </c>
      <c r="G1059" s="276">
        <f t="shared" si="42"/>
        <v>0</v>
      </c>
      <c r="H1059" s="240"/>
      <c r="I1059" s="514">
        <f t="shared" si="43"/>
        <v>0</v>
      </c>
    </row>
    <row r="1060" spans="1:10" ht="76.5" thickTop="1" thickBot="1" x14ac:dyDescent="0.3">
      <c r="A1060" s="274">
        <v>7</v>
      </c>
      <c r="B1060" s="275" t="s">
        <v>259</v>
      </c>
      <c r="C1060" s="236" t="s">
        <v>260</v>
      </c>
      <c r="D1060" s="243">
        <v>0</v>
      </c>
      <c r="E1060" s="238" t="s">
        <v>261</v>
      </c>
      <c r="F1060" s="245">
        <v>0</v>
      </c>
      <c r="G1060" s="276">
        <f t="shared" si="42"/>
        <v>0</v>
      </c>
      <c r="H1060" s="240"/>
      <c r="I1060" s="514">
        <f t="shared" si="43"/>
        <v>0</v>
      </c>
    </row>
    <row r="1061" spans="1:10" ht="76.5" thickTop="1" thickBot="1" x14ac:dyDescent="0.3">
      <c r="A1061" s="274">
        <v>8</v>
      </c>
      <c r="B1061" s="275" t="s">
        <v>262</v>
      </c>
      <c r="C1061" s="236" t="s">
        <v>263</v>
      </c>
      <c r="D1061" s="243">
        <v>0</v>
      </c>
      <c r="E1061" s="238" t="s">
        <v>264</v>
      </c>
      <c r="F1061" s="245">
        <v>0</v>
      </c>
      <c r="G1061" s="276">
        <f t="shared" si="42"/>
        <v>0</v>
      </c>
      <c r="H1061" s="240"/>
      <c r="I1061" s="514">
        <f t="shared" si="43"/>
        <v>0</v>
      </c>
      <c r="J1061" s="474"/>
    </row>
    <row r="1062" spans="1:10" ht="76.5" thickTop="1" thickBot="1" x14ac:dyDescent="0.3">
      <c r="A1062" s="274">
        <v>9</v>
      </c>
      <c r="B1062" s="275" t="s">
        <v>265</v>
      </c>
      <c r="C1062" s="236" t="s">
        <v>266</v>
      </c>
      <c r="D1062" s="243">
        <v>0</v>
      </c>
      <c r="E1062" s="238" t="s">
        <v>267</v>
      </c>
      <c r="F1062" s="245">
        <v>0</v>
      </c>
      <c r="G1062" s="276">
        <f t="shared" si="42"/>
        <v>0</v>
      </c>
      <c r="H1062" s="240"/>
      <c r="I1062" s="514">
        <f t="shared" si="43"/>
        <v>0</v>
      </c>
    </row>
    <row r="1063" spans="1:10" ht="61.5" thickTop="1" thickBot="1" x14ac:dyDescent="0.3">
      <c r="A1063" s="274">
        <v>10</v>
      </c>
      <c r="B1063" s="275" t="s">
        <v>268</v>
      </c>
      <c r="C1063" s="236" t="s">
        <v>269</v>
      </c>
      <c r="D1063" s="243">
        <v>0</v>
      </c>
      <c r="E1063" s="238" t="s">
        <v>270</v>
      </c>
      <c r="F1063" s="245">
        <v>0</v>
      </c>
      <c r="G1063" s="276">
        <f t="shared" si="42"/>
        <v>0</v>
      </c>
      <c r="H1063" s="240"/>
      <c r="I1063" s="514">
        <f t="shared" si="43"/>
        <v>0</v>
      </c>
    </row>
    <row r="1064" spans="1:10" ht="91.5" thickTop="1" thickBot="1" x14ac:dyDescent="0.3">
      <c r="A1064" s="274">
        <v>11</v>
      </c>
      <c r="B1064" s="275" t="s">
        <v>271</v>
      </c>
      <c r="C1064" s="236" t="s">
        <v>272</v>
      </c>
      <c r="D1064" s="243">
        <v>0</v>
      </c>
      <c r="E1064" s="238" t="s">
        <v>273</v>
      </c>
      <c r="F1064" s="245">
        <v>0</v>
      </c>
      <c r="G1064" s="276">
        <f t="shared" si="42"/>
        <v>0</v>
      </c>
      <c r="H1064" s="240"/>
      <c r="I1064" s="514">
        <f t="shared" si="43"/>
        <v>0</v>
      </c>
    </row>
    <row r="1065" spans="1:10" ht="121.5" thickTop="1" thickBot="1" x14ac:dyDescent="0.3">
      <c r="A1065" s="274">
        <v>12</v>
      </c>
      <c r="B1065" s="275" t="s">
        <v>274</v>
      </c>
      <c r="C1065" s="236" t="s">
        <v>275</v>
      </c>
      <c r="D1065" s="243">
        <v>0</v>
      </c>
      <c r="E1065" s="238" t="s">
        <v>276</v>
      </c>
      <c r="F1065" s="245">
        <v>0</v>
      </c>
      <c r="G1065" s="276">
        <f t="shared" si="42"/>
        <v>0</v>
      </c>
      <c r="H1065" s="240"/>
      <c r="I1065" s="514">
        <f t="shared" si="43"/>
        <v>0</v>
      </c>
    </row>
    <row r="1066" spans="1:10" ht="76.5" thickTop="1" thickBot="1" x14ac:dyDescent="0.3">
      <c r="A1066" s="274">
        <v>13</v>
      </c>
      <c r="B1066" s="275" t="s">
        <v>277</v>
      </c>
      <c r="C1066" s="236" t="s">
        <v>278</v>
      </c>
      <c r="D1066" s="243">
        <v>0</v>
      </c>
      <c r="E1066" s="238" t="s">
        <v>279</v>
      </c>
      <c r="F1066" s="245">
        <v>0</v>
      </c>
      <c r="G1066" s="276">
        <f t="shared" si="42"/>
        <v>0</v>
      </c>
      <c r="H1066" s="240"/>
      <c r="I1066" s="514">
        <f t="shared" si="43"/>
        <v>0</v>
      </c>
    </row>
    <row r="1067" spans="1:10" ht="106.5" thickTop="1" thickBot="1" x14ac:dyDescent="0.3">
      <c r="A1067" s="274">
        <v>14</v>
      </c>
      <c r="B1067" s="275" t="s">
        <v>280</v>
      </c>
      <c r="C1067" s="236" t="s">
        <v>281</v>
      </c>
      <c r="D1067" s="277">
        <v>0</v>
      </c>
      <c r="E1067" s="238" t="s">
        <v>282</v>
      </c>
      <c r="F1067" s="278">
        <v>0</v>
      </c>
      <c r="G1067" s="276">
        <f t="shared" si="42"/>
        <v>0</v>
      </c>
      <c r="H1067" s="240"/>
      <c r="I1067" s="509">
        <f t="shared" si="43"/>
        <v>0</v>
      </c>
    </row>
    <row r="1068" spans="1:10" ht="15.75" thickTop="1" x14ac:dyDescent="0.25">
      <c r="A1068" s="269">
        <v>15</v>
      </c>
      <c r="B1068" s="693" t="s">
        <v>283</v>
      </c>
      <c r="C1068" s="254" t="s">
        <v>284</v>
      </c>
      <c r="D1068" s="255">
        <v>0</v>
      </c>
      <c r="E1068" s="259"/>
      <c r="F1068" s="273"/>
      <c r="G1068" s="259"/>
      <c r="H1068" s="385">
        <v>0</v>
      </c>
      <c r="I1068" s="481"/>
    </row>
    <row r="1069" spans="1:10" x14ac:dyDescent="0.25">
      <c r="A1069" s="260"/>
      <c r="B1069" s="694"/>
      <c r="C1069" s="254" t="s">
        <v>285</v>
      </c>
      <c r="D1069" s="255">
        <v>0</v>
      </c>
      <c r="E1069" s="262" t="s">
        <v>286</v>
      </c>
      <c r="F1069" s="273">
        <v>0</v>
      </c>
      <c r="G1069" s="263">
        <f>D1070-F1069</f>
        <v>0</v>
      </c>
      <c r="H1069" s="359">
        <v>0</v>
      </c>
      <c r="I1069" s="481"/>
    </row>
    <row r="1070" spans="1:10" ht="15.75" thickBot="1" x14ac:dyDescent="0.3">
      <c r="A1070" s="248"/>
      <c r="B1070" s="676"/>
      <c r="C1070" s="249" t="s">
        <v>46</v>
      </c>
      <c r="D1070" s="250">
        <f>D1069+D1068</f>
        <v>0</v>
      </c>
      <c r="E1070" s="268"/>
      <c r="F1070" s="279"/>
      <c r="G1070" s="268"/>
      <c r="H1070" s="250">
        <f>H1069+H1068</f>
        <v>0</v>
      </c>
      <c r="I1070" s="516">
        <f>G1069-H1070</f>
        <v>0</v>
      </c>
    </row>
    <row r="1071" spans="1:10" ht="15.75" thickTop="1" x14ac:dyDescent="0.25">
      <c r="A1071" s="269">
        <v>16</v>
      </c>
      <c r="B1071" s="682" t="s">
        <v>287</v>
      </c>
      <c r="C1071" s="254" t="s">
        <v>288</v>
      </c>
      <c r="D1071" s="255">
        <v>0</v>
      </c>
      <c r="E1071" s="256"/>
      <c r="F1071" s="280"/>
      <c r="G1071" s="258"/>
      <c r="H1071" s="385">
        <v>0</v>
      </c>
      <c r="I1071" s="513"/>
    </row>
    <row r="1072" spans="1:10" x14ac:dyDescent="0.25">
      <c r="A1072" s="260"/>
      <c r="B1072" s="683"/>
      <c r="C1072" s="261" t="s">
        <v>289</v>
      </c>
      <c r="D1072" s="255">
        <v>0</v>
      </c>
      <c r="E1072" s="262"/>
      <c r="F1072" s="281"/>
      <c r="G1072" s="263"/>
      <c r="H1072" s="359">
        <v>0</v>
      </c>
      <c r="I1072" s="513"/>
    </row>
    <row r="1073" spans="1:12" x14ac:dyDescent="0.25">
      <c r="A1073" s="260"/>
      <c r="B1073" s="683"/>
      <c r="C1073" s="254" t="s">
        <v>290</v>
      </c>
      <c r="D1073" s="255">
        <v>0</v>
      </c>
      <c r="E1073" s="262"/>
      <c r="F1073" s="281"/>
      <c r="G1073" s="265"/>
      <c r="H1073" s="361">
        <v>0</v>
      </c>
      <c r="I1073" s="513"/>
    </row>
    <row r="1074" spans="1:12" x14ac:dyDescent="0.25">
      <c r="A1074" s="260"/>
      <c r="B1074" s="683"/>
      <c r="C1074" s="261" t="s">
        <v>291</v>
      </c>
      <c r="D1074" s="255">
        <v>0</v>
      </c>
      <c r="E1074" s="262" t="s">
        <v>292</v>
      </c>
      <c r="F1074" s="273">
        <v>0</v>
      </c>
      <c r="G1074" s="265"/>
      <c r="H1074" s="361">
        <v>0</v>
      </c>
      <c r="I1074" s="513"/>
    </row>
    <row r="1075" spans="1:12" x14ac:dyDescent="0.25">
      <c r="A1075" s="260"/>
      <c r="B1075" s="683"/>
      <c r="C1075" s="254" t="s">
        <v>293</v>
      </c>
      <c r="D1075" s="255">
        <v>0</v>
      </c>
      <c r="E1075" s="267"/>
      <c r="F1075" s="282"/>
      <c r="G1075" s="265"/>
      <c r="H1075" s="361">
        <v>0</v>
      </c>
      <c r="I1075" s="513"/>
    </row>
    <row r="1076" spans="1:12" x14ac:dyDescent="0.25">
      <c r="A1076" s="260"/>
      <c r="B1076" s="683"/>
      <c r="C1076" s="261" t="s">
        <v>294</v>
      </c>
      <c r="D1076" s="255">
        <v>0</v>
      </c>
      <c r="E1076" s="267"/>
      <c r="F1076" s="282"/>
      <c r="G1076" s="265"/>
      <c r="H1076" s="361">
        <v>0</v>
      </c>
      <c r="I1076" s="513"/>
    </row>
    <row r="1077" spans="1:12" x14ac:dyDescent="0.25">
      <c r="A1077" s="260"/>
      <c r="B1077" s="683"/>
      <c r="C1077" s="261"/>
      <c r="D1077" s="255">
        <v>0</v>
      </c>
      <c r="E1077" s="267"/>
      <c r="F1077" s="282"/>
      <c r="G1077" s="265"/>
      <c r="H1077" s="361">
        <v>0</v>
      </c>
      <c r="I1077" s="513"/>
    </row>
    <row r="1078" spans="1:12" ht="15.75" thickBot="1" x14ac:dyDescent="0.3">
      <c r="A1078" s="248"/>
      <c r="B1078" s="684"/>
      <c r="C1078" s="249" t="s">
        <v>46</v>
      </c>
      <c r="D1078" s="250">
        <f>D1077+D1076+D1075+D1074+D1073+D1072+D1071</f>
        <v>0</v>
      </c>
      <c r="E1078" s="268" t="s">
        <v>46</v>
      </c>
      <c r="F1078" s="283">
        <f>F1074</f>
        <v>0</v>
      </c>
      <c r="G1078" s="250">
        <f>D1078-F1078</f>
        <v>0</v>
      </c>
      <c r="H1078" s="250">
        <f>H1077+H1076+H1075+H1074+H1073+H1072+H1071</f>
        <v>0</v>
      </c>
      <c r="I1078" s="518">
        <f>G1078-H1078</f>
        <v>0</v>
      </c>
    </row>
    <row r="1079" spans="1:12" ht="15.75" thickTop="1" x14ac:dyDescent="0.25">
      <c r="A1079" s="269">
        <v>17</v>
      </c>
      <c r="B1079" s="682" t="s">
        <v>295</v>
      </c>
      <c r="C1079" s="254" t="s">
        <v>296</v>
      </c>
      <c r="D1079" s="255">
        <v>0</v>
      </c>
      <c r="E1079" s="262" t="s">
        <v>297</v>
      </c>
      <c r="F1079" s="271">
        <v>0</v>
      </c>
      <c r="G1079" s="258"/>
      <c r="H1079" s="385">
        <v>0</v>
      </c>
      <c r="I1079" s="513"/>
    </row>
    <row r="1080" spans="1:12" x14ac:dyDescent="0.25">
      <c r="A1080" s="260"/>
      <c r="B1080" s="683"/>
      <c r="C1080" s="261" t="s">
        <v>298</v>
      </c>
      <c r="D1080" s="255">
        <v>0</v>
      </c>
      <c r="E1080" s="262" t="s">
        <v>299</v>
      </c>
      <c r="F1080" s="273">
        <v>0</v>
      </c>
      <c r="G1080" s="263"/>
      <c r="H1080" s="359">
        <v>0</v>
      </c>
      <c r="I1080" s="513"/>
    </row>
    <row r="1081" spans="1:12" x14ac:dyDescent="0.25">
      <c r="A1081" s="260"/>
      <c r="B1081" s="683"/>
      <c r="C1081" s="254" t="s">
        <v>300</v>
      </c>
      <c r="D1081" s="255">
        <v>0</v>
      </c>
      <c r="E1081" s="262"/>
      <c r="F1081" s="273">
        <v>0</v>
      </c>
      <c r="G1081" s="265"/>
      <c r="H1081" s="361">
        <v>0</v>
      </c>
      <c r="I1081" s="513"/>
      <c r="J1081" s="441" t="s">
        <v>678</v>
      </c>
      <c r="K1081" s="441"/>
      <c r="L1081" s="441"/>
    </row>
    <row r="1082" spans="1:12" x14ac:dyDescent="0.25">
      <c r="A1082" s="260"/>
      <c r="B1082" s="683"/>
      <c r="C1082" s="261" t="s">
        <v>301</v>
      </c>
      <c r="D1082" s="255">
        <v>0</v>
      </c>
      <c r="E1082" s="262"/>
      <c r="F1082" s="273">
        <v>0</v>
      </c>
      <c r="G1082" s="265"/>
      <c r="H1082" s="361">
        <v>0</v>
      </c>
      <c r="I1082" s="513"/>
    </row>
    <row r="1083" spans="1:12" x14ac:dyDescent="0.25">
      <c r="A1083" s="260"/>
      <c r="B1083" s="683"/>
      <c r="C1083" s="254" t="s">
        <v>302</v>
      </c>
      <c r="D1083" s="255">
        <v>0</v>
      </c>
      <c r="E1083" s="267"/>
      <c r="F1083" s="273">
        <v>0</v>
      </c>
      <c r="G1083" s="265"/>
      <c r="H1083" s="361">
        <v>0</v>
      </c>
      <c r="I1083" s="513"/>
    </row>
    <row r="1084" spans="1:12" x14ac:dyDescent="0.25">
      <c r="A1084" s="260"/>
      <c r="B1084" s="683"/>
      <c r="C1084" s="261" t="s">
        <v>303</v>
      </c>
      <c r="D1084" s="255">
        <v>0</v>
      </c>
      <c r="E1084" s="267"/>
      <c r="F1084" s="273">
        <v>0</v>
      </c>
      <c r="G1084" s="265"/>
      <c r="H1084" s="361">
        <v>0</v>
      </c>
      <c r="I1084" s="513"/>
    </row>
    <row r="1085" spans="1:12" x14ac:dyDescent="0.25">
      <c r="A1085" s="260"/>
      <c r="B1085" s="683"/>
      <c r="C1085" s="261"/>
      <c r="D1085" s="255">
        <v>0</v>
      </c>
      <c r="E1085" s="267"/>
      <c r="F1085" s="273">
        <v>0</v>
      </c>
      <c r="G1085" s="265"/>
      <c r="H1085" s="361">
        <v>0</v>
      </c>
      <c r="I1085" s="513"/>
    </row>
    <row r="1086" spans="1:12" ht="15.75" thickBot="1" x14ac:dyDescent="0.3">
      <c r="A1086" s="248"/>
      <c r="B1086" s="684"/>
      <c r="C1086" s="249" t="s">
        <v>46</v>
      </c>
      <c r="D1086" s="250">
        <f>SUM(D1079:D1085)</f>
        <v>0</v>
      </c>
      <c r="E1086" s="268" t="s">
        <v>46</v>
      </c>
      <c r="F1086" s="250">
        <f>F1080+F1079</f>
        <v>0</v>
      </c>
      <c r="G1086" s="250">
        <f>D1086-F1086</f>
        <v>0</v>
      </c>
      <c r="H1086" s="250">
        <f>H1085+H1084+H1083+H1082+H1081+H1080+H1079</f>
        <v>0</v>
      </c>
      <c r="I1086" s="518">
        <f>G1086-H1086</f>
        <v>0</v>
      </c>
    </row>
    <row r="1087" spans="1:12" ht="15.75" thickTop="1" x14ac:dyDescent="0.25">
      <c r="A1087" s="269">
        <v>18</v>
      </c>
      <c r="B1087" s="674" t="s">
        <v>304</v>
      </c>
      <c r="C1087" s="242" t="s">
        <v>305</v>
      </c>
      <c r="D1087" s="284">
        <v>0</v>
      </c>
      <c r="E1087" s="285"/>
      <c r="F1087" s="286"/>
      <c r="G1087" s="285"/>
      <c r="H1087" s="475">
        <v>0</v>
      </c>
      <c r="I1087" s="510"/>
    </row>
    <row r="1088" spans="1:12" x14ac:dyDescent="0.25">
      <c r="A1088" s="260"/>
      <c r="B1088" s="675"/>
      <c r="C1088" s="254" t="s">
        <v>306</v>
      </c>
      <c r="D1088" s="255">
        <v>0</v>
      </c>
      <c r="E1088" s="262" t="s">
        <v>307</v>
      </c>
      <c r="F1088" s="300">
        <v>0</v>
      </c>
      <c r="G1088" s="263">
        <f>D1089-F1088</f>
        <v>0</v>
      </c>
      <c r="H1088" s="359">
        <v>0</v>
      </c>
      <c r="I1088" s="513"/>
    </row>
    <row r="1089" spans="1:12" ht="15.75" thickBot="1" x14ac:dyDescent="0.3">
      <c r="A1089" s="248"/>
      <c r="B1089" s="676"/>
      <c r="C1089" s="249" t="s">
        <v>46</v>
      </c>
      <c r="D1089" s="479">
        <f>D1088+D1087</f>
        <v>0</v>
      </c>
      <c r="E1089" s="268" t="s">
        <v>46</v>
      </c>
      <c r="F1089" s="252"/>
      <c r="G1089" s="268"/>
      <c r="H1089" s="250">
        <f>H1088+H1087</f>
        <v>0</v>
      </c>
      <c r="I1089" s="518">
        <f>G1088-H1089</f>
        <v>0</v>
      </c>
    </row>
    <row r="1090" spans="1:12" ht="15.75" thickTop="1" x14ac:dyDescent="0.25">
      <c r="A1090" s="269">
        <v>19</v>
      </c>
      <c r="B1090" s="674" t="s">
        <v>308</v>
      </c>
      <c r="C1090" s="242"/>
      <c r="D1090" s="284">
        <v>0</v>
      </c>
      <c r="E1090" s="285"/>
      <c r="F1090" s="286"/>
      <c r="G1090" s="285"/>
      <c r="H1090" s="288">
        <v>0</v>
      </c>
      <c r="I1090" s="289" t="s">
        <v>309</v>
      </c>
    </row>
    <row r="1091" spans="1:12" ht="15.75" thickBot="1" x14ac:dyDescent="0.3">
      <c r="A1091" s="260"/>
      <c r="B1091" s="675"/>
      <c r="C1091" s="290">
        <v>4679</v>
      </c>
      <c r="D1091" s="255">
        <v>0</v>
      </c>
      <c r="E1091" s="262" t="s">
        <v>310</v>
      </c>
      <c r="F1091" s="291">
        <v>0</v>
      </c>
      <c r="G1091" s="263">
        <f>D1091-F1091</f>
        <v>0</v>
      </c>
      <c r="H1091" s="292">
        <v>0</v>
      </c>
      <c r="I1091" s="177" t="s">
        <v>311</v>
      </c>
    </row>
    <row r="1092" spans="1:12" x14ac:dyDescent="0.25">
      <c r="A1092" s="260"/>
      <c r="B1092" s="677"/>
      <c r="C1092" s="261" t="s">
        <v>46</v>
      </c>
      <c r="D1092" s="263">
        <f>D1091+D1090</f>
        <v>0</v>
      </c>
      <c r="E1092" s="264" t="s">
        <v>46</v>
      </c>
      <c r="F1092" s="281"/>
      <c r="G1092" s="264"/>
      <c r="H1092" s="293">
        <f>H1091+H1090</f>
        <v>0</v>
      </c>
      <c r="I1092" s="519">
        <f>G1091-H1092</f>
        <v>0</v>
      </c>
    </row>
    <row r="1093" spans="1:12" ht="15.75" thickBot="1" x14ac:dyDescent="0.3">
      <c r="A1093" s="248"/>
      <c r="B1093" s="294"/>
      <c r="C1093" s="249"/>
      <c r="D1093" s="250"/>
      <c r="E1093" s="268"/>
      <c r="F1093" s="252"/>
      <c r="G1093" s="268"/>
      <c r="H1093" s="189"/>
      <c r="I1093" s="287"/>
    </row>
    <row r="1094" spans="1:12" ht="61.5" thickTop="1" thickBot="1" x14ac:dyDescent="0.3">
      <c r="A1094" s="295">
        <v>20</v>
      </c>
      <c r="B1094" s="296" t="s">
        <v>312</v>
      </c>
      <c r="C1094" s="297" t="s">
        <v>313</v>
      </c>
      <c r="D1094" s="298">
        <f>0</f>
        <v>0</v>
      </c>
      <c r="E1094" s="299" t="s">
        <v>314</v>
      </c>
      <c r="F1094" s="300">
        <v>0</v>
      </c>
      <c r="G1094" s="301">
        <v>0</v>
      </c>
      <c r="H1094" s="476"/>
      <c r="I1094" s="520">
        <f>G1094</f>
        <v>0</v>
      </c>
      <c r="J1094" s="442" t="s">
        <v>677</v>
      </c>
      <c r="K1094" s="442"/>
      <c r="L1094" s="443"/>
    </row>
    <row r="1095" spans="1:12" ht="76.5" thickTop="1" thickBot="1" x14ac:dyDescent="0.3">
      <c r="A1095" s="274">
        <v>21</v>
      </c>
      <c r="B1095" s="302" t="s">
        <v>315</v>
      </c>
      <c r="C1095" s="236" t="s">
        <v>316</v>
      </c>
      <c r="D1095" s="243">
        <v>0</v>
      </c>
      <c r="E1095" s="238" t="s">
        <v>317</v>
      </c>
      <c r="F1095" s="303">
        <v>0</v>
      </c>
      <c r="G1095" s="276">
        <f>D1095-F1095</f>
        <v>0</v>
      </c>
      <c r="H1095" s="477"/>
      <c r="I1095" s="520">
        <f>G1095</f>
        <v>0</v>
      </c>
    </row>
    <row r="1096" spans="1:12" ht="61.5" thickTop="1" thickBot="1" x14ac:dyDescent="0.3">
      <c r="A1096" s="274">
        <v>22</v>
      </c>
      <c r="B1096" s="304" t="s">
        <v>318</v>
      </c>
      <c r="C1096" s="236" t="s">
        <v>319</v>
      </c>
      <c r="D1096" s="277">
        <v>0</v>
      </c>
      <c r="E1096" s="238" t="s">
        <v>320</v>
      </c>
      <c r="F1096" s="305">
        <v>0</v>
      </c>
      <c r="G1096" s="276">
        <f>D1096-F1096</f>
        <v>0</v>
      </c>
      <c r="H1096" s="477"/>
      <c r="I1096" s="520">
        <f>G1096</f>
        <v>0</v>
      </c>
    </row>
    <row r="1097" spans="1:12" ht="61.5" thickTop="1" thickBot="1" x14ac:dyDescent="0.3">
      <c r="A1097" s="306">
        <v>23</v>
      </c>
      <c r="B1097" s="307" t="s">
        <v>321</v>
      </c>
      <c r="C1097" s="308" t="s">
        <v>322</v>
      </c>
      <c r="D1097" s="309">
        <v>0</v>
      </c>
      <c r="E1097" s="310" t="s">
        <v>323</v>
      </c>
      <c r="F1097" s="311">
        <v>0</v>
      </c>
      <c r="G1097" s="312">
        <f>D1097-F1097</f>
        <v>0</v>
      </c>
      <c r="H1097" s="478"/>
      <c r="I1097" s="520">
        <f>G1097</f>
        <v>0</v>
      </c>
    </row>
    <row r="1101" spans="1:12" ht="15.75" thickBot="1" x14ac:dyDescent="0.3">
      <c r="B1101" s="313" t="s">
        <v>675</v>
      </c>
      <c r="I1101" t="s">
        <v>676</v>
      </c>
    </row>
    <row r="1102" spans="1:12" x14ac:dyDescent="0.25">
      <c r="A1102" s="678" t="s">
        <v>21</v>
      </c>
      <c r="B1102" s="680" t="s">
        <v>22</v>
      </c>
      <c r="C1102" s="672" t="s">
        <v>23</v>
      </c>
      <c r="D1102" s="673"/>
      <c r="E1102" s="667" t="s">
        <v>24</v>
      </c>
      <c r="F1102" s="667"/>
      <c r="G1102" s="142" t="s">
        <v>25</v>
      </c>
      <c r="H1102" s="667" t="s">
        <v>26</v>
      </c>
      <c r="I1102" s="668"/>
    </row>
    <row r="1103" spans="1:12" x14ac:dyDescent="0.25">
      <c r="A1103" s="679"/>
      <c r="B1103" s="681"/>
      <c r="C1103" s="143" t="s">
        <v>27</v>
      </c>
      <c r="D1103" s="144" t="s">
        <v>28</v>
      </c>
      <c r="E1103" s="144" t="s">
        <v>29</v>
      </c>
      <c r="F1103" s="144" t="s">
        <v>28</v>
      </c>
      <c r="G1103" s="144" t="s">
        <v>30</v>
      </c>
      <c r="H1103" s="143" t="s">
        <v>27</v>
      </c>
      <c r="I1103" s="145" t="s">
        <v>28</v>
      </c>
    </row>
    <row r="1104" spans="1:12" ht="15.75" thickBot="1" x14ac:dyDescent="0.3">
      <c r="A1104" s="314">
        <v>1</v>
      </c>
      <c r="B1104" s="315">
        <v>2</v>
      </c>
      <c r="C1104" s="147">
        <v>3</v>
      </c>
      <c r="D1104" s="148">
        <v>4</v>
      </c>
      <c r="E1104" s="148">
        <v>5</v>
      </c>
      <c r="F1104" s="149">
        <v>6</v>
      </c>
      <c r="G1104" s="148">
        <v>7</v>
      </c>
      <c r="H1104" s="149">
        <v>8</v>
      </c>
      <c r="I1104" s="150">
        <v>9</v>
      </c>
    </row>
    <row r="1105" spans="1:9" x14ac:dyDescent="0.25">
      <c r="A1105" s="260">
        <v>1</v>
      </c>
      <c r="B1105" s="669" t="s">
        <v>326</v>
      </c>
      <c r="C1105" s="254" t="s">
        <v>327</v>
      </c>
      <c r="D1105" s="255"/>
      <c r="E1105" s="256" t="s">
        <v>328</v>
      </c>
      <c r="F1105" s="273">
        <v>0</v>
      </c>
      <c r="G1105" s="259"/>
      <c r="H1105" s="176">
        <v>0</v>
      </c>
      <c r="I1105" s="177" t="s">
        <v>329</v>
      </c>
    </row>
    <row r="1106" spans="1:9" x14ac:dyDescent="0.25">
      <c r="A1106" s="260"/>
      <c r="B1106" s="670"/>
      <c r="C1106" s="254" t="s">
        <v>330</v>
      </c>
      <c r="D1106" s="255">
        <v>0</v>
      </c>
      <c r="E1106" s="262" t="s">
        <v>331</v>
      </c>
      <c r="F1106" s="273"/>
      <c r="G1106" s="264"/>
      <c r="H1106" s="176">
        <v>0</v>
      </c>
      <c r="I1106" s="177" t="s">
        <v>332</v>
      </c>
    </row>
    <row r="1107" spans="1:9" x14ac:dyDescent="0.25">
      <c r="A1107" s="260"/>
      <c r="B1107" s="670"/>
      <c r="C1107" s="254" t="s">
        <v>333</v>
      </c>
      <c r="D1107" s="255">
        <v>0</v>
      </c>
      <c r="E1107" s="262" t="s">
        <v>334</v>
      </c>
      <c r="F1107" s="273"/>
      <c r="G1107" s="264"/>
      <c r="H1107" s="176">
        <v>0</v>
      </c>
      <c r="I1107" s="177" t="s">
        <v>335</v>
      </c>
    </row>
    <row r="1108" spans="1:9" x14ac:dyDescent="0.25">
      <c r="A1108" s="260"/>
      <c r="B1108" s="670"/>
      <c r="C1108" s="254" t="s">
        <v>336</v>
      </c>
      <c r="D1108" s="255">
        <v>0</v>
      </c>
      <c r="E1108" s="262" t="s">
        <v>337</v>
      </c>
      <c r="F1108" s="273">
        <v>0</v>
      </c>
      <c r="G1108" s="264"/>
      <c r="H1108" s="176">
        <v>0</v>
      </c>
      <c r="I1108" s="177" t="s">
        <v>338</v>
      </c>
    </row>
    <row r="1109" spans="1:9" x14ac:dyDescent="0.25">
      <c r="A1109" s="260"/>
      <c r="B1109" s="670"/>
      <c r="C1109" s="254" t="s">
        <v>339</v>
      </c>
      <c r="D1109" s="255"/>
      <c r="E1109" s="262" t="s">
        <v>340</v>
      </c>
      <c r="F1109" s="273">
        <v>0</v>
      </c>
      <c r="G1109" s="264"/>
      <c r="H1109" s="176">
        <v>0</v>
      </c>
      <c r="I1109" s="177" t="s">
        <v>341</v>
      </c>
    </row>
    <row r="1110" spans="1:9" x14ac:dyDescent="0.25">
      <c r="A1110" s="260"/>
      <c r="B1110" s="670"/>
      <c r="C1110" s="261"/>
      <c r="D1110" s="255"/>
      <c r="E1110" s="262"/>
      <c r="F1110" s="273">
        <v>0</v>
      </c>
      <c r="G1110" s="264"/>
      <c r="H1110" s="176">
        <v>0</v>
      </c>
      <c r="I1110" s="177" t="s">
        <v>342</v>
      </c>
    </row>
    <row r="1111" spans="1:9" x14ac:dyDescent="0.25">
      <c r="A1111" s="260"/>
      <c r="B1111" s="670"/>
      <c r="C1111" s="261"/>
      <c r="D1111" s="255"/>
      <c r="E1111" s="262"/>
      <c r="F1111" s="273"/>
      <c r="G1111" s="264"/>
      <c r="H1111" s="176"/>
      <c r="I1111" s="177" t="s">
        <v>343</v>
      </c>
    </row>
    <row r="1112" spans="1:9" x14ac:dyDescent="0.25">
      <c r="A1112" s="260"/>
      <c r="B1112" s="670"/>
      <c r="C1112" s="316"/>
      <c r="D1112" s="255"/>
      <c r="E1112" s="262" t="s">
        <v>344</v>
      </c>
      <c r="F1112" s="273">
        <v>0</v>
      </c>
      <c r="G1112" s="264"/>
      <c r="H1112" s="176"/>
      <c r="I1112" s="177"/>
    </row>
    <row r="1113" spans="1:9" x14ac:dyDescent="0.25">
      <c r="A1113" s="260"/>
      <c r="B1113" s="670"/>
      <c r="C1113" s="261" t="s">
        <v>345</v>
      </c>
      <c r="D1113" s="255">
        <v>0</v>
      </c>
      <c r="E1113" s="262" t="s">
        <v>346</v>
      </c>
      <c r="F1113" s="273">
        <v>0</v>
      </c>
      <c r="G1113" s="263"/>
      <c r="H1113" s="176"/>
      <c r="I1113" s="177"/>
    </row>
    <row r="1114" spans="1:9" x14ac:dyDescent="0.25">
      <c r="A1114" s="260"/>
      <c r="B1114" s="670"/>
      <c r="C1114" s="261" t="s">
        <v>347</v>
      </c>
      <c r="D1114" s="255"/>
      <c r="E1114" s="256"/>
      <c r="F1114" s="273">
        <v>0</v>
      </c>
      <c r="G1114" s="264"/>
      <c r="H1114" s="176"/>
      <c r="I1114" s="177"/>
    </row>
    <row r="1115" spans="1:9" x14ac:dyDescent="0.25">
      <c r="A1115" s="260"/>
      <c r="B1115" s="670"/>
      <c r="C1115" s="261" t="s">
        <v>348</v>
      </c>
      <c r="D1115" s="255">
        <v>0</v>
      </c>
      <c r="E1115" s="262"/>
      <c r="F1115" s="273">
        <v>0</v>
      </c>
      <c r="G1115" s="264"/>
      <c r="H1115" s="176"/>
      <c r="I1115" s="177"/>
    </row>
    <row r="1116" spans="1:9" x14ac:dyDescent="0.25">
      <c r="A1116" s="260"/>
      <c r="B1116" s="670"/>
      <c r="C1116" s="317" t="s">
        <v>349</v>
      </c>
      <c r="D1116" s="255">
        <v>0</v>
      </c>
      <c r="E1116" s="262"/>
      <c r="F1116" s="273">
        <v>0</v>
      </c>
      <c r="G1116" s="264"/>
      <c r="H1116" s="176"/>
      <c r="I1116" s="177"/>
    </row>
    <row r="1117" spans="1:9" x14ac:dyDescent="0.25">
      <c r="A1117" s="260"/>
      <c r="B1117" s="670"/>
      <c r="C1117" s="261"/>
      <c r="D1117" s="255">
        <v>0</v>
      </c>
      <c r="E1117" s="262"/>
      <c r="F1117" s="273">
        <v>0</v>
      </c>
      <c r="G1117" s="264"/>
      <c r="H1117" s="176"/>
      <c r="I1117" s="177"/>
    </row>
    <row r="1118" spans="1:9" x14ac:dyDescent="0.25">
      <c r="A1118" s="260"/>
      <c r="B1118" s="670"/>
      <c r="C1118" s="261"/>
      <c r="D1118" s="255">
        <v>0</v>
      </c>
      <c r="E1118" s="262"/>
      <c r="F1118" s="273">
        <v>0</v>
      </c>
      <c r="G1118" s="264"/>
      <c r="H1118" s="176"/>
      <c r="I1118" s="177"/>
    </row>
    <row r="1119" spans="1:9" ht="15.75" thickBot="1" x14ac:dyDescent="0.3">
      <c r="A1119" s="248"/>
      <c r="B1119" s="671"/>
      <c r="C1119" s="249" t="s">
        <v>46</v>
      </c>
      <c r="D1119" s="250">
        <f>SUM(D1105:D1118)</f>
        <v>0</v>
      </c>
      <c r="E1119" s="268" t="s">
        <v>46</v>
      </c>
      <c r="F1119" s="283">
        <f>SUM(F1105:F1118)</f>
        <v>0</v>
      </c>
      <c r="G1119" s="250">
        <f>D1119-F1119</f>
        <v>0</v>
      </c>
      <c r="H1119" s="189">
        <f>H1110+H1109+H1108+H1107+H1106+H1105+H1111+H1112+H1113+H1114+H1115+H1116+H1117+H1118</f>
        <v>0</v>
      </c>
      <c r="I1119" s="521">
        <f>G1119-H1119</f>
        <v>0</v>
      </c>
    </row>
    <row r="1120" spans="1:9" ht="15.75" thickTop="1" x14ac:dyDescent="0.25">
      <c r="A1120" s="269">
        <v>2</v>
      </c>
      <c r="B1120" s="636" t="s">
        <v>350</v>
      </c>
      <c r="C1120" s="254" t="s">
        <v>351</v>
      </c>
      <c r="D1120" s="255">
        <v>0</v>
      </c>
      <c r="E1120" s="262" t="s">
        <v>352</v>
      </c>
      <c r="F1120" s="273">
        <v>0</v>
      </c>
      <c r="G1120" s="258"/>
      <c r="H1120" s="176">
        <v>0</v>
      </c>
      <c r="I1120" s="177" t="s">
        <v>353</v>
      </c>
    </row>
    <row r="1121" spans="1:9" x14ac:dyDescent="0.25">
      <c r="A1121" s="260"/>
      <c r="B1121" s="643"/>
      <c r="C1121" s="261"/>
      <c r="D1121" s="255">
        <v>0</v>
      </c>
      <c r="E1121" s="262" t="s">
        <v>354</v>
      </c>
      <c r="F1121" s="273">
        <v>0</v>
      </c>
      <c r="G1121" s="263"/>
      <c r="H1121" s="176"/>
      <c r="I1121" s="177" t="s">
        <v>355</v>
      </c>
    </row>
    <row r="1122" spans="1:9" ht="15.75" thickBot="1" x14ac:dyDescent="0.3">
      <c r="A1122" s="248"/>
      <c r="B1122" s="644"/>
      <c r="C1122" s="249" t="s">
        <v>46</v>
      </c>
      <c r="D1122" s="250">
        <f>D1120+D1121</f>
        <v>0</v>
      </c>
      <c r="E1122" s="268" t="s">
        <v>46</v>
      </c>
      <c r="F1122" s="283">
        <f>F1121+F1120</f>
        <v>0</v>
      </c>
      <c r="G1122" s="250">
        <f>D1122-F1122</f>
        <v>0</v>
      </c>
      <c r="H1122" s="189">
        <f>H1120+H1121</f>
        <v>0</v>
      </c>
      <c r="I1122" s="521">
        <f>G1122-H1122</f>
        <v>0</v>
      </c>
    </row>
    <row r="1123" spans="1:9" ht="39" thickTop="1" x14ac:dyDescent="0.25">
      <c r="A1123" s="269">
        <v>3</v>
      </c>
      <c r="B1123" s="488" t="s">
        <v>356</v>
      </c>
      <c r="C1123" s="242" t="s">
        <v>357</v>
      </c>
      <c r="D1123" s="243">
        <v>0</v>
      </c>
      <c r="E1123" s="244" t="s">
        <v>358</v>
      </c>
      <c r="F1123" s="319">
        <v>0</v>
      </c>
      <c r="G1123" s="246">
        <f>D1123-F1123</f>
        <v>0</v>
      </c>
      <c r="H1123" s="176">
        <v>0</v>
      </c>
      <c r="I1123" s="177" t="s">
        <v>359</v>
      </c>
    </row>
    <row r="1124" spans="1:9" x14ac:dyDescent="0.25">
      <c r="A1124" s="260"/>
      <c r="B1124" s="489"/>
      <c r="C1124" s="261"/>
      <c r="D1124" s="321"/>
      <c r="E1124" s="262"/>
      <c r="F1124" s="322"/>
      <c r="G1124" s="263"/>
      <c r="H1124" s="176"/>
      <c r="I1124" s="177" t="s">
        <v>355</v>
      </c>
    </row>
    <row r="1125" spans="1:9" ht="15.75" thickBot="1" x14ac:dyDescent="0.3">
      <c r="A1125" s="295"/>
      <c r="B1125" s="490"/>
      <c r="C1125" s="297"/>
      <c r="D1125" s="324"/>
      <c r="E1125" s="299"/>
      <c r="F1125" s="325"/>
      <c r="G1125" s="301"/>
      <c r="H1125" s="189">
        <f>H1123+H1124</f>
        <v>0</v>
      </c>
      <c r="I1125" s="521">
        <f>G1123-H1125</f>
        <v>0</v>
      </c>
    </row>
    <row r="1126" spans="1:9" ht="64.5" thickTop="1" x14ac:dyDescent="0.25">
      <c r="A1126" s="269">
        <v>4</v>
      </c>
      <c r="B1126" s="488" t="s">
        <v>360</v>
      </c>
      <c r="C1126" s="242" t="s">
        <v>361</v>
      </c>
      <c r="D1126" s="243">
        <v>0</v>
      </c>
      <c r="E1126" s="244" t="s">
        <v>362</v>
      </c>
      <c r="F1126" s="319">
        <v>0</v>
      </c>
      <c r="G1126" s="246">
        <f>D1126-F1126</f>
        <v>0</v>
      </c>
      <c r="H1126" s="176">
        <v>0</v>
      </c>
      <c r="I1126" s="177" t="s">
        <v>363</v>
      </c>
    </row>
    <row r="1127" spans="1:9" x14ac:dyDescent="0.25">
      <c r="A1127" s="241"/>
      <c r="B1127" s="491"/>
      <c r="C1127" s="254"/>
      <c r="D1127" s="298"/>
      <c r="E1127" s="256"/>
      <c r="F1127" s="300"/>
      <c r="G1127" s="258"/>
      <c r="H1127" s="176"/>
      <c r="I1127" s="177" t="s">
        <v>355</v>
      </c>
    </row>
    <row r="1128" spans="1:9" ht="15.75" thickBot="1" x14ac:dyDescent="0.3">
      <c r="A1128" s="295"/>
      <c r="B1128" s="490"/>
      <c r="C1128" s="297"/>
      <c r="D1128" s="324"/>
      <c r="E1128" s="299"/>
      <c r="F1128" s="325"/>
      <c r="G1128" s="301"/>
      <c r="H1128" s="186">
        <f>H1126</f>
        <v>0</v>
      </c>
      <c r="I1128" s="521">
        <f>G1126-H1128</f>
        <v>0</v>
      </c>
    </row>
    <row r="1129" spans="1:9" ht="90.75" thickTop="1" thickBot="1" x14ac:dyDescent="0.3">
      <c r="A1129" s="274">
        <v>5</v>
      </c>
      <c r="B1129" s="327" t="s">
        <v>364</v>
      </c>
      <c r="C1129" s="236" t="s">
        <v>365</v>
      </c>
      <c r="D1129" s="277">
        <v>0</v>
      </c>
      <c r="E1129" s="238" t="s">
        <v>366</v>
      </c>
      <c r="F1129" s="328">
        <v>0</v>
      </c>
      <c r="G1129" s="276">
        <f>D1129-F1129</f>
        <v>0</v>
      </c>
      <c r="H1129" s="240"/>
      <c r="I1129" s="509">
        <f>G1129</f>
        <v>0</v>
      </c>
    </row>
    <row r="1130" spans="1:9" ht="27" thickTop="1" x14ac:dyDescent="0.25">
      <c r="A1130" s="269">
        <v>6</v>
      </c>
      <c r="B1130" s="633" t="s">
        <v>367</v>
      </c>
      <c r="C1130" s="254" t="s">
        <v>368</v>
      </c>
      <c r="D1130" s="255">
        <v>0</v>
      </c>
      <c r="E1130" s="256" t="s">
        <v>369</v>
      </c>
      <c r="F1130" s="273">
        <v>0</v>
      </c>
      <c r="G1130" s="259"/>
      <c r="H1130" s="329">
        <v>0</v>
      </c>
      <c r="I1130" s="330" t="s">
        <v>370</v>
      </c>
    </row>
    <row r="1131" spans="1:9" ht="25.5" x14ac:dyDescent="0.25">
      <c r="A1131" s="260"/>
      <c r="B1131" s="634"/>
      <c r="C1131" s="254" t="s">
        <v>371</v>
      </c>
      <c r="D1131" s="255">
        <v>0</v>
      </c>
      <c r="E1131" s="262" t="s">
        <v>372</v>
      </c>
      <c r="F1131" s="273">
        <v>0</v>
      </c>
      <c r="G1131" s="264"/>
      <c r="H1131" s="329">
        <v>0</v>
      </c>
      <c r="I1131" s="331" t="s">
        <v>373</v>
      </c>
    </row>
    <row r="1132" spans="1:9" ht="25.5" x14ac:dyDescent="0.25">
      <c r="A1132" s="260"/>
      <c r="B1132" s="634"/>
      <c r="C1132" s="254" t="s">
        <v>374</v>
      </c>
      <c r="D1132" s="255">
        <v>0</v>
      </c>
      <c r="E1132" s="262" t="s">
        <v>375</v>
      </c>
      <c r="F1132" s="273">
        <v>0</v>
      </c>
      <c r="G1132" s="264"/>
      <c r="H1132" s="329">
        <v>0</v>
      </c>
      <c r="I1132" s="331" t="s">
        <v>376</v>
      </c>
    </row>
    <row r="1133" spans="1:9" ht="51.75" x14ac:dyDescent="0.25">
      <c r="A1133" s="260"/>
      <c r="B1133" s="634"/>
      <c r="C1133" s="254" t="s">
        <v>377</v>
      </c>
      <c r="D1133" s="224">
        <v>0</v>
      </c>
      <c r="E1133" s="262" t="s">
        <v>378</v>
      </c>
      <c r="F1133" s="273">
        <v>0</v>
      </c>
      <c r="G1133" s="264"/>
      <c r="H1133" s="332">
        <v>0</v>
      </c>
      <c r="I1133" s="333" t="s">
        <v>658</v>
      </c>
    </row>
    <row r="1134" spans="1:9" ht="26.25" x14ac:dyDescent="0.25">
      <c r="A1134" s="260"/>
      <c r="B1134" s="634"/>
      <c r="C1134" s="254" t="s">
        <v>379</v>
      </c>
      <c r="D1134" s="255">
        <v>0</v>
      </c>
      <c r="E1134" s="262" t="s">
        <v>380</v>
      </c>
      <c r="F1134" s="273">
        <v>0</v>
      </c>
      <c r="G1134" s="264"/>
      <c r="H1134" s="334">
        <v>0</v>
      </c>
      <c r="I1134" s="335" t="s">
        <v>659</v>
      </c>
    </row>
    <row r="1135" spans="1:9" ht="26.25" x14ac:dyDescent="0.25">
      <c r="A1135" s="260"/>
      <c r="B1135" s="634"/>
      <c r="C1135" s="254" t="s">
        <v>381</v>
      </c>
      <c r="D1135" s="255">
        <v>0</v>
      </c>
      <c r="E1135" s="262" t="s">
        <v>382</v>
      </c>
      <c r="F1135" s="273">
        <v>0</v>
      </c>
      <c r="G1135" s="264"/>
      <c r="H1135" s="334">
        <v>0</v>
      </c>
      <c r="I1135" s="336" t="s">
        <v>660</v>
      </c>
    </row>
    <row r="1136" spans="1:9" x14ac:dyDescent="0.25">
      <c r="A1136" s="260"/>
      <c r="B1136" s="634"/>
      <c r="C1136" s="254" t="s">
        <v>383</v>
      </c>
      <c r="D1136" s="255">
        <v>0</v>
      </c>
      <c r="E1136" s="262"/>
      <c r="F1136" s="273">
        <v>0</v>
      </c>
      <c r="G1136" s="264"/>
      <c r="H1136" s="334">
        <v>0</v>
      </c>
      <c r="I1136" s="337" t="s">
        <v>661</v>
      </c>
    </row>
    <row r="1137" spans="1:9" ht="26.25" x14ac:dyDescent="0.25">
      <c r="A1137" s="260"/>
      <c r="B1137" s="634"/>
      <c r="C1137" s="254" t="s">
        <v>384</v>
      </c>
      <c r="D1137" s="255">
        <v>0</v>
      </c>
      <c r="E1137" s="262"/>
      <c r="F1137" s="273">
        <v>0</v>
      </c>
      <c r="G1137" s="264"/>
      <c r="H1137" s="338">
        <v>0</v>
      </c>
      <c r="I1137" s="339" t="s">
        <v>385</v>
      </c>
    </row>
    <row r="1138" spans="1:9" ht="26.25" x14ac:dyDescent="0.25">
      <c r="A1138" s="260"/>
      <c r="B1138" s="634"/>
      <c r="C1138" s="254" t="s">
        <v>386</v>
      </c>
      <c r="D1138" s="255">
        <v>0</v>
      </c>
      <c r="E1138" s="262"/>
      <c r="F1138" s="273">
        <v>0</v>
      </c>
      <c r="G1138" s="263"/>
      <c r="H1138" s="338">
        <v>0</v>
      </c>
      <c r="I1138" s="336" t="s">
        <v>387</v>
      </c>
    </row>
    <row r="1139" spans="1:9" x14ac:dyDescent="0.25">
      <c r="A1139" s="260"/>
      <c r="B1139" s="634"/>
      <c r="C1139" s="254" t="s">
        <v>388</v>
      </c>
      <c r="D1139" s="255">
        <v>0</v>
      </c>
      <c r="E1139" s="256"/>
      <c r="F1139" s="273">
        <v>0</v>
      </c>
      <c r="G1139" s="264"/>
      <c r="H1139" s="338">
        <v>0</v>
      </c>
      <c r="I1139" s="337" t="s">
        <v>389</v>
      </c>
    </row>
    <row r="1140" spans="1:9" ht="39" x14ac:dyDescent="0.25">
      <c r="A1140" s="260"/>
      <c r="B1140" s="634"/>
      <c r="C1140" s="254" t="s">
        <v>390</v>
      </c>
      <c r="D1140" s="255"/>
      <c r="E1140" s="262"/>
      <c r="F1140" s="273">
        <v>0</v>
      </c>
      <c r="G1140" s="264"/>
      <c r="H1140" s="338">
        <v>0</v>
      </c>
      <c r="I1140" s="340" t="s">
        <v>391</v>
      </c>
    </row>
    <row r="1141" spans="1:9" ht="26.25" x14ac:dyDescent="0.25">
      <c r="A1141" s="260"/>
      <c r="B1141" s="634"/>
      <c r="C1141" s="254" t="s">
        <v>392</v>
      </c>
      <c r="D1141" s="255">
        <v>0</v>
      </c>
      <c r="E1141" s="262"/>
      <c r="F1141" s="273">
        <v>0</v>
      </c>
      <c r="G1141" s="264"/>
      <c r="H1141" s="338">
        <v>0</v>
      </c>
      <c r="I1141" s="339" t="s">
        <v>393</v>
      </c>
    </row>
    <row r="1142" spans="1:9" x14ac:dyDescent="0.25">
      <c r="A1142" s="260"/>
      <c r="B1142" s="634"/>
      <c r="C1142" s="261" t="s">
        <v>394</v>
      </c>
      <c r="D1142" s="255">
        <v>0</v>
      </c>
      <c r="E1142" s="262"/>
      <c r="F1142" s="273">
        <v>0</v>
      </c>
      <c r="G1142" s="264"/>
      <c r="H1142" s="338">
        <v>0</v>
      </c>
      <c r="I1142" s="339" t="s">
        <v>395</v>
      </c>
    </row>
    <row r="1143" spans="1:9" ht="38.25" x14ac:dyDescent="0.25">
      <c r="A1143" s="260"/>
      <c r="B1143" s="634"/>
      <c r="C1143" s="261" t="s">
        <v>396</v>
      </c>
      <c r="D1143" s="255">
        <v>0</v>
      </c>
      <c r="E1143" s="262"/>
      <c r="F1143" s="273">
        <v>0</v>
      </c>
      <c r="G1143" s="264"/>
      <c r="H1143" s="341">
        <v>0</v>
      </c>
      <c r="I1143" s="342" t="s">
        <v>397</v>
      </c>
    </row>
    <row r="1144" spans="1:9" x14ac:dyDescent="0.25">
      <c r="A1144" s="343"/>
      <c r="B1144" s="634"/>
      <c r="C1144" s="261"/>
      <c r="D1144" s="255"/>
      <c r="E1144" s="262"/>
      <c r="F1144" s="273"/>
      <c r="G1144" s="264"/>
      <c r="H1144" s="341"/>
      <c r="I1144" s="344" t="s">
        <v>398</v>
      </c>
    </row>
    <row r="1145" spans="1:9" ht="25.5" x14ac:dyDescent="0.25">
      <c r="A1145" s="343"/>
      <c r="B1145" s="634"/>
      <c r="C1145" s="261"/>
      <c r="D1145" s="345"/>
      <c r="E1145" s="262"/>
      <c r="F1145" s="346"/>
      <c r="G1145" s="264"/>
      <c r="H1145" s="341">
        <v>0</v>
      </c>
      <c r="I1145" s="344" t="s">
        <v>399</v>
      </c>
    </row>
    <row r="1146" spans="1:9" ht="39" x14ac:dyDescent="0.25">
      <c r="A1146" s="343"/>
      <c r="B1146" s="634"/>
      <c r="C1146" s="347"/>
      <c r="D1146" s="348"/>
      <c r="E1146" s="267"/>
      <c r="F1146" s="349"/>
      <c r="G1146" s="266"/>
      <c r="H1146" s="350">
        <v>0</v>
      </c>
      <c r="I1146" s="337" t="s">
        <v>662</v>
      </c>
    </row>
    <row r="1147" spans="1:9" x14ac:dyDescent="0.25">
      <c r="A1147" s="343"/>
      <c r="B1147" s="634"/>
      <c r="C1147" s="347"/>
      <c r="D1147" s="348"/>
      <c r="E1147" s="267"/>
      <c r="F1147" s="349"/>
      <c r="G1147" s="266"/>
      <c r="H1147" s="350">
        <v>0</v>
      </c>
      <c r="I1147" s="351"/>
    </row>
    <row r="1148" spans="1:9" ht="15.75" thickBot="1" x14ac:dyDescent="0.3">
      <c r="A1148" s="248"/>
      <c r="B1148" s="635"/>
      <c r="C1148" s="249" t="s">
        <v>46</v>
      </c>
      <c r="D1148" s="250">
        <f>SUM(D1129:D1143)</f>
        <v>0</v>
      </c>
      <c r="E1148" s="268" t="s">
        <v>46</v>
      </c>
      <c r="F1148" s="250">
        <f>SUM(F1129:F1143)</f>
        <v>0</v>
      </c>
      <c r="G1148" s="250">
        <f>D1148-F1148</f>
        <v>0</v>
      </c>
      <c r="H1148" s="352">
        <f>SUM(H1130:H1147)</f>
        <v>0</v>
      </c>
      <c r="I1148" s="518">
        <f>G1148-H1148</f>
        <v>0</v>
      </c>
    </row>
    <row r="1149" spans="1:9" ht="27" thickTop="1" x14ac:dyDescent="0.25">
      <c r="A1149" s="269">
        <v>7</v>
      </c>
      <c r="B1149" s="633" t="s">
        <v>400</v>
      </c>
      <c r="C1149" s="254" t="s">
        <v>401</v>
      </c>
      <c r="D1149" s="255">
        <v>0</v>
      </c>
      <c r="E1149" s="256"/>
      <c r="F1149" s="280"/>
      <c r="G1149" s="259"/>
      <c r="H1149" s="353">
        <v>0</v>
      </c>
      <c r="I1149" s="333" t="s">
        <v>663</v>
      </c>
    </row>
    <row r="1150" spans="1:9" ht="26.25" x14ac:dyDescent="0.25">
      <c r="A1150" s="260"/>
      <c r="B1150" s="634"/>
      <c r="C1150" s="254" t="s">
        <v>402</v>
      </c>
      <c r="D1150" s="255">
        <v>0</v>
      </c>
      <c r="E1150" s="262"/>
      <c r="F1150" s="281"/>
      <c r="G1150" s="264"/>
      <c r="H1150" s="353">
        <v>0</v>
      </c>
      <c r="I1150" s="335" t="s">
        <v>659</v>
      </c>
    </row>
    <row r="1151" spans="1:9" ht="26.25" x14ac:dyDescent="0.25">
      <c r="A1151" s="260"/>
      <c r="B1151" s="634"/>
      <c r="C1151" s="254" t="s">
        <v>403</v>
      </c>
      <c r="D1151" s="255">
        <v>0</v>
      </c>
      <c r="E1151" s="262"/>
      <c r="F1151" s="281"/>
      <c r="G1151" s="264"/>
      <c r="H1151" s="353">
        <v>0</v>
      </c>
      <c r="I1151" s="336" t="s">
        <v>660</v>
      </c>
    </row>
    <row r="1152" spans="1:9" x14ac:dyDescent="0.25">
      <c r="A1152" s="260"/>
      <c r="B1152" s="634"/>
      <c r="C1152" s="254" t="s">
        <v>404</v>
      </c>
      <c r="D1152" s="255">
        <v>0</v>
      </c>
      <c r="E1152" s="262"/>
      <c r="F1152" s="281"/>
      <c r="G1152" s="264"/>
      <c r="H1152" s="353">
        <v>0</v>
      </c>
      <c r="I1152" s="337" t="s">
        <v>661</v>
      </c>
    </row>
    <row r="1153" spans="1:9" ht="25.5" x14ac:dyDescent="0.25">
      <c r="A1153" s="260"/>
      <c r="B1153" s="634"/>
      <c r="C1153" s="254" t="s">
        <v>405</v>
      </c>
      <c r="D1153" s="255">
        <v>0</v>
      </c>
      <c r="E1153" s="262"/>
      <c r="F1153" s="281"/>
      <c r="G1153" s="264"/>
      <c r="H1153" s="354">
        <v>0</v>
      </c>
      <c r="I1153" s="331" t="s">
        <v>406</v>
      </c>
    </row>
    <row r="1154" spans="1:9" ht="25.5" x14ac:dyDescent="0.25">
      <c r="A1154" s="260"/>
      <c r="B1154" s="634"/>
      <c r="C1154" s="254" t="s">
        <v>407</v>
      </c>
      <c r="D1154" s="255">
        <v>0</v>
      </c>
      <c r="E1154" s="262"/>
      <c r="F1154" s="281"/>
      <c r="G1154" s="264"/>
      <c r="H1154" s="354">
        <v>0</v>
      </c>
      <c r="I1154" s="355" t="s">
        <v>408</v>
      </c>
    </row>
    <row r="1155" spans="1:9" ht="26.25" x14ac:dyDescent="0.25">
      <c r="A1155" s="260"/>
      <c r="B1155" s="634"/>
      <c r="C1155" s="254" t="s">
        <v>409</v>
      </c>
      <c r="D1155" s="255">
        <v>0</v>
      </c>
      <c r="E1155" s="262" t="s">
        <v>410</v>
      </c>
      <c r="F1155" s="356">
        <v>0</v>
      </c>
      <c r="G1155" s="264"/>
      <c r="H1155" s="354">
        <v>0</v>
      </c>
      <c r="I1155" s="336" t="s">
        <v>387</v>
      </c>
    </row>
    <row r="1156" spans="1:9" x14ac:dyDescent="0.25">
      <c r="A1156" s="260"/>
      <c r="B1156" s="634"/>
      <c r="C1156" s="254" t="s">
        <v>411</v>
      </c>
      <c r="D1156" s="255">
        <v>0</v>
      </c>
      <c r="E1156" s="262"/>
      <c r="F1156" s="281"/>
      <c r="G1156" s="264"/>
      <c r="H1156" s="354">
        <v>0</v>
      </c>
      <c r="I1156" s="339" t="s">
        <v>395</v>
      </c>
    </row>
    <row r="1157" spans="1:9" ht="26.25" x14ac:dyDescent="0.25">
      <c r="A1157" s="260"/>
      <c r="B1157" s="634"/>
      <c r="C1157" s="254" t="s">
        <v>412</v>
      </c>
      <c r="D1157" s="255">
        <v>0</v>
      </c>
      <c r="E1157" s="262"/>
      <c r="F1157" s="281"/>
      <c r="G1157" s="263"/>
      <c r="H1157" s="354">
        <v>0</v>
      </c>
      <c r="I1157" s="339" t="s">
        <v>413</v>
      </c>
    </row>
    <row r="1158" spans="1:9" ht="26.25" x14ac:dyDescent="0.25">
      <c r="A1158" s="260"/>
      <c r="B1158" s="634"/>
      <c r="C1158" s="254" t="s">
        <v>414</v>
      </c>
      <c r="D1158" s="255">
        <v>0</v>
      </c>
      <c r="E1158" s="256"/>
      <c r="F1158" s="281"/>
      <c r="G1158" s="264"/>
      <c r="H1158" s="354"/>
      <c r="I1158" s="335" t="s">
        <v>664</v>
      </c>
    </row>
    <row r="1159" spans="1:9" x14ac:dyDescent="0.25">
      <c r="A1159" s="260"/>
      <c r="B1159" s="634"/>
      <c r="C1159" s="254" t="s">
        <v>415</v>
      </c>
      <c r="D1159" s="255">
        <v>0</v>
      </c>
      <c r="E1159" s="262"/>
      <c r="F1159" s="281"/>
      <c r="G1159" s="264"/>
      <c r="H1159" s="354"/>
      <c r="I1159" s="272"/>
    </row>
    <row r="1160" spans="1:9" x14ac:dyDescent="0.25">
      <c r="A1160" s="260"/>
      <c r="B1160" s="634"/>
      <c r="C1160" s="254"/>
      <c r="D1160" s="255">
        <v>0</v>
      </c>
      <c r="E1160" s="262"/>
      <c r="F1160" s="281"/>
      <c r="G1160" s="264"/>
      <c r="H1160" s="354"/>
      <c r="I1160" s="272"/>
    </row>
    <row r="1161" spans="1:9" x14ac:dyDescent="0.25">
      <c r="A1161" s="260"/>
      <c r="B1161" s="634"/>
      <c r="C1161" s="261"/>
      <c r="D1161" s="255">
        <v>0</v>
      </c>
      <c r="E1161" s="262"/>
      <c r="F1161" s="281"/>
      <c r="G1161" s="264"/>
      <c r="H1161" s="354"/>
      <c r="I1161" s="272"/>
    </row>
    <row r="1162" spans="1:9" x14ac:dyDescent="0.25">
      <c r="A1162" s="260"/>
      <c r="B1162" s="634"/>
      <c r="C1162" s="261"/>
      <c r="D1162" s="255">
        <v>0</v>
      </c>
      <c r="E1162" s="262"/>
      <c r="F1162" s="281"/>
      <c r="G1162" s="264"/>
      <c r="H1162" s="354"/>
      <c r="I1162" s="272"/>
    </row>
    <row r="1163" spans="1:9" ht="15.75" thickBot="1" x14ac:dyDescent="0.3">
      <c r="A1163" s="248"/>
      <c r="B1163" s="635"/>
      <c r="C1163" s="249" t="s">
        <v>46</v>
      </c>
      <c r="D1163" s="250">
        <f>SUM(D1149:D1162)</f>
        <v>0</v>
      </c>
      <c r="E1163" s="268" t="s">
        <v>46</v>
      </c>
      <c r="F1163" s="283">
        <f>F1155</f>
        <v>0</v>
      </c>
      <c r="G1163" s="250">
        <f>D1163-F1163</f>
        <v>0</v>
      </c>
      <c r="H1163" s="357">
        <f>H1149+H1150+H1151+H1152+H1153+H1154+H1155+H1156+H1157</f>
        <v>0</v>
      </c>
      <c r="I1163" s="518">
        <f>G1163-H1163</f>
        <v>0</v>
      </c>
    </row>
    <row r="1164" spans="1:9" ht="27" thickTop="1" x14ac:dyDescent="0.25">
      <c r="A1164" s="269">
        <v>8</v>
      </c>
      <c r="B1164" s="633" t="s">
        <v>416</v>
      </c>
      <c r="C1164" s="254" t="s">
        <v>417</v>
      </c>
      <c r="D1164" s="255">
        <v>0</v>
      </c>
      <c r="E1164" s="262"/>
      <c r="F1164" s="280"/>
      <c r="G1164" s="258"/>
      <c r="H1164" s="358">
        <v>0</v>
      </c>
      <c r="I1164" s="333" t="s">
        <v>665</v>
      </c>
    </row>
    <row r="1165" spans="1:9" ht="26.25" x14ac:dyDescent="0.25">
      <c r="A1165" s="260"/>
      <c r="B1165" s="634"/>
      <c r="C1165" s="261"/>
      <c r="D1165" s="359"/>
      <c r="E1165" s="262"/>
      <c r="F1165" s="281"/>
      <c r="G1165" s="263"/>
      <c r="H1165" s="360">
        <v>0</v>
      </c>
      <c r="I1165" s="335" t="s">
        <v>659</v>
      </c>
    </row>
    <row r="1166" spans="1:9" ht="26.25" x14ac:dyDescent="0.25">
      <c r="A1166" s="260"/>
      <c r="B1166" s="634"/>
      <c r="C1166" s="254"/>
      <c r="D1166" s="361"/>
      <c r="E1166" s="262"/>
      <c r="F1166" s="281"/>
      <c r="G1166" s="265"/>
      <c r="H1166" s="358">
        <v>0</v>
      </c>
      <c r="I1166" s="336" t="s">
        <v>660</v>
      </c>
    </row>
    <row r="1167" spans="1:9" x14ac:dyDescent="0.25">
      <c r="A1167" s="260"/>
      <c r="B1167" s="634"/>
      <c r="C1167" s="261"/>
      <c r="D1167" s="359"/>
      <c r="E1167" s="262" t="s">
        <v>418</v>
      </c>
      <c r="F1167" s="356">
        <v>0</v>
      </c>
      <c r="G1167" s="265"/>
      <c r="H1167" s="360">
        <v>0</v>
      </c>
      <c r="I1167" s="337" t="s">
        <v>661</v>
      </c>
    </row>
    <row r="1168" spans="1:9" x14ac:dyDescent="0.25">
      <c r="A1168" s="260"/>
      <c r="B1168" s="634"/>
      <c r="C1168" s="254"/>
      <c r="D1168" s="361"/>
      <c r="E1168" s="267"/>
      <c r="F1168" s="282"/>
      <c r="G1168" s="265"/>
      <c r="H1168" s="362"/>
      <c r="I1168" s="272"/>
    </row>
    <row r="1169" spans="1:9" x14ac:dyDescent="0.25">
      <c r="A1169" s="260"/>
      <c r="B1169" s="634"/>
      <c r="C1169" s="261"/>
      <c r="D1169" s="359"/>
      <c r="E1169" s="267"/>
      <c r="F1169" s="282"/>
      <c r="G1169" s="265"/>
      <c r="H1169" s="362"/>
      <c r="I1169" s="272"/>
    </row>
    <row r="1170" spans="1:9" x14ac:dyDescent="0.25">
      <c r="A1170" s="260"/>
      <c r="B1170" s="634"/>
      <c r="C1170" s="261"/>
      <c r="D1170" s="361"/>
      <c r="E1170" s="267"/>
      <c r="F1170" s="282"/>
      <c r="G1170" s="265"/>
      <c r="H1170" s="362"/>
      <c r="I1170" s="272"/>
    </row>
    <row r="1171" spans="1:9" ht="15.75" thickBot="1" x14ac:dyDescent="0.3">
      <c r="A1171" s="248"/>
      <c r="B1171" s="635"/>
      <c r="C1171" s="249" t="s">
        <v>46</v>
      </c>
      <c r="D1171" s="250">
        <f>D1164</f>
        <v>0</v>
      </c>
      <c r="E1171" s="268" t="s">
        <v>46</v>
      </c>
      <c r="F1171" s="283">
        <f>F1167</f>
        <v>0</v>
      </c>
      <c r="G1171" s="250">
        <f>D1171-F1171</f>
        <v>0</v>
      </c>
      <c r="H1171" s="352">
        <f>H1165+H1164+H1166</f>
        <v>0</v>
      </c>
      <c r="I1171" s="518">
        <f>G1171-H1171</f>
        <v>0</v>
      </c>
    </row>
    <row r="1172" spans="1:9" ht="15.75" thickTop="1" x14ac:dyDescent="0.25">
      <c r="A1172" s="269">
        <v>9</v>
      </c>
      <c r="B1172" s="645" t="s">
        <v>419</v>
      </c>
      <c r="C1172" s="190" t="s">
        <v>420</v>
      </c>
      <c r="D1172" s="192">
        <v>0</v>
      </c>
      <c r="E1172" s="244" t="s">
        <v>421</v>
      </c>
      <c r="F1172" s="319">
        <v>0</v>
      </c>
      <c r="G1172" s="246">
        <f>D1172-F1172</f>
        <v>0</v>
      </c>
      <c r="H1172" s="363">
        <v>0</v>
      </c>
      <c r="I1172" s="339" t="s">
        <v>395</v>
      </c>
    </row>
    <row r="1173" spans="1:9" x14ac:dyDescent="0.25">
      <c r="A1173" s="260"/>
      <c r="B1173" s="660"/>
      <c r="C1173" s="254"/>
      <c r="D1173" s="298"/>
      <c r="E1173" s="256"/>
      <c r="F1173" s="300"/>
      <c r="G1173" s="258"/>
      <c r="H1173" s="485">
        <v>0</v>
      </c>
      <c r="I1173" s="364"/>
    </row>
    <row r="1174" spans="1:9" ht="15.75" thickBot="1" x14ac:dyDescent="0.3">
      <c r="A1174" s="295"/>
      <c r="B1174" s="661"/>
      <c r="C1174" s="297"/>
      <c r="D1174" s="324"/>
      <c r="E1174" s="299"/>
      <c r="F1174" s="325"/>
      <c r="G1174" s="301">
        <f>G1172</f>
        <v>0</v>
      </c>
      <c r="H1174" s="365">
        <f>H1173+H1172</f>
        <v>0</v>
      </c>
      <c r="I1174" s="521">
        <f>G1174-H1174</f>
        <v>0</v>
      </c>
    </row>
    <row r="1175" spans="1:9" ht="27" thickTop="1" x14ac:dyDescent="0.25">
      <c r="A1175" s="241">
        <v>10</v>
      </c>
      <c r="B1175" s="662" t="s">
        <v>422</v>
      </c>
      <c r="C1175" s="254" t="s">
        <v>423</v>
      </c>
      <c r="D1175" s="255">
        <v>0</v>
      </c>
      <c r="E1175" s="262" t="s">
        <v>424</v>
      </c>
      <c r="F1175" s="273">
        <v>0</v>
      </c>
      <c r="G1175" s="258"/>
      <c r="H1175" s="366">
        <v>0</v>
      </c>
      <c r="I1175" s="336" t="s">
        <v>387</v>
      </c>
    </row>
    <row r="1176" spans="1:9" x14ac:dyDescent="0.25">
      <c r="A1176" s="260"/>
      <c r="B1176" s="643"/>
      <c r="C1176" s="261"/>
      <c r="D1176" s="255">
        <v>0</v>
      </c>
      <c r="E1176" s="262" t="s">
        <v>425</v>
      </c>
      <c r="F1176" s="273">
        <v>0</v>
      </c>
      <c r="G1176" s="263"/>
      <c r="H1176" s="264">
        <v>0</v>
      </c>
      <c r="I1176" s="367"/>
    </row>
    <row r="1177" spans="1:9" ht="15.75" thickBot="1" x14ac:dyDescent="0.3">
      <c r="A1177" s="248"/>
      <c r="B1177" s="644"/>
      <c r="C1177" s="249" t="s">
        <v>46</v>
      </c>
      <c r="D1177" s="250">
        <f>D1176+D1175</f>
        <v>0</v>
      </c>
      <c r="E1177" s="268" t="s">
        <v>46</v>
      </c>
      <c r="F1177" s="283">
        <f>F1176+F1175</f>
        <v>0</v>
      </c>
      <c r="G1177" s="250">
        <f>D1177-F1177</f>
        <v>0</v>
      </c>
      <c r="H1177" s="368">
        <f>H1176+H1175</f>
        <v>0</v>
      </c>
      <c r="I1177" s="521">
        <f>G1177-H1177</f>
        <v>0</v>
      </c>
    </row>
    <row r="1178" spans="1:9" ht="27" thickTop="1" x14ac:dyDescent="0.25">
      <c r="A1178" s="269">
        <v>11</v>
      </c>
      <c r="B1178" s="369" t="s">
        <v>426</v>
      </c>
      <c r="C1178" s="242" t="s">
        <v>427</v>
      </c>
      <c r="D1178" s="243">
        <v>0</v>
      </c>
      <c r="E1178" s="244" t="s">
        <v>428</v>
      </c>
      <c r="F1178" s="319">
        <v>0</v>
      </c>
      <c r="G1178" s="246">
        <f>D1178-F1178</f>
        <v>0</v>
      </c>
      <c r="H1178" s="370"/>
      <c r="I1178" s="333" t="s">
        <v>663</v>
      </c>
    </row>
    <row r="1179" spans="1:9" ht="26.25" x14ac:dyDescent="0.25">
      <c r="A1179" s="260"/>
      <c r="B1179" s="371"/>
      <c r="C1179" s="261"/>
      <c r="D1179" s="321"/>
      <c r="E1179" s="262"/>
      <c r="F1179" s="322"/>
      <c r="G1179" s="263"/>
      <c r="H1179" s="358"/>
      <c r="I1179" s="335" t="s">
        <v>659</v>
      </c>
    </row>
    <row r="1180" spans="1:9" ht="26.25" x14ac:dyDescent="0.25">
      <c r="A1180" s="343"/>
      <c r="B1180" s="372"/>
      <c r="C1180" s="347"/>
      <c r="D1180" s="373"/>
      <c r="E1180" s="267"/>
      <c r="F1180" s="374"/>
      <c r="G1180" s="265"/>
      <c r="H1180" s="353">
        <v>0</v>
      </c>
      <c r="I1180" s="336" t="s">
        <v>660</v>
      </c>
    </row>
    <row r="1181" spans="1:9" x14ac:dyDescent="0.25">
      <c r="A1181" s="343"/>
      <c r="B1181" s="372"/>
      <c r="C1181" s="347"/>
      <c r="D1181" s="373"/>
      <c r="E1181" s="267"/>
      <c r="F1181" s="374"/>
      <c r="G1181" s="265"/>
      <c r="H1181" s="358">
        <v>0</v>
      </c>
      <c r="I1181" s="337" t="s">
        <v>661</v>
      </c>
    </row>
    <row r="1182" spans="1:9" ht="15.75" thickBot="1" x14ac:dyDescent="0.3">
      <c r="A1182" s="248"/>
      <c r="B1182" s="375"/>
      <c r="C1182" s="249"/>
      <c r="D1182" s="376"/>
      <c r="E1182" s="251"/>
      <c r="F1182" s="377"/>
      <c r="G1182" s="250"/>
      <c r="H1182" s="378">
        <f>H1180+H1178+H1179+H1181</f>
        <v>0</v>
      </c>
      <c r="I1182" s="516">
        <f>G1178-H1182</f>
        <v>0</v>
      </c>
    </row>
    <row r="1183" spans="1:9" ht="15.75" thickTop="1" x14ac:dyDescent="0.25">
      <c r="A1183" s="241">
        <v>12</v>
      </c>
      <c r="B1183" s="646" t="s">
        <v>429</v>
      </c>
      <c r="C1183" s="254" t="s">
        <v>430</v>
      </c>
      <c r="D1183" s="255">
        <v>0</v>
      </c>
      <c r="E1183" s="256" t="s">
        <v>431</v>
      </c>
      <c r="F1183" s="273">
        <v>0</v>
      </c>
      <c r="G1183" s="259"/>
      <c r="H1183" s="259">
        <v>0</v>
      </c>
      <c r="I1183" s="272"/>
    </row>
    <row r="1184" spans="1:9" x14ac:dyDescent="0.25">
      <c r="A1184" s="260"/>
      <c r="B1184" s="663"/>
      <c r="C1184" s="261" t="s">
        <v>432</v>
      </c>
      <c r="D1184" s="255">
        <v>0</v>
      </c>
      <c r="E1184" s="262" t="s">
        <v>433</v>
      </c>
      <c r="F1184" s="273">
        <v>0</v>
      </c>
      <c r="G1184" s="263"/>
      <c r="H1184" s="264">
        <v>0</v>
      </c>
      <c r="I1184" s="272"/>
    </row>
    <row r="1185" spans="1:9" x14ac:dyDescent="0.25">
      <c r="A1185" s="260"/>
      <c r="B1185" s="663"/>
      <c r="C1185" s="261" t="s">
        <v>434</v>
      </c>
      <c r="D1185" s="255">
        <v>0</v>
      </c>
      <c r="E1185" s="267"/>
      <c r="F1185" s="273">
        <v>0</v>
      </c>
      <c r="G1185" s="265"/>
      <c r="H1185" s="266">
        <v>0</v>
      </c>
      <c r="I1185" s="272"/>
    </row>
    <row r="1186" spans="1:9" ht="15.75" thickBot="1" x14ac:dyDescent="0.3">
      <c r="A1186" s="248"/>
      <c r="B1186" s="664"/>
      <c r="C1186" s="249" t="s">
        <v>46</v>
      </c>
      <c r="D1186" s="250">
        <f>SUM(D1183:D1185)</f>
        <v>0</v>
      </c>
      <c r="E1186" s="268" t="s">
        <v>46</v>
      </c>
      <c r="F1186" s="283">
        <f>F1185+F1184+F1183</f>
        <v>0</v>
      </c>
      <c r="G1186" s="250">
        <f>D1186-F1186</f>
        <v>0</v>
      </c>
      <c r="H1186" s="368">
        <f>H1185+H1184+H1183</f>
        <v>0</v>
      </c>
      <c r="I1186" s="518">
        <f>G1186-H1186</f>
        <v>0</v>
      </c>
    </row>
    <row r="1187" spans="1:9" ht="15.75" thickTop="1" x14ac:dyDescent="0.25">
      <c r="A1187" s="269">
        <v>13</v>
      </c>
      <c r="B1187" s="645" t="s">
        <v>435</v>
      </c>
      <c r="C1187" s="254" t="s">
        <v>409</v>
      </c>
      <c r="D1187" s="255">
        <v>0</v>
      </c>
      <c r="E1187" s="262"/>
      <c r="F1187" s="273">
        <v>0</v>
      </c>
      <c r="G1187" s="258"/>
      <c r="H1187" s="386">
        <v>0</v>
      </c>
      <c r="I1187" s="272"/>
    </row>
    <row r="1188" spans="1:9" x14ac:dyDescent="0.25">
      <c r="A1188" s="260"/>
      <c r="B1188" s="646"/>
      <c r="C1188" s="261" t="s">
        <v>436</v>
      </c>
      <c r="D1188" s="255">
        <v>0</v>
      </c>
      <c r="E1188" s="262" t="s">
        <v>437</v>
      </c>
      <c r="F1188" s="273">
        <v>0</v>
      </c>
      <c r="G1188" s="263"/>
      <c r="H1188" s="264">
        <v>0</v>
      </c>
      <c r="I1188" s="272"/>
    </row>
    <row r="1189" spans="1:9" ht="15.75" thickBot="1" x14ac:dyDescent="0.3">
      <c r="A1189" s="260"/>
      <c r="B1189" s="662"/>
      <c r="C1189" s="249" t="s">
        <v>46</v>
      </c>
      <c r="D1189" s="250">
        <f>SUM(D1187:D1188)</f>
        <v>0</v>
      </c>
      <c r="E1189" s="268" t="s">
        <v>46</v>
      </c>
      <c r="F1189" s="283">
        <f>F1188+F1187</f>
        <v>0</v>
      </c>
      <c r="G1189" s="250">
        <f>D1189-F1189</f>
        <v>0</v>
      </c>
      <c r="H1189" s="368">
        <f>H1188+H1187</f>
        <v>0</v>
      </c>
      <c r="I1189" s="518">
        <f>G1189-H11891</f>
        <v>0</v>
      </c>
    </row>
    <row r="1190" spans="1:9" ht="27" thickTop="1" x14ac:dyDescent="0.25">
      <c r="A1190" s="241"/>
      <c r="B1190" s="665" t="s">
        <v>438</v>
      </c>
      <c r="C1190" s="254" t="s">
        <v>439</v>
      </c>
      <c r="D1190" s="255">
        <v>0</v>
      </c>
      <c r="E1190" s="262"/>
      <c r="F1190" s="280"/>
      <c r="G1190" s="259"/>
      <c r="H1190" s="353">
        <v>0</v>
      </c>
      <c r="I1190" s="333" t="s">
        <v>666</v>
      </c>
    </row>
    <row r="1191" spans="1:9" ht="26.25" x14ac:dyDescent="0.25">
      <c r="A1191" s="260">
        <v>14</v>
      </c>
      <c r="B1191" s="665"/>
      <c r="C1191" s="261" t="s">
        <v>440</v>
      </c>
      <c r="D1191" s="255"/>
      <c r="E1191" s="262"/>
      <c r="F1191" s="281"/>
      <c r="G1191" s="263"/>
      <c r="H1191" s="358">
        <v>0</v>
      </c>
      <c r="I1191" s="335" t="s">
        <v>659</v>
      </c>
    </row>
    <row r="1192" spans="1:9" ht="25.5" x14ac:dyDescent="0.25">
      <c r="A1192" s="260"/>
      <c r="B1192" s="665"/>
      <c r="C1192" s="261" t="s">
        <v>441</v>
      </c>
      <c r="D1192" s="255">
        <v>0</v>
      </c>
      <c r="E1192" s="262" t="s">
        <v>442</v>
      </c>
      <c r="F1192" s="273">
        <v>0</v>
      </c>
      <c r="G1192" s="265"/>
      <c r="H1192" s="362">
        <v>0</v>
      </c>
      <c r="I1192" s="331" t="s">
        <v>376</v>
      </c>
    </row>
    <row r="1193" spans="1:9" ht="26.25" x14ac:dyDescent="0.25">
      <c r="A1193" s="260"/>
      <c r="B1193" s="665"/>
      <c r="C1193" s="261" t="s">
        <v>443</v>
      </c>
      <c r="D1193" s="255">
        <v>0</v>
      </c>
      <c r="E1193" s="267"/>
      <c r="F1193" s="282"/>
      <c r="G1193" s="265"/>
      <c r="H1193" s="362"/>
      <c r="I1193" s="339" t="s">
        <v>444</v>
      </c>
    </row>
    <row r="1194" spans="1:9" ht="15.75" thickBot="1" x14ac:dyDescent="0.3">
      <c r="A1194" s="248"/>
      <c r="B1194" s="666"/>
      <c r="C1194" s="249" t="s">
        <v>46</v>
      </c>
      <c r="D1194" s="250">
        <f>SUM(D1190:D1193)</f>
        <v>0</v>
      </c>
      <c r="E1194" s="268" t="s">
        <v>46</v>
      </c>
      <c r="F1194" s="283">
        <f>SUM(F1192:F1193)</f>
        <v>0</v>
      </c>
      <c r="G1194" s="250">
        <f>D1194-F1194</f>
        <v>0</v>
      </c>
      <c r="H1194" s="368">
        <f>H1193+H1192+H1191+H1190</f>
        <v>0</v>
      </c>
      <c r="I1194" s="518">
        <f>G1194-H1194</f>
        <v>0</v>
      </c>
    </row>
    <row r="1195" spans="1:9" ht="30.75" thickTop="1" x14ac:dyDescent="0.25">
      <c r="A1195" s="269">
        <v>15</v>
      </c>
      <c r="B1195" s="636" t="s">
        <v>445</v>
      </c>
      <c r="C1195" s="254" t="s">
        <v>446</v>
      </c>
      <c r="D1195" s="255">
        <v>0</v>
      </c>
      <c r="E1195" s="262"/>
      <c r="F1195" s="273">
        <v>0</v>
      </c>
      <c r="G1195" s="258"/>
      <c r="H1195" s="379">
        <v>0</v>
      </c>
      <c r="I1195" s="380" t="s">
        <v>447</v>
      </c>
    </row>
    <row r="1196" spans="1:9" ht="26.25" x14ac:dyDescent="0.25">
      <c r="A1196" s="260"/>
      <c r="B1196" s="643"/>
      <c r="C1196" s="261" t="s">
        <v>448</v>
      </c>
      <c r="D1196" s="255">
        <v>0</v>
      </c>
      <c r="E1196" s="262" t="s">
        <v>449</v>
      </c>
      <c r="F1196" s="273">
        <v>0</v>
      </c>
      <c r="G1196" s="263"/>
      <c r="H1196" s="381"/>
      <c r="I1196" s="335" t="s">
        <v>667</v>
      </c>
    </row>
    <row r="1197" spans="1:9" ht="15.75" thickBot="1" x14ac:dyDescent="0.3">
      <c r="A1197" s="248"/>
      <c r="B1197" s="644"/>
      <c r="C1197" s="249" t="s">
        <v>46</v>
      </c>
      <c r="D1197" s="250">
        <f>SUM(D1195:D1196)</f>
        <v>0</v>
      </c>
      <c r="E1197" s="268" t="s">
        <v>46</v>
      </c>
      <c r="F1197" s="283">
        <f>SUM(F1195:F1196)</f>
        <v>0</v>
      </c>
      <c r="G1197" s="250">
        <f>D1197-F1197</f>
        <v>0</v>
      </c>
      <c r="H1197" s="357">
        <f>H1196+H1195</f>
        <v>0</v>
      </c>
      <c r="I1197" s="518">
        <f>G1197-H1197</f>
        <v>0</v>
      </c>
    </row>
    <row r="1198" spans="1:9" ht="27" thickTop="1" x14ac:dyDescent="0.25">
      <c r="A1198" s="269">
        <v>16</v>
      </c>
      <c r="B1198" s="633" t="s">
        <v>450</v>
      </c>
      <c r="C1198" s="261" t="s">
        <v>451</v>
      </c>
      <c r="D1198" s="255">
        <v>0</v>
      </c>
      <c r="E1198" s="262"/>
      <c r="F1198" s="273">
        <v>0</v>
      </c>
      <c r="G1198" s="259"/>
      <c r="H1198" s="379">
        <v>0</v>
      </c>
      <c r="I1198" s="333" t="s">
        <v>668</v>
      </c>
    </row>
    <row r="1199" spans="1:9" x14ac:dyDescent="0.25">
      <c r="A1199" s="260"/>
      <c r="B1199" s="631"/>
      <c r="C1199" s="261" t="s">
        <v>452</v>
      </c>
      <c r="D1199" s="255">
        <v>0</v>
      </c>
      <c r="E1199" s="262"/>
      <c r="F1199" s="273">
        <v>0</v>
      </c>
      <c r="G1199" s="263"/>
      <c r="H1199" s="381">
        <v>0</v>
      </c>
      <c r="I1199" s="642" t="s">
        <v>667</v>
      </c>
    </row>
    <row r="1200" spans="1:9" x14ac:dyDescent="0.25">
      <c r="A1200" s="260"/>
      <c r="B1200" s="631"/>
      <c r="C1200" s="261" t="s">
        <v>453</v>
      </c>
      <c r="D1200" s="255">
        <v>0</v>
      </c>
      <c r="E1200" s="262" t="s">
        <v>454</v>
      </c>
      <c r="F1200" s="273">
        <v>0</v>
      </c>
      <c r="G1200" s="265"/>
      <c r="H1200" s="382">
        <v>0</v>
      </c>
      <c r="I1200" s="642"/>
    </row>
    <row r="1201" spans="1:9" x14ac:dyDescent="0.25">
      <c r="A1201" s="260"/>
      <c r="B1201" s="631"/>
      <c r="C1201" s="261" t="s">
        <v>441</v>
      </c>
      <c r="D1201" s="255">
        <v>0</v>
      </c>
      <c r="E1201" s="267"/>
      <c r="F1201" s="273">
        <v>0</v>
      </c>
      <c r="G1201" s="265"/>
      <c r="H1201" s="381">
        <v>0</v>
      </c>
      <c r="I1201" s="642" t="s">
        <v>669</v>
      </c>
    </row>
    <row r="1202" spans="1:9" x14ac:dyDescent="0.25">
      <c r="A1202" s="260"/>
      <c r="B1202" s="631"/>
      <c r="C1202" s="347" t="s">
        <v>455</v>
      </c>
      <c r="D1202" s="255">
        <v>0</v>
      </c>
      <c r="E1202" s="267"/>
      <c r="F1202" s="273">
        <v>0</v>
      </c>
      <c r="G1202" s="265"/>
      <c r="H1202" s="382">
        <v>0</v>
      </c>
      <c r="I1202" s="642"/>
    </row>
    <row r="1203" spans="1:9" x14ac:dyDescent="0.25">
      <c r="A1203" s="260"/>
      <c r="B1203" s="631"/>
      <c r="C1203" s="347" t="s">
        <v>456</v>
      </c>
      <c r="D1203" s="255">
        <v>0</v>
      </c>
      <c r="E1203" s="267"/>
      <c r="F1203" s="273">
        <v>0</v>
      </c>
      <c r="G1203" s="265"/>
      <c r="H1203" s="382">
        <v>0</v>
      </c>
      <c r="I1203" s="272"/>
    </row>
    <row r="1204" spans="1:9" ht="15.75" thickBot="1" x14ac:dyDescent="0.3">
      <c r="A1204" s="248"/>
      <c r="B1204" s="632"/>
      <c r="C1204" s="249" t="s">
        <v>46</v>
      </c>
      <c r="D1204" s="250">
        <f>SUM(D1198:D1203)</f>
        <v>0</v>
      </c>
      <c r="E1204" s="268" t="s">
        <v>46</v>
      </c>
      <c r="F1204" s="283">
        <f>SUM(F1198:F1203)</f>
        <v>0</v>
      </c>
      <c r="G1204" s="250">
        <f>D1204-F1204</f>
        <v>0</v>
      </c>
      <c r="H1204" s="357">
        <f>H1203+H1202+H1201+H1200+H1199+H1198</f>
        <v>0</v>
      </c>
      <c r="I1204" s="518">
        <f>G1204-H1204</f>
        <v>0</v>
      </c>
    </row>
    <row r="1205" spans="1:9" ht="15.75" thickTop="1" x14ac:dyDescent="0.25">
      <c r="A1205" s="269">
        <v>17</v>
      </c>
      <c r="B1205" s="636" t="s">
        <v>457</v>
      </c>
      <c r="C1205" s="261" t="s">
        <v>458</v>
      </c>
      <c r="D1205" s="255">
        <v>0</v>
      </c>
      <c r="E1205" s="262"/>
      <c r="F1205" s="356">
        <v>0</v>
      </c>
      <c r="G1205" s="259"/>
      <c r="H1205" s="379">
        <v>0</v>
      </c>
      <c r="I1205" s="272"/>
    </row>
    <row r="1206" spans="1:9" x14ac:dyDescent="0.25">
      <c r="A1206" s="260"/>
      <c r="B1206" s="643"/>
      <c r="C1206" s="261" t="s">
        <v>459</v>
      </c>
      <c r="D1206" s="255">
        <v>0</v>
      </c>
      <c r="E1206" s="262"/>
      <c r="F1206" s="356">
        <v>0</v>
      </c>
      <c r="G1206" s="263"/>
      <c r="H1206" s="381">
        <v>0</v>
      </c>
      <c r="I1206" s="272"/>
    </row>
    <row r="1207" spans="1:9" x14ac:dyDescent="0.25">
      <c r="A1207" s="260"/>
      <c r="B1207" s="643"/>
      <c r="C1207" s="261" t="s">
        <v>441</v>
      </c>
      <c r="D1207" s="255">
        <v>0</v>
      </c>
      <c r="E1207" s="262" t="s">
        <v>460</v>
      </c>
      <c r="F1207" s="356">
        <v>0</v>
      </c>
      <c r="G1207" s="265"/>
      <c r="H1207" s="361">
        <v>0</v>
      </c>
      <c r="I1207" s="272"/>
    </row>
    <row r="1208" spans="1:9" x14ac:dyDescent="0.25">
      <c r="A1208" s="260"/>
      <c r="B1208" s="643"/>
      <c r="C1208" s="261" t="s">
        <v>461</v>
      </c>
      <c r="D1208" s="255">
        <v>0</v>
      </c>
      <c r="E1208" s="267"/>
      <c r="F1208" s="273">
        <v>0</v>
      </c>
      <c r="G1208" s="265"/>
      <c r="H1208" s="361">
        <v>0</v>
      </c>
      <c r="I1208" s="272"/>
    </row>
    <row r="1209" spans="1:9" ht="15.75" thickBot="1" x14ac:dyDescent="0.3">
      <c r="A1209" s="248"/>
      <c r="B1209" s="644"/>
      <c r="C1209" s="249" t="s">
        <v>46</v>
      </c>
      <c r="D1209" s="250">
        <f>SUM(D1205:D1208)</f>
        <v>0</v>
      </c>
      <c r="E1209" s="268" t="s">
        <v>46</v>
      </c>
      <c r="F1209" s="283">
        <f>SUM(F1205:F1208)</f>
        <v>0</v>
      </c>
      <c r="G1209" s="250">
        <f>D1209-F1209</f>
        <v>0</v>
      </c>
      <c r="H1209" s="250">
        <f>H1208+H1207+H1206+H1205</f>
        <v>0</v>
      </c>
      <c r="I1209" s="518">
        <f>G1209-H1209</f>
        <v>0</v>
      </c>
    </row>
    <row r="1210" spans="1:9" ht="15.75" thickTop="1" x14ac:dyDescent="0.25">
      <c r="A1210" s="269">
        <v>18</v>
      </c>
      <c r="B1210" s="636" t="s">
        <v>462</v>
      </c>
      <c r="C1210" s="261" t="s">
        <v>463</v>
      </c>
      <c r="D1210" s="255">
        <v>0</v>
      </c>
      <c r="E1210" s="262"/>
      <c r="F1210" s="273">
        <v>0</v>
      </c>
      <c r="G1210" s="259"/>
      <c r="H1210" s="379">
        <v>0</v>
      </c>
      <c r="I1210" s="272"/>
    </row>
    <row r="1211" spans="1:9" x14ac:dyDescent="0.25">
      <c r="A1211" s="260"/>
      <c r="B1211" s="643"/>
      <c r="C1211" s="261" t="s">
        <v>464</v>
      </c>
      <c r="D1211" s="255">
        <v>0</v>
      </c>
      <c r="E1211" s="262"/>
      <c r="F1211" s="273">
        <v>0</v>
      </c>
      <c r="G1211" s="263"/>
      <c r="H1211" s="381">
        <v>0</v>
      </c>
      <c r="I1211" s="272"/>
    </row>
    <row r="1212" spans="1:9" x14ac:dyDescent="0.25">
      <c r="A1212" s="260"/>
      <c r="B1212" s="643"/>
      <c r="C1212" s="261" t="s">
        <v>465</v>
      </c>
      <c r="D1212" s="255">
        <v>0</v>
      </c>
      <c r="E1212" s="262" t="s">
        <v>466</v>
      </c>
      <c r="F1212" s="273">
        <v>0</v>
      </c>
      <c r="G1212" s="265"/>
      <c r="H1212" s="361">
        <v>0</v>
      </c>
      <c r="I1212" s="272"/>
    </row>
    <row r="1213" spans="1:9" x14ac:dyDescent="0.25">
      <c r="A1213" s="260"/>
      <c r="B1213" s="643"/>
      <c r="C1213" s="261" t="s">
        <v>441</v>
      </c>
      <c r="D1213" s="255">
        <v>0</v>
      </c>
      <c r="E1213" s="267"/>
      <c r="F1213" s="273">
        <v>0</v>
      </c>
      <c r="G1213" s="265"/>
      <c r="H1213" s="361">
        <v>0</v>
      </c>
      <c r="I1213" s="272"/>
    </row>
    <row r="1214" spans="1:9" x14ac:dyDescent="0.25">
      <c r="A1214" s="260"/>
      <c r="B1214" s="643"/>
      <c r="C1214" s="261" t="s">
        <v>467</v>
      </c>
      <c r="D1214" s="255">
        <v>0</v>
      </c>
      <c r="E1214" s="267"/>
      <c r="F1214" s="273">
        <v>0</v>
      </c>
      <c r="G1214" s="265"/>
      <c r="H1214" s="361">
        <v>0</v>
      </c>
      <c r="I1214" s="272"/>
    </row>
    <row r="1215" spans="1:9" ht="15.75" thickBot="1" x14ac:dyDescent="0.3">
      <c r="A1215" s="248"/>
      <c r="B1215" s="644"/>
      <c r="C1215" s="249" t="s">
        <v>46</v>
      </c>
      <c r="D1215" s="250">
        <f>D1214+D1213+D1212+D1211+D1210</f>
        <v>0</v>
      </c>
      <c r="E1215" s="268" t="s">
        <v>46</v>
      </c>
      <c r="F1215" s="283">
        <f>F1214+F1213+F1212+F1211+F1210</f>
        <v>0</v>
      </c>
      <c r="G1215" s="250">
        <f>D1215-F1215</f>
        <v>0</v>
      </c>
      <c r="H1215" s="250">
        <f>H1214+H1213+H1212+H1211+H1210</f>
        <v>0</v>
      </c>
      <c r="I1215" s="518">
        <f>G1215-H1215</f>
        <v>0</v>
      </c>
    </row>
    <row r="1216" spans="1:9" ht="15.75" thickTop="1" x14ac:dyDescent="0.25">
      <c r="A1216" s="269">
        <v>19</v>
      </c>
      <c r="B1216" s="657" t="s">
        <v>468</v>
      </c>
      <c r="C1216" s="261" t="s">
        <v>469</v>
      </c>
      <c r="D1216" s="255">
        <v>0</v>
      </c>
      <c r="E1216" s="262" t="s">
        <v>470</v>
      </c>
      <c r="F1216" s="273">
        <v>0</v>
      </c>
      <c r="G1216" s="259"/>
      <c r="H1216" s="379">
        <v>0</v>
      </c>
      <c r="I1216" s="272"/>
    </row>
    <row r="1217" spans="1:9" x14ac:dyDescent="0.25">
      <c r="A1217" s="260"/>
      <c r="B1217" s="658"/>
      <c r="C1217" s="261" t="s">
        <v>471</v>
      </c>
      <c r="D1217" s="255">
        <v>0</v>
      </c>
      <c r="E1217" s="262" t="s">
        <v>472</v>
      </c>
      <c r="F1217" s="273">
        <v>0</v>
      </c>
      <c r="G1217" s="263"/>
      <c r="H1217" s="381">
        <v>0</v>
      </c>
      <c r="I1217" s="272"/>
    </row>
    <row r="1218" spans="1:9" x14ac:dyDescent="0.25">
      <c r="A1218" s="260"/>
      <c r="B1218" s="658"/>
      <c r="C1218" s="261" t="s">
        <v>473</v>
      </c>
      <c r="D1218" s="255">
        <v>0</v>
      </c>
      <c r="E1218" s="262"/>
      <c r="F1218" s="273">
        <v>0</v>
      </c>
      <c r="G1218" s="265"/>
      <c r="H1218" s="361">
        <v>0</v>
      </c>
      <c r="I1218" s="272"/>
    </row>
    <row r="1219" spans="1:9" x14ac:dyDescent="0.25">
      <c r="A1219" s="260"/>
      <c r="B1219" s="658"/>
      <c r="C1219" s="261" t="s">
        <v>474</v>
      </c>
      <c r="D1219" s="255">
        <v>0</v>
      </c>
      <c r="E1219" s="267"/>
      <c r="F1219" s="273">
        <v>0</v>
      </c>
      <c r="G1219" s="265"/>
      <c r="H1219" s="361">
        <v>0</v>
      </c>
      <c r="I1219" s="272"/>
    </row>
    <row r="1220" spans="1:9" x14ac:dyDescent="0.25">
      <c r="A1220" s="260"/>
      <c r="B1220" s="658"/>
      <c r="C1220" s="261" t="s">
        <v>475</v>
      </c>
      <c r="D1220" s="255">
        <v>0</v>
      </c>
      <c r="E1220" s="267"/>
      <c r="F1220" s="273">
        <v>0</v>
      </c>
      <c r="G1220" s="265"/>
      <c r="H1220" s="361">
        <v>0</v>
      </c>
      <c r="I1220" s="272"/>
    </row>
    <row r="1221" spans="1:9" x14ac:dyDescent="0.25">
      <c r="A1221" s="260"/>
      <c r="B1221" s="658"/>
      <c r="C1221" s="347" t="s">
        <v>476</v>
      </c>
      <c r="D1221" s="255">
        <v>0</v>
      </c>
      <c r="E1221" s="267"/>
      <c r="F1221" s="273">
        <v>0</v>
      </c>
      <c r="G1221" s="265"/>
      <c r="H1221" s="361">
        <v>0</v>
      </c>
      <c r="I1221" s="272"/>
    </row>
    <row r="1222" spans="1:9" ht="15.75" thickBot="1" x14ac:dyDescent="0.3">
      <c r="A1222" s="248"/>
      <c r="B1222" s="659"/>
      <c r="C1222" s="249" t="s">
        <v>46</v>
      </c>
      <c r="D1222" s="250">
        <f>D1221+D1220+D1219+D1218+D1217+D1216</f>
        <v>0</v>
      </c>
      <c r="E1222" s="268" t="s">
        <v>46</v>
      </c>
      <c r="F1222" s="283">
        <f>F1221+F1220+F1219+F1218+F1217+F1216</f>
        <v>0</v>
      </c>
      <c r="G1222" s="250">
        <f>D1222-F1222</f>
        <v>0</v>
      </c>
      <c r="H1222" s="250">
        <f>H1221+H1220+H1219+H1218+H1217+H1216</f>
        <v>0</v>
      </c>
      <c r="I1222" s="518">
        <f>G1222-H1222</f>
        <v>0</v>
      </c>
    </row>
    <row r="1223" spans="1:9" ht="15.75" thickTop="1" x14ac:dyDescent="0.25">
      <c r="A1223" s="269">
        <v>20</v>
      </c>
      <c r="B1223" s="648" t="s">
        <v>477</v>
      </c>
      <c r="C1223" s="254" t="s">
        <v>478</v>
      </c>
      <c r="D1223" s="255">
        <v>0</v>
      </c>
      <c r="E1223" s="262"/>
      <c r="F1223" s="273">
        <v>0</v>
      </c>
      <c r="G1223" s="258"/>
      <c r="H1223" s="379">
        <v>0</v>
      </c>
      <c r="I1223" s="272"/>
    </row>
    <row r="1224" spans="1:9" x14ac:dyDescent="0.25">
      <c r="A1224" s="260"/>
      <c r="B1224" s="649"/>
      <c r="C1224" s="261" t="s">
        <v>479</v>
      </c>
      <c r="D1224" s="255">
        <v>0</v>
      </c>
      <c r="E1224" s="262" t="s">
        <v>480</v>
      </c>
      <c r="F1224" s="273">
        <v>0</v>
      </c>
      <c r="G1224" s="263"/>
      <c r="H1224" s="359">
        <v>0</v>
      </c>
      <c r="I1224" s="272"/>
    </row>
    <row r="1225" spans="1:9" x14ac:dyDescent="0.25">
      <c r="A1225" s="260"/>
      <c r="B1225" s="649"/>
      <c r="C1225" s="261" t="s">
        <v>481</v>
      </c>
      <c r="D1225" s="255">
        <v>0</v>
      </c>
      <c r="E1225" s="267"/>
      <c r="F1225" s="273">
        <v>0</v>
      </c>
      <c r="G1225" s="263"/>
      <c r="H1225" s="361">
        <v>0</v>
      </c>
      <c r="I1225" s="272"/>
    </row>
    <row r="1226" spans="1:9" ht="15.75" thickBot="1" x14ac:dyDescent="0.3">
      <c r="A1226" s="248"/>
      <c r="B1226" s="650"/>
      <c r="C1226" s="249" t="s">
        <v>46</v>
      </c>
      <c r="D1226" s="250">
        <f>D1225+D1224+D1223</f>
        <v>0</v>
      </c>
      <c r="E1226" s="268" t="s">
        <v>46</v>
      </c>
      <c r="F1226" s="283">
        <f>F1225+F1224+F1223</f>
        <v>0</v>
      </c>
      <c r="G1226" s="250">
        <v>0</v>
      </c>
      <c r="H1226" s="250">
        <f>H1225+H1224+H1223</f>
        <v>0</v>
      </c>
      <c r="I1226" s="518">
        <f>G1226-H1226</f>
        <v>0</v>
      </c>
    </row>
    <row r="1227" spans="1:9" ht="39.75" thickTop="1" thickBot="1" x14ac:dyDescent="0.3">
      <c r="A1227" s="274">
        <v>21</v>
      </c>
      <c r="B1227" s="383" t="s">
        <v>482</v>
      </c>
      <c r="C1227" s="236" t="s">
        <v>483</v>
      </c>
      <c r="D1227" s="277">
        <v>0</v>
      </c>
      <c r="E1227" s="299" t="s">
        <v>484</v>
      </c>
      <c r="F1227" s="328">
        <v>0</v>
      </c>
      <c r="G1227" s="301">
        <f>D1227-F1227</f>
        <v>0</v>
      </c>
      <c r="H1227" s="476"/>
      <c r="I1227" s="509">
        <f>G1227</f>
        <v>0</v>
      </c>
    </row>
    <row r="1228" spans="1:9" ht="15.75" thickTop="1" x14ac:dyDescent="0.25">
      <c r="A1228" s="269">
        <v>22</v>
      </c>
      <c r="B1228" s="645" t="s">
        <v>485</v>
      </c>
      <c r="C1228" s="254" t="s">
        <v>486</v>
      </c>
      <c r="D1228" s="255">
        <v>0</v>
      </c>
      <c r="E1228" s="262"/>
      <c r="F1228" s="273">
        <v>0</v>
      </c>
      <c r="G1228" s="258"/>
      <c r="H1228" s="379">
        <v>0</v>
      </c>
      <c r="I1228" s="272"/>
    </row>
    <row r="1229" spans="1:9" x14ac:dyDescent="0.25">
      <c r="A1229" s="260"/>
      <c r="B1229" s="646"/>
      <c r="C1229" s="261" t="s">
        <v>487</v>
      </c>
      <c r="D1229" s="255">
        <v>0</v>
      </c>
      <c r="E1229" s="262" t="s">
        <v>488</v>
      </c>
      <c r="F1229" s="273">
        <v>0</v>
      </c>
      <c r="G1229" s="263"/>
      <c r="H1229" s="359">
        <v>0</v>
      </c>
      <c r="I1229" s="272"/>
    </row>
    <row r="1230" spans="1:9" x14ac:dyDescent="0.25">
      <c r="A1230" s="260"/>
      <c r="B1230" s="646"/>
      <c r="C1230" s="261" t="s">
        <v>489</v>
      </c>
      <c r="D1230" s="255">
        <v>0</v>
      </c>
      <c r="E1230" s="267"/>
      <c r="F1230" s="273">
        <v>0</v>
      </c>
      <c r="G1230" s="263"/>
      <c r="H1230" s="361">
        <v>0</v>
      </c>
      <c r="I1230" s="272"/>
    </row>
    <row r="1231" spans="1:9" ht="15.75" thickBot="1" x14ac:dyDescent="0.3">
      <c r="A1231" s="248"/>
      <c r="B1231" s="647"/>
      <c r="C1231" s="249" t="s">
        <v>46</v>
      </c>
      <c r="D1231" s="250">
        <f>D1230+D1229+D1228</f>
        <v>0</v>
      </c>
      <c r="E1231" s="268" t="s">
        <v>46</v>
      </c>
      <c r="F1231" s="283">
        <f>F1230+F1229+F1228</f>
        <v>0</v>
      </c>
      <c r="G1231" s="250">
        <v>0</v>
      </c>
      <c r="H1231" s="250">
        <f>H1230+H1229+H1228</f>
        <v>0</v>
      </c>
      <c r="I1231" s="518">
        <f>G1231-H1231</f>
        <v>0</v>
      </c>
    </row>
    <row r="1232" spans="1:9" ht="15.75" thickTop="1" x14ac:dyDescent="0.25">
      <c r="A1232" s="269">
        <v>23</v>
      </c>
      <c r="B1232" s="651" t="s">
        <v>490</v>
      </c>
      <c r="C1232" s="254" t="s">
        <v>491</v>
      </c>
      <c r="D1232" s="255">
        <v>0</v>
      </c>
      <c r="E1232" s="262"/>
      <c r="F1232" s="273">
        <v>0</v>
      </c>
      <c r="G1232" s="258"/>
      <c r="H1232" s="379">
        <v>0</v>
      </c>
      <c r="I1232" s="272"/>
    </row>
    <row r="1233" spans="1:9" x14ac:dyDescent="0.25">
      <c r="A1233" s="260"/>
      <c r="B1233" s="652"/>
      <c r="C1233" s="261" t="s">
        <v>492</v>
      </c>
      <c r="D1233" s="255">
        <v>0</v>
      </c>
      <c r="E1233" s="262" t="s">
        <v>115</v>
      </c>
      <c r="F1233" s="273">
        <v>0</v>
      </c>
      <c r="G1233" s="263"/>
      <c r="H1233" s="359">
        <v>0</v>
      </c>
      <c r="I1233" s="272"/>
    </row>
    <row r="1234" spans="1:9" x14ac:dyDescent="0.25">
      <c r="A1234" s="260"/>
      <c r="B1234" s="652"/>
      <c r="C1234" s="261" t="s">
        <v>493</v>
      </c>
      <c r="D1234" s="255">
        <v>0</v>
      </c>
      <c r="E1234" s="267"/>
      <c r="F1234" s="273">
        <v>0</v>
      </c>
      <c r="G1234" s="263"/>
      <c r="H1234" s="361">
        <v>0</v>
      </c>
      <c r="I1234" s="272"/>
    </row>
    <row r="1235" spans="1:9" ht="15.75" thickBot="1" x14ac:dyDescent="0.3">
      <c r="A1235" s="248"/>
      <c r="B1235" s="653"/>
      <c r="C1235" s="249" t="s">
        <v>46</v>
      </c>
      <c r="D1235" s="250">
        <f>D1234+D1233+D1232</f>
        <v>0</v>
      </c>
      <c r="E1235" s="268" t="s">
        <v>46</v>
      </c>
      <c r="F1235" s="283">
        <f>F1234+F1233+F1232</f>
        <v>0</v>
      </c>
      <c r="G1235" s="250">
        <v>0</v>
      </c>
      <c r="H1235" s="250">
        <f>H1234+H1233+H1232</f>
        <v>0</v>
      </c>
      <c r="I1235" s="518">
        <f>G1235-H1235</f>
        <v>0</v>
      </c>
    </row>
    <row r="1236" spans="1:9" ht="15.75" thickTop="1" x14ac:dyDescent="0.25">
      <c r="A1236" s="241">
        <v>24</v>
      </c>
      <c r="B1236" s="654" t="s">
        <v>494</v>
      </c>
      <c r="C1236" s="254" t="s">
        <v>495</v>
      </c>
      <c r="D1236" s="255">
        <v>0</v>
      </c>
      <c r="E1236" s="262"/>
      <c r="F1236" s="273">
        <v>0</v>
      </c>
      <c r="G1236" s="258"/>
      <c r="H1236" s="379">
        <v>0</v>
      </c>
      <c r="I1236" s="272"/>
    </row>
    <row r="1237" spans="1:9" x14ac:dyDescent="0.25">
      <c r="A1237" s="260"/>
      <c r="B1237" s="655"/>
      <c r="C1237" s="261" t="s">
        <v>496</v>
      </c>
      <c r="D1237" s="255">
        <v>0</v>
      </c>
      <c r="E1237" s="262" t="s">
        <v>497</v>
      </c>
      <c r="F1237" s="273">
        <v>0</v>
      </c>
      <c r="G1237" s="263"/>
      <c r="H1237" s="359">
        <v>0</v>
      </c>
      <c r="I1237" s="272"/>
    </row>
    <row r="1238" spans="1:9" x14ac:dyDescent="0.25">
      <c r="A1238" s="260"/>
      <c r="B1238" s="655"/>
      <c r="C1238" s="261" t="s">
        <v>498</v>
      </c>
      <c r="D1238" s="255">
        <v>0</v>
      </c>
      <c r="E1238" s="267"/>
      <c r="F1238" s="273">
        <v>0</v>
      </c>
      <c r="G1238" s="263"/>
      <c r="H1238" s="361">
        <v>0</v>
      </c>
      <c r="I1238" s="272"/>
    </row>
    <row r="1239" spans="1:9" ht="15.75" thickBot="1" x14ac:dyDescent="0.3">
      <c r="A1239" s="248"/>
      <c r="B1239" s="656"/>
      <c r="C1239" s="249" t="s">
        <v>46</v>
      </c>
      <c r="D1239" s="250">
        <f>D1238+D1237+D1236</f>
        <v>0</v>
      </c>
      <c r="E1239" s="268" t="s">
        <v>46</v>
      </c>
      <c r="F1239" s="283">
        <f>F1238+F1237+F1236</f>
        <v>0</v>
      </c>
      <c r="G1239" s="250">
        <v>0</v>
      </c>
      <c r="H1239" s="250">
        <f>H1238+H1237+H1236</f>
        <v>0</v>
      </c>
      <c r="I1239" s="518">
        <f>G1239-H1239</f>
        <v>0</v>
      </c>
    </row>
    <row r="1240" spans="1:9" ht="15.75" thickTop="1" x14ac:dyDescent="0.25">
      <c r="A1240" s="269">
        <v>25</v>
      </c>
      <c r="B1240" s="633" t="s">
        <v>499</v>
      </c>
      <c r="C1240" s="254" t="s">
        <v>500</v>
      </c>
      <c r="D1240" s="255">
        <v>0</v>
      </c>
      <c r="E1240" s="262" t="s">
        <v>501</v>
      </c>
      <c r="F1240" s="273">
        <v>0</v>
      </c>
      <c r="G1240" s="258"/>
      <c r="H1240" s="255">
        <v>0</v>
      </c>
      <c r="I1240" s="272"/>
    </row>
    <row r="1241" spans="1:9" x14ac:dyDescent="0.25">
      <c r="A1241" s="260"/>
      <c r="B1241" s="634"/>
      <c r="C1241" s="254" t="s">
        <v>502</v>
      </c>
      <c r="D1241" s="255">
        <v>0</v>
      </c>
      <c r="E1241" s="264"/>
      <c r="F1241" s="384"/>
      <c r="G1241" s="263"/>
      <c r="H1241" s="255">
        <v>0</v>
      </c>
      <c r="I1241" s="272"/>
    </row>
    <row r="1242" spans="1:9" x14ac:dyDescent="0.25">
      <c r="A1242" s="260"/>
      <c r="B1242" s="634"/>
      <c r="C1242" s="254" t="s">
        <v>503</v>
      </c>
      <c r="D1242" s="255">
        <v>0</v>
      </c>
      <c r="E1242" s="264"/>
      <c r="F1242" s="384"/>
      <c r="G1242" s="263"/>
      <c r="H1242" s="255">
        <v>0</v>
      </c>
      <c r="I1242" s="272"/>
    </row>
    <row r="1243" spans="1:9" x14ac:dyDescent="0.25">
      <c r="A1243" s="260"/>
      <c r="B1243" s="634"/>
      <c r="C1243" s="254" t="s">
        <v>504</v>
      </c>
      <c r="D1243" s="255">
        <v>0</v>
      </c>
      <c r="E1243" s="262"/>
      <c r="F1243" s="281"/>
      <c r="G1243" s="264"/>
      <c r="H1243" s="255">
        <v>0</v>
      </c>
      <c r="I1243" s="272"/>
    </row>
    <row r="1244" spans="1:9" x14ac:dyDescent="0.25">
      <c r="A1244" s="260"/>
      <c r="B1244" s="634"/>
      <c r="C1244" s="254" t="s">
        <v>505</v>
      </c>
      <c r="D1244" s="255">
        <v>0</v>
      </c>
      <c r="E1244" s="262"/>
      <c r="F1244" s="281"/>
      <c r="G1244" s="264"/>
      <c r="H1244" s="255">
        <v>0</v>
      </c>
      <c r="I1244" s="272"/>
    </row>
    <row r="1245" spans="1:9" x14ac:dyDescent="0.25">
      <c r="A1245" s="260"/>
      <c r="B1245" s="634"/>
      <c r="C1245" s="254" t="s">
        <v>506</v>
      </c>
      <c r="D1245" s="255">
        <v>0</v>
      </c>
      <c r="E1245" s="262"/>
      <c r="F1245" s="281"/>
      <c r="G1245" s="264"/>
      <c r="H1245" s="255">
        <v>0</v>
      </c>
      <c r="I1245" s="272"/>
    </row>
    <row r="1246" spans="1:9" x14ac:dyDescent="0.25">
      <c r="A1246" s="260"/>
      <c r="B1246" s="634"/>
      <c r="C1246" s="254" t="s">
        <v>507</v>
      </c>
      <c r="D1246" s="255">
        <v>0</v>
      </c>
      <c r="E1246" s="262"/>
      <c r="F1246" s="281"/>
      <c r="G1246" s="264"/>
      <c r="H1246" s="255">
        <v>0</v>
      </c>
      <c r="I1246" s="272"/>
    </row>
    <row r="1247" spans="1:9" x14ac:dyDescent="0.25">
      <c r="A1247" s="260"/>
      <c r="B1247" s="634"/>
      <c r="C1247" s="254" t="s">
        <v>508</v>
      </c>
      <c r="D1247" s="255">
        <v>0</v>
      </c>
      <c r="E1247" s="262"/>
      <c r="F1247" s="281"/>
      <c r="G1247" s="264"/>
      <c r="H1247" s="255">
        <v>0</v>
      </c>
      <c r="I1247" s="272"/>
    </row>
    <row r="1248" spans="1:9" x14ac:dyDescent="0.25">
      <c r="A1248" s="260"/>
      <c r="B1248" s="634"/>
      <c r="C1248" s="254" t="s">
        <v>509</v>
      </c>
      <c r="D1248" s="255">
        <v>0</v>
      </c>
      <c r="E1248" s="262"/>
      <c r="F1248" s="281"/>
      <c r="G1248" s="264"/>
      <c r="H1248" s="255">
        <v>0</v>
      </c>
      <c r="I1248" s="272"/>
    </row>
    <row r="1249" spans="1:9" x14ac:dyDescent="0.25">
      <c r="A1249" s="260"/>
      <c r="B1249" s="634"/>
      <c r="C1249" s="254" t="s">
        <v>510</v>
      </c>
      <c r="D1249" s="255">
        <v>0</v>
      </c>
      <c r="E1249" s="262"/>
      <c r="F1249" s="281"/>
      <c r="G1249" s="264"/>
      <c r="H1249" s="255">
        <v>0</v>
      </c>
      <c r="I1249" s="272"/>
    </row>
    <row r="1250" spans="1:9" x14ac:dyDescent="0.25">
      <c r="A1250" s="260"/>
      <c r="B1250" s="634"/>
      <c r="C1250" s="254" t="s">
        <v>511</v>
      </c>
      <c r="D1250" s="255">
        <v>0</v>
      </c>
      <c r="E1250" s="262"/>
      <c r="F1250" s="281"/>
      <c r="G1250" s="264"/>
      <c r="H1250" s="255">
        <v>0</v>
      </c>
      <c r="I1250" s="272"/>
    </row>
    <row r="1251" spans="1:9" x14ac:dyDescent="0.25">
      <c r="A1251" s="260"/>
      <c r="B1251" s="634"/>
      <c r="C1251" s="254" t="s">
        <v>512</v>
      </c>
      <c r="D1251" s="255">
        <v>0</v>
      </c>
      <c r="E1251" s="262"/>
      <c r="F1251" s="281"/>
      <c r="G1251" s="263"/>
      <c r="H1251" s="255">
        <v>0</v>
      </c>
      <c r="I1251" s="272"/>
    </row>
    <row r="1252" spans="1:9" x14ac:dyDescent="0.25">
      <c r="A1252" s="260"/>
      <c r="B1252" s="634"/>
      <c r="C1252" s="254" t="s">
        <v>513</v>
      </c>
      <c r="D1252" s="255">
        <v>0</v>
      </c>
      <c r="E1252" s="256"/>
      <c r="F1252" s="281"/>
      <c r="G1252" s="264"/>
      <c r="H1252" s="255">
        <v>0</v>
      </c>
      <c r="I1252" s="272"/>
    </row>
    <row r="1253" spans="1:9" x14ac:dyDescent="0.25">
      <c r="A1253" s="260"/>
      <c r="B1253" s="634"/>
      <c r="C1253" s="254" t="s">
        <v>514</v>
      </c>
      <c r="D1253" s="255">
        <v>0</v>
      </c>
      <c r="E1253" s="262"/>
      <c r="F1253" s="281"/>
      <c r="G1253" s="264"/>
      <c r="H1253" s="255">
        <v>0</v>
      </c>
      <c r="I1253" s="272"/>
    </row>
    <row r="1254" spans="1:9" x14ac:dyDescent="0.25">
      <c r="A1254" s="260"/>
      <c r="B1254" s="634"/>
      <c r="C1254" s="254" t="s">
        <v>515</v>
      </c>
      <c r="D1254" s="255">
        <v>0</v>
      </c>
      <c r="E1254" s="262"/>
      <c r="F1254" s="281"/>
      <c r="G1254" s="264"/>
      <c r="H1254" s="255">
        <v>0</v>
      </c>
      <c r="I1254" s="272"/>
    </row>
    <row r="1255" spans="1:9" x14ac:dyDescent="0.25">
      <c r="A1255" s="260"/>
      <c r="B1255" s="634"/>
      <c r="C1255" s="261" t="s">
        <v>516</v>
      </c>
      <c r="D1255" s="255">
        <v>0</v>
      </c>
      <c r="E1255" s="262"/>
      <c r="F1255" s="281"/>
      <c r="G1255" s="264"/>
      <c r="H1255" s="255">
        <v>0</v>
      </c>
      <c r="I1255" s="272"/>
    </row>
    <row r="1256" spans="1:9" x14ac:dyDescent="0.25">
      <c r="A1256" s="260"/>
      <c r="B1256" s="634"/>
      <c r="C1256" s="261"/>
      <c r="D1256" s="255">
        <v>0</v>
      </c>
      <c r="E1256" s="262"/>
      <c r="F1256" s="281"/>
      <c r="G1256" s="264"/>
      <c r="H1256" s="255">
        <v>0</v>
      </c>
      <c r="I1256" s="272"/>
    </row>
    <row r="1257" spans="1:9" ht="15.75" thickBot="1" x14ac:dyDescent="0.3">
      <c r="A1257" s="248"/>
      <c r="B1257" s="635"/>
      <c r="C1257" s="249" t="s">
        <v>46</v>
      </c>
      <c r="D1257" s="250">
        <f>SUM(D1240:D1256)</f>
        <v>0</v>
      </c>
      <c r="E1257" s="268" t="s">
        <v>46</v>
      </c>
      <c r="F1257" s="283">
        <f>F1240</f>
        <v>0</v>
      </c>
      <c r="G1257" s="250">
        <f>D1257-F1257</f>
        <v>0</v>
      </c>
      <c r="H1257" s="250">
        <f>SUM(H1240:H1256)</f>
        <v>0</v>
      </c>
      <c r="I1257" s="518">
        <f>G1257-H1257</f>
        <v>0</v>
      </c>
    </row>
    <row r="1258" spans="1:9" ht="39.75" thickTop="1" thickBot="1" x14ac:dyDescent="0.3">
      <c r="A1258" s="274">
        <v>26</v>
      </c>
      <c r="B1258" s="327" t="s">
        <v>517</v>
      </c>
      <c r="C1258" s="236" t="s">
        <v>518</v>
      </c>
      <c r="D1258" s="277">
        <v>0</v>
      </c>
      <c r="E1258" s="238" t="s">
        <v>519</v>
      </c>
      <c r="F1258" s="278">
        <v>0</v>
      </c>
      <c r="G1258" s="276">
        <f>D1258-F1258</f>
        <v>0</v>
      </c>
      <c r="H1258" s="477"/>
      <c r="I1258" s="509">
        <f>G1258</f>
        <v>0</v>
      </c>
    </row>
    <row r="1259" spans="1:9" ht="15.75" thickTop="1" x14ac:dyDescent="0.25">
      <c r="A1259" s="269">
        <v>27</v>
      </c>
      <c r="B1259" s="636" t="s">
        <v>520</v>
      </c>
      <c r="C1259" s="254" t="s">
        <v>521</v>
      </c>
      <c r="D1259" s="255">
        <v>0</v>
      </c>
      <c r="E1259" s="256"/>
      <c r="F1259" s="273">
        <v>0</v>
      </c>
      <c r="G1259" s="258"/>
      <c r="H1259" s="379">
        <v>0</v>
      </c>
      <c r="I1259" s="272"/>
    </row>
    <row r="1260" spans="1:9" x14ac:dyDescent="0.25">
      <c r="A1260" s="260"/>
      <c r="B1260" s="643"/>
      <c r="C1260" s="254" t="s">
        <v>522</v>
      </c>
      <c r="D1260" s="255">
        <v>0</v>
      </c>
      <c r="E1260" s="262" t="s">
        <v>523</v>
      </c>
      <c r="F1260" s="273">
        <v>0</v>
      </c>
      <c r="G1260" s="263"/>
      <c r="H1260" s="359">
        <v>0</v>
      </c>
      <c r="I1260" s="272"/>
    </row>
    <row r="1261" spans="1:9" x14ac:dyDescent="0.25">
      <c r="A1261" s="260"/>
      <c r="B1261" s="643"/>
      <c r="C1261" s="254" t="s">
        <v>524</v>
      </c>
      <c r="D1261" s="255">
        <v>0</v>
      </c>
      <c r="E1261" s="267"/>
      <c r="F1261" s="273">
        <v>0</v>
      </c>
      <c r="G1261" s="263"/>
      <c r="H1261" s="361">
        <v>0</v>
      </c>
      <c r="I1261" s="272"/>
    </row>
    <row r="1262" spans="1:9" ht="15.75" thickBot="1" x14ac:dyDescent="0.3">
      <c r="A1262" s="248"/>
      <c r="B1262" s="644"/>
      <c r="C1262" s="249" t="s">
        <v>46</v>
      </c>
      <c r="D1262" s="250">
        <f>D1261+D1260+D1259</f>
        <v>0</v>
      </c>
      <c r="E1262" s="268" t="s">
        <v>46</v>
      </c>
      <c r="F1262" s="283">
        <f>F1261+F1260+F1259</f>
        <v>0</v>
      </c>
      <c r="G1262" s="250">
        <v>0</v>
      </c>
      <c r="H1262" s="250">
        <f>H1261+H1260+H1259</f>
        <v>0</v>
      </c>
      <c r="I1262" s="518">
        <f>G1262-H1262</f>
        <v>0</v>
      </c>
    </row>
    <row r="1263" spans="1:9" ht="15.75" thickTop="1" x14ac:dyDescent="0.25">
      <c r="A1263" s="269">
        <v>28</v>
      </c>
      <c r="B1263" s="633" t="s">
        <v>525</v>
      </c>
      <c r="C1263" s="254" t="s">
        <v>526</v>
      </c>
      <c r="D1263" s="255">
        <v>0</v>
      </c>
      <c r="E1263" s="262" t="s">
        <v>527</v>
      </c>
      <c r="F1263" s="273">
        <v>0</v>
      </c>
      <c r="G1263" s="385">
        <f>D1263-F1263</f>
        <v>0</v>
      </c>
      <c r="H1263" s="255">
        <v>0</v>
      </c>
      <c r="I1263" s="272" t="s">
        <v>670</v>
      </c>
    </row>
    <row r="1264" spans="1:9" x14ac:dyDescent="0.25">
      <c r="A1264" s="260"/>
      <c r="B1264" s="634"/>
      <c r="C1264" s="254" t="s">
        <v>528</v>
      </c>
      <c r="D1264" s="255">
        <v>0</v>
      </c>
      <c r="E1264" s="264"/>
      <c r="F1264" s="273">
        <v>0</v>
      </c>
      <c r="G1264" s="263"/>
      <c r="H1264" s="255">
        <v>0</v>
      </c>
      <c r="I1264" s="272" t="s">
        <v>529</v>
      </c>
    </row>
    <row r="1265" spans="1:9" x14ac:dyDescent="0.25">
      <c r="A1265" s="260"/>
      <c r="B1265" s="634"/>
      <c r="C1265" s="254" t="s">
        <v>530</v>
      </c>
      <c r="D1265" s="255">
        <v>0</v>
      </c>
      <c r="E1265" s="264"/>
      <c r="F1265" s="273">
        <v>0</v>
      </c>
      <c r="G1265" s="263"/>
      <c r="H1265" s="255">
        <v>0</v>
      </c>
      <c r="I1265" s="272"/>
    </row>
    <row r="1266" spans="1:9" x14ac:dyDescent="0.25">
      <c r="A1266" s="260"/>
      <c r="B1266" s="634"/>
      <c r="C1266" s="254" t="s">
        <v>531</v>
      </c>
      <c r="D1266" s="255">
        <v>0</v>
      </c>
      <c r="E1266" s="262"/>
      <c r="F1266" s="273">
        <v>0</v>
      </c>
      <c r="G1266" s="264"/>
      <c r="H1266" s="255">
        <v>0</v>
      </c>
      <c r="I1266" s="272"/>
    </row>
    <row r="1267" spans="1:9" x14ac:dyDescent="0.25">
      <c r="A1267" s="260"/>
      <c r="B1267" s="634"/>
      <c r="C1267" s="254" t="s">
        <v>532</v>
      </c>
      <c r="D1267" s="255">
        <v>0</v>
      </c>
      <c r="E1267" s="262"/>
      <c r="F1267" s="273">
        <v>0</v>
      </c>
      <c r="G1267" s="264"/>
      <c r="H1267" s="255">
        <v>0</v>
      </c>
      <c r="I1267" s="272"/>
    </row>
    <row r="1268" spans="1:9" x14ac:dyDescent="0.25">
      <c r="A1268" s="260"/>
      <c r="B1268" s="634"/>
      <c r="C1268" s="254" t="s">
        <v>533</v>
      </c>
      <c r="D1268" s="255">
        <v>0</v>
      </c>
      <c r="E1268" s="262"/>
      <c r="F1268" s="273">
        <v>0</v>
      </c>
      <c r="G1268" s="264"/>
      <c r="H1268" s="255">
        <v>0</v>
      </c>
      <c r="I1268" s="272"/>
    </row>
    <row r="1269" spans="1:9" x14ac:dyDescent="0.25">
      <c r="A1269" s="260"/>
      <c r="B1269" s="634"/>
      <c r="C1269" s="254" t="s">
        <v>534</v>
      </c>
      <c r="D1269" s="255">
        <v>0</v>
      </c>
      <c r="E1269" s="262"/>
      <c r="F1269" s="273">
        <v>0</v>
      </c>
      <c r="G1269" s="264"/>
      <c r="H1269" s="255">
        <v>0</v>
      </c>
      <c r="I1269" s="272"/>
    </row>
    <row r="1270" spans="1:9" x14ac:dyDescent="0.25">
      <c r="A1270" s="260"/>
      <c r="B1270" s="634"/>
      <c r="C1270" s="254" t="s">
        <v>535</v>
      </c>
      <c r="D1270" s="255">
        <v>0</v>
      </c>
      <c r="E1270" s="262"/>
      <c r="F1270" s="273">
        <v>0</v>
      </c>
      <c r="G1270" s="264"/>
      <c r="H1270" s="255">
        <v>0</v>
      </c>
      <c r="I1270" s="272"/>
    </row>
    <row r="1271" spans="1:9" x14ac:dyDescent="0.25">
      <c r="A1271" s="260"/>
      <c r="B1271" s="634"/>
      <c r="C1271" s="254" t="s">
        <v>536</v>
      </c>
      <c r="D1271" s="255">
        <v>0</v>
      </c>
      <c r="E1271" s="262"/>
      <c r="F1271" s="273">
        <v>0</v>
      </c>
      <c r="G1271" s="264"/>
      <c r="H1271" s="255">
        <v>0</v>
      </c>
      <c r="I1271" s="272"/>
    </row>
    <row r="1272" spans="1:9" x14ac:dyDescent="0.25">
      <c r="A1272" s="260"/>
      <c r="B1272" s="634"/>
      <c r="C1272" s="254" t="s">
        <v>537</v>
      </c>
      <c r="D1272" s="255">
        <v>0</v>
      </c>
      <c r="E1272" s="262"/>
      <c r="F1272" s="273">
        <v>0</v>
      </c>
      <c r="G1272" s="264"/>
      <c r="H1272" s="255">
        <v>0</v>
      </c>
      <c r="I1272" s="272"/>
    </row>
    <row r="1273" spans="1:9" x14ac:dyDescent="0.25">
      <c r="A1273" s="260"/>
      <c r="B1273" s="634"/>
      <c r="C1273" s="254"/>
      <c r="D1273" s="255">
        <v>0</v>
      </c>
      <c r="E1273" s="262"/>
      <c r="F1273" s="273">
        <v>0</v>
      </c>
      <c r="G1273" s="264"/>
      <c r="H1273" s="255">
        <v>0</v>
      </c>
      <c r="I1273" s="272"/>
    </row>
    <row r="1274" spans="1:9" x14ac:dyDescent="0.25">
      <c r="A1274" s="260"/>
      <c r="B1274" s="634"/>
      <c r="C1274" s="254"/>
      <c r="D1274" s="255">
        <v>0</v>
      </c>
      <c r="E1274" s="262"/>
      <c r="F1274" s="273">
        <v>0</v>
      </c>
      <c r="G1274" s="263"/>
      <c r="H1274" s="255">
        <v>0</v>
      </c>
      <c r="I1274" s="272"/>
    </row>
    <row r="1275" spans="1:9" x14ac:dyDescent="0.25">
      <c r="A1275" s="260"/>
      <c r="B1275" s="634"/>
      <c r="C1275" s="254"/>
      <c r="D1275" s="255">
        <v>0</v>
      </c>
      <c r="E1275" s="256"/>
      <c r="F1275" s="273">
        <v>0</v>
      </c>
      <c r="G1275" s="264"/>
      <c r="H1275" s="255">
        <v>0</v>
      </c>
      <c r="I1275" s="272"/>
    </row>
    <row r="1276" spans="1:9" x14ac:dyDescent="0.25">
      <c r="A1276" s="260"/>
      <c r="B1276" s="634"/>
      <c r="C1276" s="254"/>
      <c r="D1276" s="255">
        <v>0</v>
      </c>
      <c r="E1276" s="262"/>
      <c r="F1276" s="273">
        <v>0</v>
      </c>
      <c r="G1276" s="264"/>
      <c r="H1276" s="255">
        <v>0</v>
      </c>
      <c r="I1276" s="272"/>
    </row>
    <row r="1277" spans="1:9" x14ac:dyDescent="0.25">
      <c r="A1277" s="260"/>
      <c r="B1277" s="634"/>
      <c r="C1277" s="254"/>
      <c r="D1277" s="255">
        <v>0</v>
      </c>
      <c r="E1277" s="262"/>
      <c r="F1277" s="273">
        <v>0</v>
      </c>
      <c r="G1277" s="264"/>
      <c r="H1277" s="255">
        <v>0</v>
      </c>
      <c r="I1277" s="272"/>
    </row>
    <row r="1278" spans="1:9" x14ac:dyDescent="0.25">
      <c r="A1278" s="260"/>
      <c r="B1278" s="634"/>
      <c r="C1278" s="261"/>
      <c r="D1278" s="255">
        <v>0</v>
      </c>
      <c r="E1278" s="262"/>
      <c r="F1278" s="273">
        <v>0</v>
      </c>
      <c r="G1278" s="264"/>
      <c r="H1278" s="255">
        <v>0</v>
      </c>
      <c r="I1278" s="272"/>
    </row>
    <row r="1279" spans="1:9" x14ac:dyDescent="0.25">
      <c r="A1279" s="260"/>
      <c r="B1279" s="634"/>
      <c r="C1279" s="261"/>
      <c r="D1279" s="255">
        <v>0</v>
      </c>
      <c r="E1279" s="262"/>
      <c r="F1279" s="273">
        <v>0</v>
      </c>
      <c r="G1279" s="264"/>
      <c r="H1279" s="255">
        <v>0</v>
      </c>
      <c r="I1279" s="272"/>
    </row>
    <row r="1280" spans="1:9" ht="15.75" thickBot="1" x14ac:dyDescent="0.3">
      <c r="A1280" s="248"/>
      <c r="B1280" s="635"/>
      <c r="C1280" s="249" t="s">
        <v>46</v>
      </c>
      <c r="D1280" s="250">
        <f>SUM(D1263:D1279)</f>
        <v>0</v>
      </c>
      <c r="E1280" s="268" t="s">
        <v>46</v>
      </c>
      <c r="F1280" s="283">
        <f>SUM(F1257:F1279)</f>
        <v>0</v>
      </c>
      <c r="G1280" s="250">
        <f>G1263</f>
        <v>0</v>
      </c>
      <c r="H1280" s="250">
        <f>SUM(H1263:H1279)</f>
        <v>0</v>
      </c>
      <c r="I1280" s="518">
        <f>G1280-H1280</f>
        <v>0</v>
      </c>
    </row>
    <row r="1281" spans="1:9" ht="15.75" thickTop="1" x14ac:dyDescent="0.25">
      <c r="A1281" s="269">
        <v>29</v>
      </c>
      <c r="B1281" s="636" t="s">
        <v>538</v>
      </c>
      <c r="C1281" s="387" t="s">
        <v>539</v>
      </c>
      <c r="D1281" s="388">
        <v>0</v>
      </c>
      <c r="E1281" s="389" t="s">
        <v>215</v>
      </c>
      <c r="F1281" s="390">
        <v>0</v>
      </c>
      <c r="G1281" s="391"/>
      <c r="H1281" s="388">
        <v>0</v>
      </c>
      <c r="I1281" s="392"/>
    </row>
    <row r="1282" spans="1:9" x14ac:dyDescent="0.25">
      <c r="A1282" s="260"/>
      <c r="B1282" s="643"/>
      <c r="C1282" s="254" t="s">
        <v>540</v>
      </c>
      <c r="D1282" s="255">
        <v>0</v>
      </c>
      <c r="E1282" s="264"/>
      <c r="F1282" s="273">
        <v>0</v>
      </c>
      <c r="G1282" s="263"/>
      <c r="H1282" s="255">
        <v>0</v>
      </c>
      <c r="I1282" s="272"/>
    </row>
    <row r="1283" spans="1:9" x14ac:dyDescent="0.25">
      <c r="A1283" s="260"/>
      <c r="B1283" s="643"/>
      <c r="C1283" s="254" t="s">
        <v>541</v>
      </c>
      <c r="D1283" s="255">
        <v>0</v>
      </c>
      <c r="E1283" s="264"/>
      <c r="F1283" s="273">
        <v>0</v>
      </c>
      <c r="G1283" s="263"/>
      <c r="H1283" s="255">
        <v>0</v>
      </c>
      <c r="I1283" s="272"/>
    </row>
    <row r="1284" spans="1:9" x14ac:dyDescent="0.25">
      <c r="A1284" s="260"/>
      <c r="B1284" s="643"/>
      <c r="C1284" s="254" t="s">
        <v>542</v>
      </c>
      <c r="D1284" s="255">
        <v>0</v>
      </c>
      <c r="E1284" s="262"/>
      <c r="F1284" s="273">
        <v>0</v>
      </c>
      <c r="G1284" s="264"/>
      <c r="H1284" s="255">
        <v>0</v>
      </c>
      <c r="I1284" s="272"/>
    </row>
    <row r="1285" spans="1:9" x14ac:dyDescent="0.25">
      <c r="A1285" s="260"/>
      <c r="B1285" s="643"/>
      <c r="C1285" s="254" t="s">
        <v>543</v>
      </c>
      <c r="D1285" s="255">
        <v>0</v>
      </c>
      <c r="E1285" s="262"/>
      <c r="F1285" s="273">
        <v>0</v>
      </c>
      <c r="G1285" s="264"/>
      <c r="H1285" s="255">
        <v>0</v>
      </c>
      <c r="I1285" s="272"/>
    </row>
    <row r="1286" spans="1:9" x14ac:dyDescent="0.25">
      <c r="A1286" s="260"/>
      <c r="B1286" s="643"/>
      <c r="C1286" s="254" t="s">
        <v>544</v>
      </c>
      <c r="D1286" s="255">
        <v>0</v>
      </c>
      <c r="E1286" s="262"/>
      <c r="F1286" s="273">
        <v>0</v>
      </c>
      <c r="G1286" s="264"/>
      <c r="H1286" s="255">
        <v>0</v>
      </c>
      <c r="I1286" s="272"/>
    </row>
    <row r="1287" spans="1:9" x14ac:dyDescent="0.25">
      <c r="A1287" s="260"/>
      <c r="B1287" s="643"/>
      <c r="C1287" s="254" t="s">
        <v>545</v>
      </c>
      <c r="D1287" s="255">
        <v>0</v>
      </c>
      <c r="E1287" s="262"/>
      <c r="F1287" s="273">
        <v>0</v>
      </c>
      <c r="G1287" s="264"/>
      <c r="H1287" s="255">
        <v>0</v>
      </c>
      <c r="I1287" s="272"/>
    </row>
    <row r="1288" spans="1:9" x14ac:dyDescent="0.25">
      <c r="A1288" s="260"/>
      <c r="B1288" s="643"/>
      <c r="C1288" s="254" t="s">
        <v>546</v>
      </c>
      <c r="D1288" s="255">
        <v>0</v>
      </c>
      <c r="E1288" s="262"/>
      <c r="F1288" s="273">
        <v>0</v>
      </c>
      <c r="G1288" s="264"/>
      <c r="H1288" s="255">
        <v>0</v>
      </c>
      <c r="I1288" s="272"/>
    </row>
    <row r="1289" spans="1:9" ht="15.75" thickBot="1" x14ac:dyDescent="0.3">
      <c r="A1289" s="248"/>
      <c r="B1289" s="644"/>
      <c r="C1289" s="249" t="s">
        <v>46</v>
      </c>
      <c r="D1289" s="250">
        <f>SUM(D1281:D1288)</f>
        <v>0</v>
      </c>
      <c r="E1289" s="268" t="s">
        <v>46</v>
      </c>
      <c r="F1289" s="283">
        <f>SUM(F1281:F1288)</f>
        <v>0</v>
      </c>
      <c r="G1289" s="250">
        <f>D1289-F1289</f>
        <v>0</v>
      </c>
      <c r="H1289" s="250">
        <f>SUM(H1281:H1288)</f>
        <v>0</v>
      </c>
      <c r="I1289" s="518">
        <f>G1289-H1289</f>
        <v>0</v>
      </c>
    </row>
    <row r="1290" spans="1:9" ht="27" thickTop="1" x14ac:dyDescent="0.25">
      <c r="A1290" s="269">
        <v>30</v>
      </c>
      <c r="B1290" s="626" t="s">
        <v>547</v>
      </c>
      <c r="C1290" s="254" t="s">
        <v>548</v>
      </c>
      <c r="D1290" s="255">
        <v>0</v>
      </c>
      <c r="E1290" s="262"/>
      <c r="F1290" s="356">
        <v>0</v>
      </c>
      <c r="G1290" s="258"/>
      <c r="H1290" s="379">
        <v>0</v>
      </c>
      <c r="I1290" s="333" t="s">
        <v>671</v>
      </c>
    </row>
    <row r="1291" spans="1:9" ht="26.25" x14ac:dyDescent="0.25">
      <c r="A1291" s="260"/>
      <c r="B1291" s="627"/>
      <c r="C1291" s="254" t="s">
        <v>549</v>
      </c>
      <c r="D1291" s="255">
        <v>0</v>
      </c>
      <c r="E1291" s="262" t="s">
        <v>550</v>
      </c>
      <c r="F1291" s="273">
        <v>0</v>
      </c>
      <c r="G1291" s="263"/>
      <c r="H1291" s="381">
        <v>0</v>
      </c>
      <c r="I1291" s="333" t="s">
        <v>659</v>
      </c>
    </row>
    <row r="1292" spans="1:9" ht="15.75" thickBot="1" x14ac:dyDescent="0.3">
      <c r="A1292" s="248"/>
      <c r="B1292" s="628"/>
      <c r="C1292" s="249" t="s">
        <v>46</v>
      </c>
      <c r="D1292" s="250">
        <f>D1291+D1290</f>
        <v>0</v>
      </c>
      <c r="E1292" s="268" t="s">
        <v>46</v>
      </c>
      <c r="F1292" s="283">
        <f>F1291+F1290</f>
        <v>0</v>
      </c>
      <c r="G1292" s="250">
        <f>D1292-F1292</f>
        <v>0</v>
      </c>
      <c r="H1292" s="357">
        <f>H1290+H1291</f>
        <v>0</v>
      </c>
      <c r="I1292" s="518">
        <f>G1292-H1292</f>
        <v>0</v>
      </c>
    </row>
    <row r="1293" spans="1:9" ht="39.75" thickTop="1" thickBot="1" x14ac:dyDescent="0.3">
      <c r="A1293" s="274">
        <v>31</v>
      </c>
      <c r="B1293" s="393" t="s">
        <v>551</v>
      </c>
      <c r="C1293" s="236" t="s">
        <v>552</v>
      </c>
      <c r="D1293" s="277">
        <v>0</v>
      </c>
      <c r="E1293" s="238" t="s">
        <v>553</v>
      </c>
      <c r="F1293" s="328">
        <v>0</v>
      </c>
      <c r="G1293" s="276">
        <f>D1293-F1293</f>
        <v>0</v>
      </c>
      <c r="H1293" s="477"/>
      <c r="I1293" s="509">
        <f>G1293</f>
        <v>0</v>
      </c>
    </row>
    <row r="1294" spans="1:9" ht="39.75" thickTop="1" thickBot="1" x14ac:dyDescent="0.3">
      <c r="A1294" s="274">
        <v>32</v>
      </c>
      <c r="B1294" s="327" t="s">
        <v>554</v>
      </c>
      <c r="C1294" s="236" t="s">
        <v>555</v>
      </c>
      <c r="D1294" s="277">
        <v>0</v>
      </c>
      <c r="E1294" s="238" t="s">
        <v>556</v>
      </c>
      <c r="F1294" s="278">
        <v>0</v>
      </c>
      <c r="G1294" s="276">
        <f>D1294-F1294</f>
        <v>0</v>
      </c>
      <c r="H1294" s="477"/>
      <c r="I1294" s="509">
        <f>D1294-G1294</f>
        <v>0</v>
      </c>
    </row>
    <row r="1295" spans="1:9" ht="39.75" thickTop="1" thickBot="1" x14ac:dyDescent="0.3">
      <c r="A1295" s="274">
        <v>33</v>
      </c>
      <c r="B1295" s="327" t="s">
        <v>557</v>
      </c>
      <c r="C1295" s="297" t="s">
        <v>558</v>
      </c>
      <c r="D1295" s="324">
        <v>0</v>
      </c>
      <c r="E1295" s="299" t="s">
        <v>559</v>
      </c>
      <c r="F1295" s="328">
        <v>0</v>
      </c>
      <c r="G1295" s="301">
        <f>D1295-F1295</f>
        <v>0</v>
      </c>
      <c r="H1295" s="476"/>
      <c r="I1295" s="521">
        <f>G1295</f>
        <v>0</v>
      </c>
    </row>
    <row r="1296" spans="1:9" ht="78" thickTop="1" thickBot="1" x14ac:dyDescent="0.3">
      <c r="A1296" s="274">
        <v>34</v>
      </c>
      <c r="B1296" s="327" t="s">
        <v>560</v>
      </c>
      <c r="C1296" s="236" t="s">
        <v>561</v>
      </c>
      <c r="D1296" s="277">
        <v>0</v>
      </c>
      <c r="E1296" s="299" t="s">
        <v>562</v>
      </c>
      <c r="F1296" s="278">
        <v>0</v>
      </c>
      <c r="G1296" s="301">
        <f>D1296-F1296</f>
        <v>0</v>
      </c>
      <c r="H1296" s="476"/>
      <c r="I1296" s="509">
        <f>G1296</f>
        <v>0</v>
      </c>
    </row>
    <row r="1297" spans="1:9" ht="15.75" thickTop="1" x14ac:dyDescent="0.25">
      <c r="A1297" s="269">
        <v>35</v>
      </c>
      <c r="B1297" s="645" t="s">
        <v>563</v>
      </c>
      <c r="C1297" s="254" t="s">
        <v>564</v>
      </c>
      <c r="D1297" s="255">
        <v>0</v>
      </c>
      <c r="E1297" s="262"/>
      <c r="F1297" s="273">
        <v>0</v>
      </c>
      <c r="G1297" s="258"/>
      <c r="H1297" s="379">
        <v>0</v>
      </c>
      <c r="I1297" s="272"/>
    </row>
    <row r="1298" spans="1:9" x14ac:dyDescent="0.25">
      <c r="A1298" s="260"/>
      <c r="B1298" s="646"/>
      <c r="C1298" s="254" t="s">
        <v>565</v>
      </c>
      <c r="D1298" s="255">
        <v>0</v>
      </c>
      <c r="E1298" s="262" t="s">
        <v>566</v>
      </c>
      <c r="F1298" s="273">
        <v>0</v>
      </c>
      <c r="G1298" s="263"/>
      <c r="H1298" s="359">
        <v>0</v>
      </c>
      <c r="I1298" s="272"/>
    </row>
    <row r="1299" spans="1:9" x14ac:dyDescent="0.25">
      <c r="A1299" s="260"/>
      <c r="B1299" s="646"/>
      <c r="C1299" s="254" t="s">
        <v>567</v>
      </c>
      <c r="D1299" s="255">
        <v>0</v>
      </c>
      <c r="E1299" s="267"/>
      <c r="F1299" s="273">
        <v>0</v>
      </c>
      <c r="G1299" s="263"/>
      <c r="H1299" s="361">
        <v>0</v>
      </c>
      <c r="I1299" s="272"/>
    </row>
    <row r="1300" spans="1:9" ht="15.75" thickBot="1" x14ac:dyDescent="0.3">
      <c r="A1300" s="248"/>
      <c r="B1300" s="647"/>
      <c r="C1300" s="249" t="s">
        <v>46</v>
      </c>
      <c r="D1300" s="250">
        <f>D1299+D1298+D1297</f>
        <v>0</v>
      </c>
      <c r="E1300" s="268" t="s">
        <v>46</v>
      </c>
      <c r="F1300" s="283">
        <f>F1299+F1298+F1297</f>
        <v>0</v>
      </c>
      <c r="G1300" s="250">
        <f>D1300-F1300</f>
        <v>0</v>
      </c>
      <c r="H1300" s="250">
        <f>H1299+H1298+H1297</f>
        <v>0</v>
      </c>
      <c r="I1300" s="518">
        <f>G1300-H1300</f>
        <v>0</v>
      </c>
    </row>
    <row r="1301" spans="1:9" ht="15.75" thickTop="1" x14ac:dyDescent="0.25">
      <c r="A1301" s="269">
        <v>36</v>
      </c>
      <c r="B1301" s="645" t="s">
        <v>568</v>
      </c>
      <c r="C1301" s="254" t="s">
        <v>569</v>
      </c>
      <c r="D1301" s="255">
        <v>0</v>
      </c>
      <c r="E1301" s="262"/>
      <c r="F1301" s="273">
        <v>0</v>
      </c>
      <c r="G1301" s="258"/>
      <c r="H1301" s="379">
        <v>0</v>
      </c>
      <c r="I1301" s="272"/>
    </row>
    <row r="1302" spans="1:9" x14ac:dyDescent="0.25">
      <c r="A1302" s="260"/>
      <c r="B1302" s="646"/>
      <c r="C1302" s="254" t="s">
        <v>570</v>
      </c>
      <c r="D1302" s="255">
        <v>0</v>
      </c>
      <c r="E1302" s="262" t="s">
        <v>571</v>
      </c>
      <c r="F1302" s="273">
        <v>0</v>
      </c>
      <c r="G1302" s="263"/>
      <c r="H1302" s="359">
        <v>0</v>
      </c>
      <c r="I1302" s="272"/>
    </row>
    <row r="1303" spans="1:9" x14ac:dyDescent="0.25">
      <c r="A1303" s="260"/>
      <c r="B1303" s="646"/>
      <c r="C1303" s="254" t="s">
        <v>572</v>
      </c>
      <c r="D1303" s="255">
        <v>0</v>
      </c>
      <c r="E1303" s="267"/>
      <c r="F1303" s="273">
        <v>0</v>
      </c>
      <c r="G1303" s="263"/>
      <c r="H1303" s="361">
        <v>0</v>
      </c>
      <c r="I1303" s="272"/>
    </row>
    <row r="1304" spans="1:9" ht="15.75" thickBot="1" x14ac:dyDescent="0.3">
      <c r="A1304" s="248"/>
      <c r="B1304" s="647"/>
      <c r="C1304" s="249" t="s">
        <v>46</v>
      </c>
      <c r="D1304" s="250">
        <v>0</v>
      </c>
      <c r="E1304" s="268" t="s">
        <v>46</v>
      </c>
      <c r="F1304" s="283">
        <v>0</v>
      </c>
      <c r="G1304" s="250">
        <f>D1304-F1304</f>
        <v>0</v>
      </c>
      <c r="H1304" s="250">
        <f>H1303+H1302+H1301</f>
        <v>0</v>
      </c>
      <c r="I1304" s="518">
        <f>G1304-H1304</f>
        <v>0</v>
      </c>
    </row>
    <row r="1305" spans="1:9" ht="15.75" thickTop="1" x14ac:dyDescent="0.25">
      <c r="A1305" s="269">
        <v>37</v>
      </c>
      <c r="B1305" s="645" t="s">
        <v>573</v>
      </c>
      <c r="C1305" s="254" t="s">
        <v>574</v>
      </c>
      <c r="D1305" s="255">
        <v>0</v>
      </c>
      <c r="E1305" s="262"/>
      <c r="F1305" s="273">
        <v>0</v>
      </c>
      <c r="G1305" s="258"/>
      <c r="H1305" s="379">
        <v>0</v>
      </c>
      <c r="I1305" s="272"/>
    </row>
    <row r="1306" spans="1:9" x14ac:dyDescent="0.25">
      <c r="A1306" s="260"/>
      <c r="B1306" s="646"/>
      <c r="C1306" s="394" t="s">
        <v>575</v>
      </c>
      <c r="D1306" s="395"/>
      <c r="E1306" s="262" t="s">
        <v>576</v>
      </c>
      <c r="F1306" s="273">
        <v>0</v>
      </c>
      <c r="G1306" s="263"/>
      <c r="H1306" s="359">
        <v>0</v>
      </c>
      <c r="I1306" s="272"/>
    </row>
    <row r="1307" spans="1:9" ht="39" x14ac:dyDescent="0.25">
      <c r="A1307" s="343"/>
      <c r="B1307" s="646"/>
      <c r="C1307" s="396"/>
      <c r="D1307" s="255">
        <v>0</v>
      </c>
      <c r="E1307" s="267"/>
      <c r="F1307" s="273">
        <v>0</v>
      </c>
      <c r="G1307" s="265"/>
      <c r="H1307" s="361">
        <v>0</v>
      </c>
      <c r="I1307" s="336" t="s">
        <v>577</v>
      </c>
    </row>
    <row r="1308" spans="1:9" ht="15.75" thickBot="1" x14ac:dyDescent="0.3">
      <c r="A1308" s="248"/>
      <c r="B1308" s="647"/>
      <c r="C1308" s="249" t="s">
        <v>46</v>
      </c>
      <c r="D1308" s="250">
        <f>D1307+D1306+D1305</f>
        <v>0</v>
      </c>
      <c r="E1308" s="268" t="s">
        <v>46</v>
      </c>
      <c r="F1308" s="283">
        <f>F1307+F1306+F1305</f>
        <v>0</v>
      </c>
      <c r="G1308" s="250">
        <f>D1308-F1308</f>
        <v>0</v>
      </c>
      <c r="H1308" s="250">
        <f>H1307+H1306+H1305</f>
        <v>0</v>
      </c>
      <c r="I1308" s="518">
        <f>G1308-H1308</f>
        <v>0</v>
      </c>
    </row>
    <row r="1309" spans="1:9" ht="15.75" thickTop="1" x14ac:dyDescent="0.25">
      <c r="A1309" s="241">
        <v>38</v>
      </c>
      <c r="B1309" s="629" t="s">
        <v>578</v>
      </c>
      <c r="C1309" s="242" t="s">
        <v>579</v>
      </c>
      <c r="D1309" s="255">
        <v>0</v>
      </c>
      <c r="E1309" s="244" t="s">
        <v>580</v>
      </c>
      <c r="F1309" s="273">
        <v>0</v>
      </c>
      <c r="G1309" s="246"/>
      <c r="H1309" s="381">
        <v>0</v>
      </c>
      <c r="I1309" s="339" t="s">
        <v>581</v>
      </c>
    </row>
    <row r="1310" spans="1:9" ht="26.25" x14ac:dyDescent="0.25">
      <c r="A1310" s="260"/>
      <c r="B1310" s="629"/>
      <c r="C1310" s="261"/>
      <c r="D1310" s="255">
        <v>0</v>
      </c>
      <c r="E1310" s="264"/>
      <c r="F1310" s="273">
        <v>0</v>
      </c>
      <c r="G1310" s="264"/>
      <c r="H1310" s="381">
        <v>0</v>
      </c>
      <c r="I1310" s="333" t="s">
        <v>671</v>
      </c>
    </row>
    <row r="1311" spans="1:9" ht="26.25" x14ac:dyDescent="0.25">
      <c r="A1311" s="260"/>
      <c r="B1311" s="629"/>
      <c r="C1311" s="261"/>
      <c r="D1311" s="255">
        <v>0</v>
      </c>
      <c r="E1311" s="264"/>
      <c r="F1311" s="273">
        <v>0</v>
      </c>
      <c r="G1311" s="264"/>
      <c r="H1311" s="381"/>
      <c r="I1311" s="333" t="s">
        <v>659</v>
      </c>
    </row>
    <row r="1312" spans="1:9" x14ac:dyDescent="0.25">
      <c r="A1312" s="260"/>
      <c r="B1312" s="629"/>
      <c r="C1312" s="261"/>
      <c r="D1312" s="255">
        <v>0</v>
      </c>
      <c r="E1312" s="264"/>
      <c r="F1312" s="273">
        <v>0</v>
      </c>
      <c r="G1312" s="264"/>
      <c r="H1312" s="381">
        <v>0</v>
      </c>
      <c r="I1312" s="397" t="s">
        <v>582</v>
      </c>
    </row>
    <row r="1313" spans="1:9" ht="26.25" x14ac:dyDescent="0.25">
      <c r="A1313" s="260"/>
      <c r="B1313" s="486"/>
      <c r="C1313" s="261"/>
      <c r="D1313" s="255">
        <v>0</v>
      </c>
      <c r="E1313" s="264"/>
      <c r="F1313" s="273">
        <v>0</v>
      </c>
      <c r="G1313" s="264"/>
      <c r="H1313" s="381">
        <v>0</v>
      </c>
      <c r="I1313" s="339" t="s">
        <v>583</v>
      </c>
    </row>
    <row r="1314" spans="1:9" ht="26.25" x14ac:dyDescent="0.25">
      <c r="A1314" s="343"/>
      <c r="B1314" s="399"/>
      <c r="C1314" s="261"/>
      <c r="D1314" s="255"/>
      <c r="E1314" s="400"/>
      <c r="F1314" s="273"/>
      <c r="G1314" s="264"/>
      <c r="H1314" s="495">
        <v>0</v>
      </c>
      <c r="I1314" s="339" t="s">
        <v>584</v>
      </c>
    </row>
    <row r="1315" spans="1:9" ht="26.25" x14ac:dyDescent="0.25">
      <c r="A1315" s="343"/>
      <c r="B1315" s="399"/>
      <c r="C1315" s="261"/>
      <c r="D1315" s="345"/>
      <c r="E1315" s="400"/>
      <c r="F1315" s="346"/>
      <c r="G1315" s="264"/>
      <c r="H1315" s="495">
        <v>0</v>
      </c>
      <c r="I1315" s="339" t="s">
        <v>585</v>
      </c>
    </row>
    <row r="1316" spans="1:9" x14ac:dyDescent="0.25">
      <c r="A1316" s="343"/>
      <c r="B1316" s="399"/>
      <c r="C1316" s="396"/>
      <c r="D1316" s="401"/>
      <c r="E1316" s="402"/>
      <c r="F1316" s="403"/>
      <c r="G1316" s="404"/>
      <c r="H1316" s="496">
        <v>0</v>
      </c>
      <c r="I1316" s="337" t="s">
        <v>586</v>
      </c>
    </row>
    <row r="1317" spans="1:9" ht="15.75" thickBot="1" x14ac:dyDescent="0.3">
      <c r="A1317" s="248"/>
      <c r="B1317" s="405"/>
      <c r="C1317" s="249" t="s">
        <v>46</v>
      </c>
      <c r="D1317" s="250">
        <f>SUM(D1309:D1316)</f>
        <v>0</v>
      </c>
      <c r="E1317" s="249" t="s">
        <v>46</v>
      </c>
      <c r="F1317" s="283">
        <f>F1309</f>
        <v>0</v>
      </c>
      <c r="G1317" s="250">
        <f>D1317-F1317</f>
        <v>0</v>
      </c>
      <c r="H1317" s="406">
        <f>H1310+H1309+H1311+H1312+H1313+H1315+H1316+H1314</f>
        <v>0</v>
      </c>
      <c r="I1317" s="518">
        <f>G1317-H1317</f>
        <v>0</v>
      </c>
    </row>
    <row r="1318" spans="1:9" ht="15.75" thickTop="1" x14ac:dyDescent="0.25">
      <c r="A1318" s="269">
        <v>39</v>
      </c>
      <c r="B1318" s="630" t="s">
        <v>587</v>
      </c>
      <c r="C1318" s="242" t="s">
        <v>588</v>
      </c>
      <c r="D1318" s="255">
        <v>0</v>
      </c>
      <c r="E1318" s="244" t="s">
        <v>589</v>
      </c>
      <c r="F1318" s="273">
        <v>0</v>
      </c>
      <c r="G1318" s="246"/>
      <c r="H1318" s="381">
        <v>0</v>
      </c>
      <c r="I1318" s="337" t="s">
        <v>590</v>
      </c>
    </row>
    <row r="1319" spans="1:9" ht="30" x14ac:dyDescent="0.25">
      <c r="A1319" s="260"/>
      <c r="B1319" s="631"/>
      <c r="C1319" s="261" t="s">
        <v>591</v>
      </c>
      <c r="D1319" s="255">
        <v>0</v>
      </c>
      <c r="E1319" s="264"/>
      <c r="F1319" s="273">
        <v>0</v>
      </c>
      <c r="G1319" s="264"/>
      <c r="H1319" s="381">
        <v>0</v>
      </c>
      <c r="I1319" s="380" t="s">
        <v>592</v>
      </c>
    </row>
    <row r="1320" spans="1:9" x14ac:dyDescent="0.25">
      <c r="A1320" s="260"/>
      <c r="B1320" s="631"/>
      <c r="C1320" s="261" t="s">
        <v>593</v>
      </c>
      <c r="D1320" s="255">
        <v>0</v>
      </c>
      <c r="E1320" s="264"/>
      <c r="F1320" s="273">
        <v>0</v>
      </c>
      <c r="G1320" s="264"/>
      <c r="H1320" s="381"/>
      <c r="I1320" s="272"/>
    </row>
    <row r="1321" spans="1:9" x14ac:dyDescent="0.25">
      <c r="A1321" s="260"/>
      <c r="B1321" s="631"/>
      <c r="C1321" s="254" t="s">
        <v>594</v>
      </c>
      <c r="D1321" s="255">
        <v>0</v>
      </c>
      <c r="E1321" s="264"/>
      <c r="F1321" s="273">
        <v>0</v>
      </c>
      <c r="G1321" s="264"/>
      <c r="H1321" s="381"/>
      <c r="I1321" s="336"/>
    </row>
    <row r="1322" spans="1:9" x14ac:dyDescent="0.25">
      <c r="A1322" s="260"/>
      <c r="B1322" s="631"/>
      <c r="C1322" s="261"/>
      <c r="D1322" s="255">
        <v>0</v>
      </c>
      <c r="E1322" s="264"/>
      <c r="F1322" s="273">
        <v>0</v>
      </c>
      <c r="G1322" s="264"/>
      <c r="H1322" s="381"/>
      <c r="I1322" s="272"/>
    </row>
    <row r="1323" spans="1:9" x14ac:dyDescent="0.25">
      <c r="A1323" s="260"/>
      <c r="B1323" s="631"/>
      <c r="C1323" s="261"/>
      <c r="D1323" s="255">
        <v>0</v>
      </c>
      <c r="E1323" s="264"/>
      <c r="F1323" s="273">
        <v>0</v>
      </c>
      <c r="G1323" s="264"/>
      <c r="H1323" s="381"/>
      <c r="I1323" s="272"/>
    </row>
    <row r="1324" spans="1:9" x14ac:dyDescent="0.25">
      <c r="A1324" s="260"/>
      <c r="B1324" s="631"/>
      <c r="C1324" s="347"/>
      <c r="D1324" s="255">
        <v>0</v>
      </c>
      <c r="E1324" s="407"/>
      <c r="F1324" s="273">
        <v>0</v>
      </c>
      <c r="G1324" s="266"/>
      <c r="H1324" s="497"/>
      <c r="I1324" s="272"/>
    </row>
    <row r="1325" spans="1:9" ht="15.75" thickBot="1" x14ac:dyDescent="0.3">
      <c r="A1325" s="248"/>
      <c r="B1325" s="632"/>
      <c r="C1325" s="249" t="s">
        <v>46</v>
      </c>
      <c r="D1325" s="250">
        <f>D1321+D1318+D1319</f>
        <v>0</v>
      </c>
      <c r="E1325" s="249" t="s">
        <v>46</v>
      </c>
      <c r="F1325" s="283">
        <f>SUM(F1318:F1324)</f>
        <v>0</v>
      </c>
      <c r="G1325" s="250">
        <f>D1325-F1325</f>
        <v>0</v>
      </c>
      <c r="H1325" s="408">
        <f>H1319+H1318+H1320</f>
        <v>0</v>
      </c>
      <c r="I1325" s="518">
        <f>G1325-H1325</f>
        <v>0</v>
      </c>
    </row>
    <row r="1326" spans="1:9" ht="15.75" thickTop="1" x14ac:dyDescent="0.25">
      <c r="A1326" s="269">
        <v>40</v>
      </c>
      <c r="B1326" s="633" t="s">
        <v>595</v>
      </c>
      <c r="C1326" s="254" t="s">
        <v>596</v>
      </c>
      <c r="D1326" s="255">
        <v>0</v>
      </c>
      <c r="E1326" s="270" t="s">
        <v>597</v>
      </c>
      <c r="F1326" s="273">
        <v>0</v>
      </c>
      <c r="G1326" s="385"/>
      <c r="H1326" s="255">
        <v>0</v>
      </c>
      <c r="I1326" s="337" t="s">
        <v>590</v>
      </c>
    </row>
    <row r="1327" spans="1:9" ht="26.25" x14ac:dyDescent="0.25">
      <c r="A1327" s="260"/>
      <c r="B1327" s="634"/>
      <c r="C1327" s="261"/>
      <c r="D1327" s="255">
        <v>0</v>
      </c>
      <c r="E1327" s="264"/>
      <c r="F1327" s="273">
        <v>0</v>
      </c>
      <c r="G1327" s="359"/>
      <c r="H1327" s="255">
        <v>0</v>
      </c>
      <c r="I1327" s="333" t="s">
        <v>671</v>
      </c>
    </row>
    <row r="1328" spans="1:9" ht="26.25" x14ac:dyDescent="0.25">
      <c r="A1328" s="260"/>
      <c r="B1328" s="634"/>
      <c r="C1328" s="261"/>
      <c r="D1328" s="255">
        <v>0</v>
      </c>
      <c r="E1328" s="264"/>
      <c r="F1328" s="273">
        <v>0</v>
      </c>
      <c r="G1328" s="359"/>
      <c r="H1328" s="255">
        <v>0</v>
      </c>
      <c r="I1328" s="333" t="s">
        <v>659</v>
      </c>
    </row>
    <row r="1329" spans="1:9" ht="26.25" x14ac:dyDescent="0.25">
      <c r="A1329" s="260"/>
      <c r="B1329" s="634"/>
      <c r="C1329" s="261"/>
      <c r="D1329" s="255">
        <v>0</v>
      </c>
      <c r="E1329" s="264"/>
      <c r="F1329" s="273">
        <v>0</v>
      </c>
      <c r="G1329" s="359"/>
      <c r="H1329" s="255">
        <v>0</v>
      </c>
      <c r="I1329" s="333" t="s">
        <v>672</v>
      </c>
    </row>
    <row r="1330" spans="1:9" ht="25.5" x14ac:dyDescent="0.25">
      <c r="A1330" s="260"/>
      <c r="B1330" s="634"/>
      <c r="C1330" s="261"/>
      <c r="D1330" s="255">
        <v>0</v>
      </c>
      <c r="E1330" s="264"/>
      <c r="F1330" s="273">
        <v>0</v>
      </c>
      <c r="G1330" s="359"/>
      <c r="H1330" s="255">
        <v>0</v>
      </c>
      <c r="I1330" s="409" t="s">
        <v>598</v>
      </c>
    </row>
    <row r="1331" spans="1:9" ht="30" x14ac:dyDescent="0.25">
      <c r="A1331" s="260"/>
      <c r="B1331" s="634"/>
      <c r="C1331" s="261"/>
      <c r="D1331" s="255">
        <v>0</v>
      </c>
      <c r="E1331" s="264"/>
      <c r="F1331" s="273">
        <v>0</v>
      </c>
      <c r="G1331" s="359"/>
      <c r="H1331" s="255">
        <v>0</v>
      </c>
      <c r="I1331" s="380" t="s">
        <v>599</v>
      </c>
    </row>
    <row r="1332" spans="1:9" x14ac:dyDescent="0.25">
      <c r="A1332" s="260"/>
      <c r="B1332" s="634"/>
      <c r="C1332" s="261"/>
      <c r="D1332" s="255">
        <v>0</v>
      </c>
      <c r="E1332" s="264"/>
      <c r="F1332" s="273">
        <v>0</v>
      </c>
      <c r="G1332" s="359"/>
      <c r="H1332" s="255">
        <v>0</v>
      </c>
      <c r="I1332" s="272" t="s">
        <v>600</v>
      </c>
    </row>
    <row r="1333" spans="1:9" ht="30" x14ac:dyDescent="0.25">
      <c r="A1333" s="260"/>
      <c r="B1333" s="634"/>
      <c r="C1333" s="261"/>
      <c r="D1333" s="255">
        <v>0</v>
      </c>
      <c r="E1333" s="264"/>
      <c r="F1333" s="273">
        <v>0</v>
      </c>
      <c r="G1333" s="359"/>
      <c r="H1333" s="255">
        <v>0</v>
      </c>
      <c r="I1333" s="380" t="s">
        <v>601</v>
      </c>
    </row>
    <row r="1334" spans="1:9" x14ac:dyDescent="0.25">
      <c r="A1334" s="260"/>
      <c r="B1334" s="634"/>
      <c r="C1334" s="261"/>
      <c r="D1334" s="255">
        <v>0</v>
      </c>
      <c r="E1334" s="264"/>
      <c r="F1334" s="273">
        <v>0</v>
      </c>
      <c r="G1334" s="359"/>
      <c r="H1334" s="255">
        <v>0</v>
      </c>
      <c r="I1334" s="272"/>
    </row>
    <row r="1335" spans="1:9" x14ac:dyDescent="0.25">
      <c r="A1335" s="260"/>
      <c r="B1335" s="634"/>
      <c r="C1335" s="261"/>
      <c r="D1335" s="255">
        <v>0</v>
      </c>
      <c r="E1335" s="264"/>
      <c r="F1335" s="273">
        <v>0</v>
      </c>
      <c r="G1335" s="359"/>
      <c r="H1335" s="255">
        <v>0</v>
      </c>
      <c r="I1335" s="272"/>
    </row>
    <row r="1336" spans="1:9" x14ac:dyDescent="0.25">
      <c r="A1336" s="260"/>
      <c r="B1336" s="634"/>
      <c r="C1336" s="261"/>
      <c r="D1336" s="255">
        <v>0</v>
      </c>
      <c r="E1336" s="264"/>
      <c r="F1336" s="273">
        <v>0</v>
      </c>
      <c r="G1336" s="359"/>
      <c r="H1336" s="255">
        <v>0</v>
      </c>
      <c r="I1336" s="272"/>
    </row>
    <row r="1337" spans="1:9" ht="15.75" thickBot="1" x14ac:dyDescent="0.3">
      <c r="A1337" s="248"/>
      <c r="B1337" s="635"/>
      <c r="C1337" s="249" t="s">
        <v>46</v>
      </c>
      <c r="D1337" s="250">
        <f>D1326</f>
        <v>0</v>
      </c>
      <c r="E1337" s="268"/>
      <c r="F1337" s="283">
        <f>SUM(F1326:F1336)</f>
        <v>0</v>
      </c>
      <c r="G1337" s="250">
        <f>D1337-F1337</f>
        <v>0</v>
      </c>
      <c r="H1337" s="250">
        <f>H1326</f>
        <v>0</v>
      </c>
      <c r="I1337" s="518">
        <f>G1337-H1337</f>
        <v>0</v>
      </c>
    </row>
    <row r="1338" spans="1:9" ht="26.25" thickTop="1" x14ac:dyDescent="0.25">
      <c r="A1338" s="269">
        <v>41</v>
      </c>
      <c r="B1338" s="636" t="s">
        <v>602</v>
      </c>
      <c r="C1338" s="254" t="s">
        <v>603</v>
      </c>
      <c r="D1338" s="255">
        <v>0</v>
      </c>
      <c r="E1338" s="256"/>
      <c r="F1338" s="273">
        <v>0</v>
      </c>
      <c r="G1338" s="258"/>
      <c r="H1338" s="379">
        <v>0</v>
      </c>
      <c r="I1338" s="409" t="s">
        <v>598</v>
      </c>
    </row>
    <row r="1339" spans="1:9" ht="30" x14ac:dyDescent="0.25">
      <c r="A1339" s="260"/>
      <c r="B1339" s="637"/>
      <c r="C1339" s="254" t="s">
        <v>604</v>
      </c>
      <c r="D1339" s="255">
        <v>0</v>
      </c>
      <c r="E1339" s="262" t="s">
        <v>605</v>
      </c>
      <c r="F1339" s="273">
        <v>0</v>
      </c>
      <c r="G1339" s="263"/>
      <c r="H1339" s="381">
        <v>0</v>
      </c>
      <c r="I1339" s="380" t="s">
        <v>606</v>
      </c>
    </row>
    <row r="1340" spans="1:9" ht="15.75" thickBot="1" x14ac:dyDescent="0.3">
      <c r="A1340" s="248"/>
      <c r="B1340" s="638"/>
      <c r="C1340" s="249" t="s">
        <v>46</v>
      </c>
      <c r="D1340" s="250">
        <f>D1339+D1338</f>
        <v>0</v>
      </c>
      <c r="E1340" s="268" t="s">
        <v>46</v>
      </c>
      <c r="F1340" s="283">
        <f>F1339+F1338</f>
        <v>0</v>
      </c>
      <c r="G1340" s="250">
        <f>D1340-F1340</f>
        <v>0</v>
      </c>
      <c r="H1340" s="250">
        <f>H1339+H1338</f>
        <v>0</v>
      </c>
      <c r="I1340" s="518">
        <f>G1340-H1340</f>
        <v>0</v>
      </c>
    </row>
    <row r="1341" spans="1:9" ht="39" thickTop="1" x14ac:dyDescent="0.25">
      <c r="A1341" s="269">
        <v>42</v>
      </c>
      <c r="B1341" s="410" t="s">
        <v>607</v>
      </c>
      <c r="C1341" s="242" t="s">
        <v>608</v>
      </c>
      <c r="D1341" s="255">
        <v>0</v>
      </c>
      <c r="E1341" s="244" t="s">
        <v>609</v>
      </c>
      <c r="F1341" s="273">
        <v>0</v>
      </c>
      <c r="G1341" s="246"/>
      <c r="H1341" s="498">
        <v>0</v>
      </c>
      <c r="I1341" s="337" t="s">
        <v>586</v>
      </c>
    </row>
    <row r="1342" spans="1:9" x14ac:dyDescent="0.25">
      <c r="A1342" s="241"/>
      <c r="B1342" s="411"/>
      <c r="C1342" s="254"/>
      <c r="D1342" s="255">
        <v>0</v>
      </c>
      <c r="E1342" s="256"/>
      <c r="F1342" s="273">
        <v>0</v>
      </c>
      <c r="G1342" s="258"/>
      <c r="H1342" s="379"/>
      <c r="I1342" s="412"/>
    </row>
    <row r="1343" spans="1:9" x14ac:dyDescent="0.25">
      <c r="A1343" s="260"/>
      <c r="B1343" s="413"/>
      <c r="C1343" s="261"/>
      <c r="D1343" s="359">
        <f>D1342+D1341</f>
        <v>0</v>
      </c>
      <c r="E1343" s="262"/>
      <c r="F1343" s="281">
        <f>F1342+F1341</f>
        <v>0</v>
      </c>
      <c r="G1343" s="263"/>
      <c r="H1343" s="381"/>
      <c r="I1343" s="335"/>
    </row>
    <row r="1344" spans="1:9" ht="15.75" thickBot="1" x14ac:dyDescent="0.3">
      <c r="A1344" s="295"/>
      <c r="B1344" s="487"/>
      <c r="C1344" s="297"/>
      <c r="D1344" s="324">
        <f>D1341+D1342+D1343</f>
        <v>0</v>
      </c>
      <c r="E1344" s="299"/>
      <c r="F1344" s="325">
        <f>F1341+F1342+F1343</f>
        <v>0</v>
      </c>
      <c r="G1344" s="250">
        <f>D1344-F1344</f>
        <v>0</v>
      </c>
      <c r="H1344" s="415">
        <f>H1341+H1342+H1343</f>
        <v>0</v>
      </c>
      <c r="I1344" s="518">
        <f>G1344-H1344</f>
        <v>0</v>
      </c>
    </row>
    <row r="1345" spans="1:9" ht="39" thickTop="1" x14ac:dyDescent="0.25">
      <c r="A1345" s="269">
        <v>43</v>
      </c>
      <c r="B1345" s="410" t="s">
        <v>610</v>
      </c>
      <c r="C1345" s="242" t="s">
        <v>611</v>
      </c>
      <c r="D1345" s="243"/>
      <c r="E1345" s="244" t="s">
        <v>612</v>
      </c>
      <c r="F1345" s="319"/>
      <c r="G1345" s="246"/>
      <c r="H1345" s="499"/>
      <c r="I1345" s="416"/>
    </row>
    <row r="1346" spans="1:9" ht="15.75" thickBot="1" x14ac:dyDescent="0.3">
      <c r="A1346" s="248"/>
      <c r="B1346" s="523"/>
      <c r="C1346" s="249"/>
      <c r="D1346" s="376">
        <f>D1345</f>
        <v>0</v>
      </c>
      <c r="E1346" s="251"/>
      <c r="F1346" s="377">
        <f>F1345</f>
        <v>0</v>
      </c>
      <c r="G1346" s="250">
        <f>D1346-F1346</f>
        <v>0</v>
      </c>
      <c r="H1346" s="357"/>
      <c r="I1346" s="524">
        <f>G1346</f>
        <v>0</v>
      </c>
    </row>
    <row r="1347" spans="1:9" ht="26.25" thickTop="1" x14ac:dyDescent="0.25">
      <c r="A1347" s="269">
        <v>44</v>
      </c>
      <c r="B1347" s="488" t="s">
        <v>613</v>
      </c>
      <c r="C1347" s="242" t="s">
        <v>614</v>
      </c>
      <c r="D1347" s="243">
        <v>0</v>
      </c>
      <c r="E1347" s="244" t="s">
        <v>615</v>
      </c>
      <c r="F1347" s="319">
        <v>0</v>
      </c>
      <c r="G1347" s="246">
        <f>D1347-F1347</f>
        <v>0</v>
      </c>
      <c r="H1347" s="499">
        <v>0</v>
      </c>
      <c r="I1347" s="525" t="s">
        <v>586</v>
      </c>
    </row>
    <row r="1348" spans="1:9" ht="15.75" thickBot="1" x14ac:dyDescent="0.3">
      <c r="A1348" s="295"/>
      <c r="B1348" s="490"/>
      <c r="C1348" s="297"/>
      <c r="D1348" s="324"/>
      <c r="E1348" s="299"/>
      <c r="F1348" s="325"/>
      <c r="G1348" s="301"/>
      <c r="H1348" s="415"/>
      <c r="I1348" s="526">
        <f>G1347</f>
        <v>0</v>
      </c>
    </row>
    <row r="1349" spans="1:9" ht="15.75" thickTop="1" x14ac:dyDescent="0.25">
      <c r="A1349" s="241">
        <v>45</v>
      </c>
      <c r="B1349" s="634" t="s">
        <v>616</v>
      </c>
      <c r="C1349" s="254" t="s">
        <v>617</v>
      </c>
      <c r="D1349" s="255">
        <v>0</v>
      </c>
      <c r="E1349" s="256"/>
      <c r="F1349" s="273">
        <v>0</v>
      </c>
      <c r="G1349" s="258"/>
      <c r="H1349" s="522">
        <v>0</v>
      </c>
      <c r="I1349" s="417"/>
    </row>
    <row r="1350" spans="1:9" x14ac:dyDescent="0.25">
      <c r="A1350" s="260"/>
      <c r="B1350" s="634"/>
      <c r="C1350" s="254"/>
      <c r="D1350" s="255">
        <v>0</v>
      </c>
      <c r="E1350" s="262" t="s">
        <v>618</v>
      </c>
      <c r="F1350" s="273">
        <v>0</v>
      </c>
      <c r="G1350" s="263"/>
      <c r="H1350" s="381">
        <v>0</v>
      </c>
      <c r="I1350" s="272"/>
    </row>
    <row r="1351" spans="1:9" ht="15.75" thickBot="1" x14ac:dyDescent="0.3">
      <c r="A1351" s="248"/>
      <c r="B1351" s="635"/>
      <c r="C1351" s="249" t="s">
        <v>46</v>
      </c>
      <c r="D1351" s="250">
        <f>D1349+D1350</f>
        <v>0</v>
      </c>
      <c r="E1351" s="268" t="s">
        <v>46</v>
      </c>
      <c r="F1351" s="283">
        <f>F1350+F1349</f>
        <v>0</v>
      </c>
      <c r="G1351" s="250">
        <f>D1351-F1351</f>
        <v>0</v>
      </c>
      <c r="H1351" s="250">
        <f>H1349+H1350</f>
        <v>0</v>
      </c>
      <c r="I1351" s="518">
        <f>G1351-H1351</f>
        <v>0</v>
      </c>
    </row>
    <row r="1352" spans="1:9" ht="15.75" thickTop="1" x14ac:dyDescent="0.25">
      <c r="A1352" s="269">
        <v>46</v>
      </c>
      <c r="B1352" s="639" t="s">
        <v>619</v>
      </c>
      <c r="C1352" s="254" t="s">
        <v>620</v>
      </c>
      <c r="D1352" s="255">
        <v>0</v>
      </c>
      <c r="E1352" s="262"/>
      <c r="F1352" s="273">
        <v>0</v>
      </c>
      <c r="G1352" s="258"/>
      <c r="H1352" s="522">
        <v>0</v>
      </c>
      <c r="I1352" s="417"/>
    </row>
    <row r="1353" spans="1:9" x14ac:dyDescent="0.25">
      <c r="A1353" s="260"/>
      <c r="B1353" s="640"/>
      <c r="C1353" s="254" t="s">
        <v>621</v>
      </c>
      <c r="D1353" s="255">
        <v>0</v>
      </c>
      <c r="E1353" s="262" t="s">
        <v>622</v>
      </c>
      <c r="F1353" s="273">
        <v>0</v>
      </c>
      <c r="G1353" s="263"/>
      <c r="H1353" s="381">
        <v>0</v>
      </c>
      <c r="I1353" s="272"/>
    </row>
    <row r="1354" spans="1:9" ht="15.75" thickBot="1" x14ac:dyDescent="0.3">
      <c r="A1354" s="248"/>
      <c r="B1354" s="641"/>
      <c r="C1354" s="249" t="s">
        <v>46</v>
      </c>
      <c r="D1354" s="250">
        <f>D1352+D1353</f>
        <v>0</v>
      </c>
      <c r="E1354" s="268" t="s">
        <v>46</v>
      </c>
      <c r="F1354" s="283">
        <f>F1353+F1352</f>
        <v>0</v>
      </c>
      <c r="G1354" s="250">
        <f>D1354-F1354</f>
        <v>0</v>
      </c>
      <c r="H1354" s="250">
        <f>H1352+H1353</f>
        <v>0</v>
      </c>
      <c r="I1354" s="518">
        <f>G1354-H1354</f>
        <v>0</v>
      </c>
    </row>
    <row r="1355" spans="1:9" ht="15.75" thickTop="1" x14ac:dyDescent="0.25">
      <c r="A1355" s="269">
        <v>47</v>
      </c>
      <c r="B1355" s="623" t="s">
        <v>623</v>
      </c>
      <c r="C1355" s="242" t="s">
        <v>624</v>
      </c>
      <c r="D1355" s="255">
        <v>0</v>
      </c>
      <c r="E1355" s="262"/>
      <c r="F1355" s="273">
        <v>0</v>
      </c>
      <c r="G1355" s="246"/>
      <c r="H1355" s="498">
        <v>0</v>
      </c>
      <c r="I1355" s="272"/>
    </row>
    <row r="1356" spans="1:9" x14ac:dyDescent="0.25">
      <c r="A1356" s="260"/>
      <c r="B1356" s="624"/>
      <c r="C1356" s="261" t="s">
        <v>625</v>
      </c>
      <c r="D1356" s="255">
        <v>0</v>
      </c>
      <c r="E1356" s="262" t="s">
        <v>626</v>
      </c>
      <c r="F1356" s="273">
        <v>0</v>
      </c>
      <c r="G1356" s="258"/>
      <c r="H1356" s="379">
        <v>0</v>
      </c>
      <c r="I1356" s="272"/>
    </row>
    <row r="1357" spans="1:9" x14ac:dyDescent="0.25">
      <c r="A1357" s="260"/>
      <c r="B1357" s="624"/>
      <c r="C1357" s="261" t="s">
        <v>627</v>
      </c>
      <c r="D1357" s="359">
        <f>D1356+D1355</f>
        <v>0</v>
      </c>
      <c r="E1357" s="267"/>
      <c r="F1357" s="281">
        <f>F1356+F1355</f>
        <v>0</v>
      </c>
      <c r="G1357" s="263"/>
      <c r="H1357" s="381">
        <v>0</v>
      </c>
      <c r="I1357" s="412" t="s">
        <v>628</v>
      </c>
    </row>
    <row r="1358" spans="1:9" ht="15.75" thickBot="1" x14ac:dyDescent="0.3">
      <c r="A1358" s="248"/>
      <c r="B1358" s="625"/>
      <c r="C1358" s="297" t="s">
        <v>46</v>
      </c>
      <c r="D1358" s="324">
        <f>D1355+D1356+D1357</f>
        <v>0</v>
      </c>
      <c r="E1358" s="268" t="s">
        <v>46</v>
      </c>
      <c r="F1358" s="325">
        <f>F1355+F1356+F1357</f>
        <v>0</v>
      </c>
      <c r="G1358" s="250">
        <f>D1358-F1358</f>
        <v>0</v>
      </c>
      <c r="H1358" s="415">
        <f>H1355+H1356+H1357</f>
        <v>0</v>
      </c>
      <c r="I1358" s="518">
        <f>G1358-H1358</f>
        <v>0</v>
      </c>
    </row>
    <row r="1359" spans="1:9" ht="52.5" thickTop="1" thickBot="1" x14ac:dyDescent="0.3">
      <c r="A1359" s="274">
        <v>48</v>
      </c>
      <c r="B1359" s="393" t="s">
        <v>629</v>
      </c>
      <c r="C1359" s="236" t="s">
        <v>630</v>
      </c>
      <c r="D1359" s="277">
        <v>0</v>
      </c>
      <c r="E1359" s="299" t="s">
        <v>631</v>
      </c>
      <c r="F1359" s="328">
        <v>0</v>
      </c>
      <c r="G1359" s="301">
        <v>0</v>
      </c>
      <c r="H1359" s="476"/>
      <c r="I1359" s="509">
        <f>G1359</f>
        <v>0</v>
      </c>
    </row>
    <row r="1360" spans="1:9" ht="52.5" thickTop="1" thickBot="1" x14ac:dyDescent="0.3">
      <c r="A1360" s="274">
        <v>49</v>
      </c>
      <c r="B1360" s="393" t="s">
        <v>632</v>
      </c>
      <c r="C1360" s="236" t="s">
        <v>633</v>
      </c>
      <c r="D1360" s="277">
        <v>0</v>
      </c>
      <c r="E1360" s="299" t="s">
        <v>634</v>
      </c>
      <c r="F1360" s="328">
        <v>0</v>
      </c>
      <c r="G1360" s="301">
        <v>0</v>
      </c>
      <c r="H1360" s="476"/>
      <c r="I1360" s="509">
        <f>G1360</f>
        <v>0</v>
      </c>
    </row>
    <row r="1361" spans="1:10" ht="52.5" thickTop="1" thickBot="1" x14ac:dyDescent="0.3">
      <c r="A1361" s="274">
        <v>50</v>
      </c>
      <c r="B1361" s="393" t="s">
        <v>635</v>
      </c>
      <c r="C1361" s="236" t="s">
        <v>636</v>
      </c>
      <c r="D1361" s="277">
        <v>0</v>
      </c>
      <c r="E1361" s="299" t="s">
        <v>637</v>
      </c>
      <c r="F1361" s="328">
        <v>0</v>
      </c>
      <c r="G1361" s="301">
        <v>0</v>
      </c>
      <c r="H1361" s="476"/>
      <c r="I1361" s="509">
        <f>G1361</f>
        <v>0</v>
      </c>
    </row>
    <row r="1362" spans="1:10" ht="15.75" thickTop="1" x14ac:dyDescent="0.25">
      <c r="A1362" s="269">
        <v>51</v>
      </c>
      <c r="B1362" s="626" t="s">
        <v>638</v>
      </c>
      <c r="C1362" s="242" t="s">
        <v>639</v>
      </c>
      <c r="D1362" s="255">
        <v>0</v>
      </c>
      <c r="E1362" s="262"/>
      <c r="F1362" s="273">
        <v>0</v>
      </c>
      <c r="G1362" s="258"/>
      <c r="H1362" s="522">
        <v>0</v>
      </c>
      <c r="I1362" s="417"/>
    </row>
    <row r="1363" spans="1:10" x14ac:dyDescent="0.25">
      <c r="A1363" s="260"/>
      <c r="B1363" s="627"/>
      <c r="C1363" s="261" t="s">
        <v>640</v>
      </c>
      <c r="D1363" s="255">
        <v>0</v>
      </c>
      <c r="E1363" s="262" t="s">
        <v>641</v>
      </c>
      <c r="F1363" s="273">
        <v>0</v>
      </c>
      <c r="G1363" s="263"/>
      <c r="H1363" s="381">
        <v>0</v>
      </c>
      <c r="I1363" s="272"/>
    </row>
    <row r="1364" spans="1:10" ht="15.75" thickBot="1" x14ac:dyDescent="0.3">
      <c r="A1364" s="248"/>
      <c r="B1364" s="628"/>
      <c r="C1364" s="297" t="s">
        <v>46</v>
      </c>
      <c r="D1364" s="250">
        <f>D1362+D1363</f>
        <v>0</v>
      </c>
      <c r="E1364" s="268" t="s">
        <v>46</v>
      </c>
      <c r="F1364" s="283">
        <f>F1363+F1362</f>
        <v>0</v>
      </c>
      <c r="G1364" s="250">
        <f>D1364-F1364</f>
        <v>0</v>
      </c>
      <c r="H1364" s="250">
        <f>H1362+H1363</f>
        <v>0</v>
      </c>
      <c r="I1364" s="518">
        <f>G1364-H1364</f>
        <v>0</v>
      </c>
    </row>
    <row r="1365" spans="1:10" ht="39.75" thickTop="1" thickBot="1" x14ac:dyDescent="0.3">
      <c r="A1365" s="274">
        <v>52</v>
      </c>
      <c r="B1365" s="393" t="s">
        <v>642</v>
      </c>
      <c r="C1365" s="236" t="s">
        <v>643</v>
      </c>
      <c r="D1365" s="277">
        <v>0</v>
      </c>
      <c r="E1365" s="299" t="s">
        <v>644</v>
      </c>
      <c r="F1365" s="328">
        <v>0</v>
      </c>
      <c r="G1365" s="276">
        <f>D1365-F1365</f>
        <v>0</v>
      </c>
      <c r="H1365" s="477"/>
      <c r="I1365" s="509">
        <f>G1365</f>
        <v>0</v>
      </c>
    </row>
    <row r="1366" spans="1:10" ht="52.5" thickTop="1" thickBot="1" x14ac:dyDescent="0.3">
      <c r="A1366" s="274">
        <v>53</v>
      </c>
      <c r="B1366" s="393" t="s">
        <v>645</v>
      </c>
      <c r="C1366" s="236" t="s">
        <v>646</v>
      </c>
      <c r="D1366" s="277">
        <v>0</v>
      </c>
      <c r="E1366" s="299" t="s">
        <v>647</v>
      </c>
      <c r="F1366" s="328">
        <v>0</v>
      </c>
      <c r="G1366" s="276">
        <f>D1366-F1366</f>
        <v>0</v>
      </c>
      <c r="H1366" s="477"/>
      <c r="I1366" s="509">
        <f>G1366</f>
        <v>0</v>
      </c>
    </row>
    <row r="1367" spans="1:10" ht="52.5" thickTop="1" thickBot="1" x14ac:dyDescent="0.3">
      <c r="A1367" s="418">
        <v>54</v>
      </c>
      <c r="B1367" s="419" t="s">
        <v>648</v>
      </c>
      <c r="C1367" s="420" t="s">
        <v>649</v>
      </c>
      <c r="D1367" s="237">
        <v>0</v>
      </c>
      <c r="E1367" s="310" t="s">
        <v>650</v>
      </c>
      <c r="F1367" s="421">
        <v>0</v>
      </c>
      <c r="G1367" s="276">
        <f>D1367-F1367</f>
        <v>0</v>
      </c>
      <c r="H1367" s="477"/>
      <c r="I1367" s="509">
        <f>G1367</f>
        <v>0</v>
      </c>
    </row>
    <row r="1368" spans="1:10" x14ac:dyDescent="0.25">
      <c r="B1368"/>
      <c r="C1368"/>
      <c r="D1368"/>
      <c r="E1368"/>
      <c r="F1368"/>
      <c r="G1368"/>
      <c r="I1368" s="422"/>
    </row>
    <row r="1369" spans="1:10" ht="15.75" x14ac:dyDescent="0.25">
      <c r="B1369"/>
      <c r="C1369" s="423"/>
      <c r="D1369" s="424" t="s">
        <v>651</v>
      </c>
      <c r="E1369" s="425"/>
      <c r="F1369"/>
      <c r="G1369"/>
    </row>
    <row r="1370" spans="1:10" ht="15.75" x14ac:dyDescent="0.25">
      <c r="B1370"/>
      <c r="C1370" s="423"/>
      <c r="D1370" s="426" t="s">
        <v>652</v>
      </c>
      <c r="E1370" s="427">
        <f>H1133+H1149+H1190+H1178+H1198+H1164+H1290+H1327+H1310</f>
        <v>0</v>
      </c>
      <c r="F1370"/>
      <c r="G1370" s="428"/>
      <c r="I1370" s="441" t="s">
        <v>689</v>
      </c>
    </row>
    <row r="1371" spans="1:10" ht="15.75" x14ac:dyDescent="0.25">
      <c r="B1371"/>
      <c r="C1371" s="423"/>
      <c r="D1371" s="429" t="s">
        <v>653</v>
      </c>
      <c r="E1371" s="430">
        <f>H1134+H1150+H1191+H1179+H1199+H1291+H1311+H1165+H1196+H1328</f>
        <v>0</v>
      </c>
      <c r="F1371"/>
      <c r="G1371" s="431"/>
      <c r="I1371" s="441" t="s">
        <v>690</v>
      </c>
    </row>
    <row r="1372" spans="1:10" ht="15.75" x14ac:dyDescent="0.25">
      <c r="B1372"/>
      <c r="C1372" s="423"/>
      <c r="D1372" s="429" t="s">
        <v>654</v>
      </c>
      <c r="E1372" s="430">
        <f>H1331+H1314</f>
        <v>0</v>
      </c>
      <c r="F1372"/>
      <c r="G1372"/>
      <c r="I1372" s="441" t="s">
        <v>691</v>
      </c>
    </row>
    <row r="1373" spans="1:10" ht="15.75" x14ac:dyDescent="0.25">
      <c r="B1373"/>
      <c r="C1373" s="423"/>
      <c r="D1373" s="429" t="s">
        <v>655</v>
      </c>
      <c r="E1373" s="432">
        <f>F1373</f>
        <v>0</v>
      </c>
      <c r="F1373" s="433">
        <v>0</v>
      </c>
      <c r="G1373" s="434" t="s">
        <v>656</v>
      </c>
      <c r="H1373" s="435"/>
      <c r="I1373" s="447" t="s">
        <v>692</v>
      </c>
      <c r="J1373" s="441"/>
    </row>
    <row r="1374" spans="1:10" ht="15.75" x14ac:dyDescent="0.25">
      <c r="B1374"/>
      <c r="C1374" s="423"/>
      <c r="D1374" s="429" t="s">
        <v>657</v>
      </c>
      <c r="E1374" s="436">
        <f>H1131+H1132+H1153+H1192</f>
        <v>0</v>
      </c>
      <c r="F1374"/>
      <c r="G1374"/>
    </row>
  </sheetData>
  <mergeCells count="90">
    <mergeCell ref="H912:I912"/>
    <mergeCell ref="A900:A901"/>
    <mergeCell ref="B900:B901"/>
    <mergeCell ref="C900:D900"/>
    <mergeCell ref="E900:F900"/>
    <mergeCell ref="H900:I900"/>
    <mergeCell ref="B903:B916"/>
    <mergeCell ref="H903:I903"/>
    <mergeCell ref="H904:I904"/>
    <mergeCell ref="H905:I905"/>
    <mergeCell ref="H906:I906"/>
    <mergeCell ref="H907:I907"/>
    <mergeCell ref="H908:I908"/>
    <mergeCell ref="H909:I909"/>
    <mergeCell ref="H910:I910"/>
    <mergeCell ref="H911:I911"/>
    <mergeCell ref="B983:B992"/>
    <mergeCell ref="H913:I913"/>
    <mergeCell ref="H914:I914"/>
    <mergeCell ref="H915:I915"/>
    <mergeCell ref="B918:B934"/>
    <mergeCell ref="B935:B941"/>
    <mergeCell ref="B945:B947"/>
    <mergeCell ref="B948:B951"/>
    <mergeCell ref="B953:B955"/>
    <mergeCell ref="B956:B960"/>
    <mergeCell ref="B961:B975"/>
    <mergeCell ref="B976:B982"/>
    <mergeCell ref="E1038:F1038"/>
    <mergeCell ref="H1038:I1038"/>
    <mergeCell ref="B994:B996"/>
    <mergeCell ref="B1000:B1002"/>
    <mergeCell ref="B1008:B1010"/>
    <mergeCell ref="B1015:B1018"/>
    <mergeCell ref="B1019:B1021"/>
    <mergeCell ref="B1022:B1024"/>
    <mergeCell ref="B1079:B1086"/>
    <mergeCell ref="B1025:B1031"/>
    <mergeCell ref="A1038:A1039"/>
    <mergeCell ref="B1038:B1039"/>
    <mergeCell ref="C1038:D1038"/>
    <mergeCell ref="B1042:B1043"/>
    <mergeCell ref="B1044:B1053"/>
    <mergeCell ref="B1054:B1057"/>
    <mergeCell ref="B1068:B1070"/>
    <mergeCell ref="B1071:B1078"/>
    <mergeCell ref="B1164:B1171"/>
    <mergeCell ref="B1087:B1089"/>
    <mergeCell ref="B1090:B1092"/>
    <mergeCell ref="A1102:A1103"/>
    <mergeCell ref="B1102:B1103"/>
    <mergeCell ref="H1102:I1102"/>
    <mergeCell ref="B1105:B1119"/>
    <mergeCell ref="B1120:B1122"/>
    <mergeCell ref="B1130:B1148"/>
    <mergeCell ref="B1149:B1163"/>
    <mergeCell ref="C1102:D1102"/>
    <mergeCell ref="E1102:F1102"/>
    <mergeCell ref="B1216:B1222"/>
    <mergeCell ref="B1172:B1174"/>
    <mergeCell ref="B1175:B1177"/>
    <mergeCell ref="B1183:B1186"/>
    <mergeCell ref="B1187:B1189"/>
    <mergeCell ref="B1190:B1194"/>
    <mergeCell ref="B1195:B1197"/>
    <mergeCell ref="B1198:B1204"/>
    <mergeCell ref="I1199:I1200"/>
    <mergeCell ref="I1201:I1202"/>
    <mergeCell ref="B1205:B1209"/>
    <mergeCell ref="B1210:B1215"/>
    <mergeCell ref="B1305:B1308"/>
    <mergeCell ref="B1223:B1226"/>
    <mergeCell ref="B1228:B1231"/>
    <mergeCell ref="B1232:B1235"/>
    <mergeCell ref="B1236:B1239"/>
    <mergeCell ref="B1240:B1257"/>
    <mergeCell ref="B1259:B1262"/>
    <mergeCell ref="B1263:B1280"/>
    <mergeCell ref="B1281:B1289"/>
    <mergeCell ref="B1290:B1292"/>
    <mergeCell ref="B1297:B1300"/>
    <mergeCell ref="B1301:B1304"/>
    <mergeCell ref="B1355:B1358"/>
    <mergeCell ref="B1362:B1364"/>
    <mergeCell ref="B1309:B1312"/>
    <mergeCell ref="B1318:B1325"/>
    <mergeCell ref="B1326:B1337"/>
    <mergeCell ref="B1338:B1340"/>
    <mergeCell ref="B1349:B1351"/>
    <mergeCell ref="B1352:B1354"/>
  </mergeCells>
  <conditionalFormatting sqref="B829:G829 B118:C119 B122:C146 B148:C148 B150:C151 B154:C164 B465:C480 B482:C491 B493:C494 B501:C505 B507:C519 B523:C530 B532:C537 B548:C551 B554:C557 B559:C562 B586:C587 B590:C591 B599:G599 B649:C649 B677:C679 B681:C681 B684:C689 B691:C691 B693:C695 B714:C717 B720:C727 B732:C735 B737:C742 B751:C756 B762:C762 B766:C768 B786:C787 B790:C790 B794:C798 B801:C802 B809:C810 B813:C818 B419:C439 B442:C444 B446:C446 B448:C458 B702:C703 B564:C578 B177:E177 B70:C72 B74:C85 B87:C87 B174:C176 B283:G283 B408:C417 B626:C637 B651:C664 B639:C647 B666:C675 B11:G11 B111:E111 B101:C110 B112:C116 B381:G381 B289:C290 B292:C333 B406:G406 B382:C399 B600:C624 B336:C380 F113 F115 B100:G100 B58:E59 B88:E91 B68:E68 B60:D67 B847:E855 B874:E881 B22:E24 B25:D57 B830:D846 B856:D873 B882:D885 B15:D21 B97:E97 B12:E14 B178:C282 B285:D285 B286:C286 B284:C284">
    <cfRule type="cellIs" dxfId="1316" priority="437" stopIfTrue="1" operator="lessThan">
      <formula>0</formula>
    </cfRule>
  </conditionalFormatting>
  <conditionalFormatting sqref="A886:G886 B888:G888 B827:G827">
    <cfRule type="cellIs" dxfId="1315" priority="438" stopIfTrue="1" operator="lessThan">
      <formula>0</formula>
    </cfRule>
  </conditionalFormatting>
  <conditionalFormatting sqref="A8">
    <cfRule type="cellIs" dxfId="1314" priority="439" stopIfTrue="1" operator="equal">
      <formula>0</formula>
    </cfRule>
  </conditionalFormatting>
  <conditionalFormatting sqref="D814:E826">
    <cfRule type="cellIs" dxfId="1313" priority="436" stopIfTrue="1" operator="lessThan">
      <formula>0</formula>
    </cfRule>
  </conditionalFormatting>
  <conditionalFormatting sqref="D69:D75">
    <cfRule type="cellIs" dxfId="1312" priority="435" stopIfTrue="1" operator="lessThan">
      <formula>0</formula>
    </cfRule>
  </conditionalFormatting>
  <conditionalFormatting sqref="D76:D82">
    <cfRule type="cellIs" dxfId="1311" priority="434" stopIfTrue="1" operator="lessThan">
      <formula>0</formula>
    </cfRule>
  </conditionalFormatting>
  <conditionalFormatting sqref="D83:D86">
    <cfRule type="cellIs" dxfId="1310" priority="433" stopIfTrue="1" operator="lessThan">
      <formula>0</formula>
    </cfRule>
  </conditionalFormatting>
  <conditionalFormatting sqref="D87">
    <cfRule type="cellIs" dxfId="1309" priority="432" stopIfTrue="1" operator="lessThan">
      <formula>0</formula>
    </cfRule>
  </conditionalFormatting>
  <conditionalFormatting sqref="D101">
    <cfRule type="cellIs" dxfId="1308" priority="431" stopIfTrue="1" operator="lessThan">
      <formula>0</formula>
    </cfRule>
  </conditionalFormatting>
  <conditionalFormatting sqref="D102:D105">
    <cfRule type="cellIs" dxfId="1307" priority="430" stopIfTrue="1" operator="lessThan">
      <formula>0</formula>
    </cfRule>
  </conditionalFormatting>
  <conditionalFormatting sqref="D106">
    <cfRule type="cellIs" dxfId="1306" priority="429" stopIfTrue="1" operator="lessThan">
      <formula>0</formula>
    </cfRule>
  </conditionalFormatting>
  <conditionalFormatting sqref="D110">
    <cfRule type="cellIs" dxfId="1305" priority="428" stopIfTrue="1" operator="lessThan">
      <formula>0</formula>
    </cfRule>
  </conditionalFormatting>
  <conditionalFormatting sqref="D107">
    <cfRule type="cellIs" dxfId="1304" priority="427" stopIfTrue="1" operator="lessThan">
      <formula>0</formula>
    </cfRule>
  </conditionalFormatting>
  <conditionalFormatting sqref="D108">
    <cfRule type="cellIs" dxfId="1303" priority="426" stopIfTrue="1" operator="lessThan">
      <formula>0</formula>
    </cfRule>
  </conditionalFormatting>
  <conditionalFormatting sqref="D109">
    <cfRule type="cellIs" dxfId="1302" priority="425" stopIfTrue="1" operator="lessThan">
      <formula>0</formula>
    </cfRule>
  </conditionalFormatting>
  <conditionalFormatting sqref="D113:E113 D112 D115:E115 D114 D116">
    <cfRule type="cellIs" dxfId="1301" priority="424" stopIfTrue="1" operator="lessThan">
      <formula>0</formula>
    </cfRule>
  </conditionalFormatting>
  <conditionalFormatting sqref="D118:E119 D120:D123 D117">
    <cfRule type="cellIs" dxfId="1300" priority="423" stopIfTrue="1" operator="lessThan">
      <formula>0</formula>
    </cfRule>
  </conditionalFormatting>
  <conditionalFormatting sqref="D124:D126">
    <cfRule type="cellIs" dxfId="1299" priority="422" stopIfTrue="1" operator="lessThan">
      <formula>0</formula>
    </cfRule>
  </conditionalFormatting>
  <conditionalFormatting sqref="D127:D131">
    <cfRule type="cellIs" dxfId="1298" priority="421" stopIfTrue="1" operator="lessThan">
      <formula>0</formula>
    </cfRule>
  </conditionalFormatting>
  <conditionalFormatting sqref="D132:D138">
    <cfRule type="cellIs" dxfId="1297" priority="420" stopIfTrue="1" operator="lessThan">
      <formula>0</formula>
    </cfRule>
  </conditionalFormatting>
  <conditionalFormatting sqref="D139:D141">
    <cfRule type="cellIs" dxfId="1296" priority="419" stopIfTrue="1" operator="lessThan">
      <formula>0</formula>
    </cfRule>
  </conditionalFormatting>
  <conditionalFormatting sqref="D144:D148">
    <cfRule type="cellIs" dxfId="1295" priority="418" stopIfTrue="1" operator="lessThan">
      <formula>0</formula>
    </cfRule>
  </conditionalFormatting>
  <conditionalFormatting sqref="D149:D155">
    <cfRule type="cellIs" dxfId="1294" priority="417" stopIfTrue="1" operator="lessThan">
      <formula>0</formula>
    </cfRule>
  </conditionalFormatting>
  <conditionalFormatting sqref="D158:E158 D156:D157">
    <cfRule type="cellIs" dxfId="1293" priority="416" stopIfTrue="1" operator="lessThan">
      <formula>0</formula>
    </cfRule>
  </conditionalFormatting>
  <conditionalFormatting sqref="D159:D163">
    <cfRule type="cellIs" dxfId="1292" priority="415" stopIfTrue="1" operator="lessThan">
      <formula>0</formula>
    </cfRule>
  </conditionalFormatting>
  <conditionalFormatting sqref="D164:D170">
    <cfRule type="cellIs" dxfId="1291" priority="414" stopIfTrue="1" operator="lessThan">
      <formula>0</formula>
    </cfRule>
  </conditionalFormatting>
  <conditionalFormatting sqref="D171:D173">
    <cfRule type="cellIs" dxfId="1290" priority="413" stopIfTrue="1" operator="lessThan">
      <formula>0</formula>
    </cfRule>
  </conditionalFormatting>
  <conditionalFormatting sqref="D178:E181 D182">
    <cfRule type="cellIs" dxfId="1289" priority="412" stopIfTrue="1" operator="lessThan">
      <formula>0</formula>
    </cfRule>
  </conditionalFormatting>
  <conditionalFormatting sqref="D189:E189 D183:D188">
    <cfRule type="cellIs" dxfId="1288" priority="411" stopIfTrue="1" operator="lessThan">
      <formula>0</formula>
    </cfRule>
  </conditionalFormatting>
  <conditionalFormatting sqref="D190:E192">
    <cfRule type="cellIs" dxfId="1287" priority="410" stopIfTrue="1" operator="lessThan">
      <formula>0</formula>
    </cfRule>
  </conditionalFormatting>
  <conditionalFormatting sqref="D197:E197 D193:D195">
    <cfRule type="cellIs" dxfId="1286" priority="409" stopIfTrue="1" operator="lessThan">
      <formula>0</formula>
    </cfRule>
  </conditionalFormatting>
  <conditionalFormatting sqref="D198:E201">
    <cfRule type="cellIs" dxfId="1285" priority="408" stopIfTrue="1" operator="lessThan">
      <formula>0</formula>
    </cfRule>
  </conditionalFormatting>
  <conditionalFormatting sqref="D216:E216 D217:D219">
    <cfRule type="cellIs" dxfId="1284" priority="407" stopIfTrue="1" operator="lessThan">
      <formula>0</formula>
    </cfRule>
  </conditionalFormatting>
  <conditionalFormatting sqref="D220">
    <cfRule type="cellIs" dxfId="1283" priority="406" stopIfTrue="1" operator="lessThan">
      <formula>0</formula>
    </cfRule>
  </conditionalFormatting>
  <conditionalFormatting sqref="D230:D231">
    <cfRule type="cellIs" dxfId="1282" priority="405" stopIfTrue="1" operator="lessThan">
      <formula>0</formula>
    </cfRule>
  </conditionalFormatting>
  <conditionalFormatting sqref="D236:D237">
    <cfRule type="cellIs" dxfId="1281" priority="404" stopIfTrue="1" operator="lessThan">
      <formula>0</formula>
    </cfRule>
  </conditionalFormatting>
  <conditionalFormatting sqref="D238:D241">
    <cfRule type="cellIs" dxfId="1280" priority="403" stopIfTrue="1" operator="lessThan">
      <formula>0</formula>
    </cfRule>
  </conditionalFormatting>
  <conditionalFormatting sqref="D246">
    <cfRule type="cellIs" dxfId="1279" priority="402" stopIfTrue="1" operator="lessThan">
      <formula>0</formula>
    </cfRule>
  </conditionalFormatting>
  <conditionalFormatting sqref="D259 D264">
    <cfRule type="cellIs" dxfId="1278" priority="401" stopIfTrue="1" operator="lessThan">
      <formula>0</formula>
    </cfRule>
  </conditionalFormatting>
  <conditionalFormatting sqref="D265">
    <cfRule type="cellIs" dxfId="1277" priority="400" stopIfTrue="1" operator="lessThan">
      <formula>0</formula>
    </cfRule>
  </conditionalFormatting>
  <conditionalFormatting sqref="D174:E176">
    <cfRule type="cellIs" dxfId="1276" priority="399" stopIfTrue="1" operator="lessThan">
      <formula>0</formula>
    </cfRule>
  </conditionalFormatting>
  <conditionalFormatting sqref="D398:E399">
    <cfRule type="cellIs" dxfId="1275" priority="398" stopIfTrue="1" operator="lessThan">
      <formula>0</formula>
    </cfRule>
  </conditionalFormatting>
  <conditionalFormatting sqref="D232:D233">
    <cfRule type="cellIs" dxfId="1274" priority="383" stopIfTrue="1" operator="lessThan">
      <formula>0</formula>
    </cfRule>
  </conditionalFormatting>
  <conditionalFormatting sqref="D196">
    <cfRule type="cellIs" dxfId="1273" priority="397" stopIfTrue="1" operator="lessThan">
      <formula>0</formula>
    </cfRule>
  </conditionalFormatting>
  <conditionalFormatting sqref="D202:E203">
    <cfRule type="cellIs" dxfId="1272" priority="396" stopIfTrue="1" operator="lessThan">
      <formula>0</formula>
    </cfRule>
  </conditionalFormatting>
  <conditionalFormatting sqref="D204:E204">
    <cfRule type="cellIs" dxfId="1271" priority="395" stopIfTrue="1" operator="lessThan">
      <formula>0</formula>
    </cfRule>
  </conditionalFormatting>
  <conditionalFormatting sqref="D205:E206">
    <cfRule type="cellIs" dxfId="1270" priority="394" stopIfTrue="1" operator="lessThan">
      <formula>0</formula>
    </cfRule>
  </conditionalFormatting>
  <conditionalFormatting sqref="D207:E208">
    <cfRule type="cellIs" dxfId="1269" priority="393" stopIfTrue="1" operator="lessThan">
      <formula>0</formula>
    </cfRule>
  </conditionalFormatting>
  <conditionalFormatting sqref="D209:E210">
    <cfRule type="cellIs" dxfId="1268" priority="392" stopIfTrue="1" operator="lessThan">
      <formula>0</formula>
    </cfRule>
  </conditionalFormatting>
  <conditionalFormatting sqref="D211:E211">
    <cfRule type="cellIs" dxfId="1267" priority="391" stopIfTrue="1" operator="lessThan">
      <formula>0</formula>
    </cfRule>
  </conditionalFormatting>
  <conditionalFormatting sqref="D212:E213">
    <cfRule type="cellIs" dxfId="1266" priority="390" stopIfTrue="1" operator="lessThan">
      <formula>0</formula>
    </cfRule>
  </conditionalFormatting>
  <conditionalFormatting sqref="D214:E215">
    <cfRule type="cellIs" dxfId="1265" priority="389" stopIfTrue="1" operator="lessThan">
      <formula>0</formula>
    </cfRule>
  </conditionalFormatting>
  <conditionalFormatting sqref="D221:D222">
    <cfRule type="cellIs" dxfId="1264" priority="388" stopIfTrue="1" operator="lessThan">
      <formula>0</formula>
    </cfRule>
  </conditionalFormatting>
  <conditionalFormatting sqref="D223">
    <cfRule type="cellIs" dxfId="1263" priority="387" stopIfTrue="1" operator="lessThan">
      <formula>0</formula>
    </cfRule>
  </conditionalFormatting>
  <conditionalFormatting sqref="D224:D225">
    <cfRule type="cellIs" dxfId="1262" priority="386" stopIfTrue="1" operator="lessThan">
      <formula>0</formula>
    </cfRule>
  </conditionalFormatting>
  <conditionalFormatting sqref="D226:D227">
    <cfRule type="cellIs" dxfId="1261" priority="385" stopIfTrue="1" operator="lessThan">
      <formula>0</formula>
    </cfRule>
  </conditionalFormatting>
  <conditionalFormatting sqref="D228:D229">
    <cfRule type="cellIs" dxfId="1260" priority="384" stopIfTrue="1" operator="lessThan">
      <formula>0</formula>
    </cfRule>
  </conditionalFormatting>
  <conditionalFormatting sqref="D234:D235">
    <cfRule type="cellIs" dxfId="1259" priority="382" stopIfTrue="1" operator="lessThan">
      <formula>0</formula>
    </cfRule>
  </conditionalFormatting>
  <conditionalFormatting sqref="D242:D243">
    <cfRule type="cellIs" dxfId="1258" priority="381" stopIfTrue="1" operator="lessThan">
      <formula>0</formula>
    </cfRule>
  </conditionalFormatting>
  <conditionalFormatting sqref="D244:D245">
    <cfRule type="cellIs" dxfId="1257" priority="380" stopIfTrue="1" operator="lessThan">
      <formula>0</formula>
    </cfRule>
  </conditionalFormatting>
  <conditionalFormatting sqref="D247:D248">
    <cfRule type="cellIs" dxfId="1256" priority="379" stopIfTrue="1" operator="lessThan">
      <formula>0</formula>
    </cfRule>
  </conditionalFormatting>
  <conditionalFormatting sqref="D249:D250">
    <cfRule type="cellIs" dxfId="1255" priority="378" stopIfTrue="1" operator="lessThan">
      <formula>0</formula>
    </cfRule>
  </conditionalFormatting>
  <conditionalFormatting sqref="D251:D252">
    <cfRule type="cellIs" dxfId="1254" priority="377" stopIfTrue="1" operator="lessThan">
      <formula>0</formula>
    </cfRule>
  </conditionalFormatting>
  <conditionalFormatting sqref="D253:D254">
    <cfRule type="cellIs" dxfId="1253" priority="376" stopIfTrue="1" operator="lessThan">
      <formula>0</formula>
    </cfRule>
  </conditionalFormatting>
  <conditionalFormatting sqref="D255:D256">
    <cfRule type="cellIs" dxfId="1252" priority="375" stopIfTrue="1" operator="lessThan">
      <formula>0</formula>
    </cfRule>
  </conditionalFormatting>
  <conditionalFormatting sqref="D257:D258">
    <cfRule type="cellIs" dxfId="1251" priority="374" stopIfTrue="1" operator="lessThan">
      <formula>0</formula>
    </cfRule>
  </conditionalFormatting>
  <conditionalFormatting sqref="D260:D261">
    <cfRule type="cellIs" dxfId="1250" priority="373" stopIfTrue="1" operator="lessThan">
      <formula>0</formula>
    </cfRule>
  </conditionalFormatting>
  <conditionalFormatting sqref="D262:D263">
    <cfRule type="cellIs" dxfId="1249" priority="372" stopIfTrue="1" operator="lessThan">
      <formula>0</formula>
    </cfRule>
  </conditionalFormatting>
  <conditionalFormatting sqref="D269:E269">
    <cfRule type="cellIs" dxfId="1248" priority="371" stopIfTrue="1" operator="lessThan">
      <formula>0</formula>
    </cfRule>
  </conditionalFormatting>
  <conditionalFormatting sqref="D270:E271">
    <cfRule type="cellIs" dxfId="1247" priority="370" stopIfTrue="1" operator="lessThan">
      <formula>0</formula>
    </cfRule>
  </conditionalFormatting>
  <conditionalFormatting sqref="D272:E273">
    <cfRule type="cellIs" dxfId="1246" priority="369" stopIfTrue="1" operator="lessThan">
      <formula>0</formula>
    </cfRule>
  </conditionalFormatting>
  <conditionalFormatting sqref="D274:E274">
    <cfRule type="cellIs" dxfId="1245" priority="368" stopIfTrue="1" operator="lessThan">
      <formula>0</formula>
    </cfRule>
  </conditionalFormatting>
  <conditionalFormatting sqref="D275:E276">
    <cfRule type="cellIs" dxfId="1244" priority="367" stopIfTrue="1" operator="lessThan">
      <formula>0</formula>
    </cfRule>
  </conditionalFormatting>
  <conditionalFormatting sqref="D277:E278">
    <cfRule type="cellIs" dxfId="1243" priority="366" stopIfTrue="1" operator="lessThan">
      <formula>0</formula>
    </cfRule>
  </conditionalFormatting>
  <conditionalFormatting sqref="D279:E280">
    <cfRule type="cellIs" dxfId="1242" priority="365" stopIfTrue="1" operator="lessThan">
      <formula>0</formula>
    </cfRule>
  </conditionalFormatting>
  <conditionalFormatting sqref="D281:D282">
    <cfRule type="cellIs" dxfId="1241" priority="364" stopIfTrue="1" operator="lessThan">
      <formula>0</formula>
    </cfRule>
  </conditionalFormatting>
  <conditionalFormatting sqref="D292:D293">
    <cfRule type="cellIs" dxfId="1240" priority="363" stopIfTrue="1" operator="lessThan">
      <formula>0</formula>
    </cfRule>
  </conditionalFormatting>
  <conditionalFormatting sqref="D294:D295">
    <cfRule type="cellIs" dxfId="1239" priority="362" stopIfTrue="1" operator="lessThan">
      <formula>0</formula>
    </cfRule>
  </conditionalFormatting>
  <conditionalFormatting sqref="D286">
    <cfRule type="cellIs" dxfId="1238" priority="361" stopIfTrue="1" operator="lessThan">
      <formula>0</formula>
    </cfRule>
  </conditionalFormatting>
  <conditionalFormatting sqref="D289:D290">
    <cfRule type="cellIs" dxfId="1237" priority="360" stopIfTrue="1" operator="lessThan">
      <formula>0</formula>
    </cfRule>
  </conditionalFormatting>
  <conditionalFormatting sqref="D296:D297 D299">
    <cfRule type="cellIs" dxfId="1236" priority="359" stopIfTrue="1" operator="lessThan">
      <formula>0</formula>
    </cfRule>
  </conditionalFormatting>
  <conditionalFormatting sqref="D300:D303">
    <cfRule type="cellIs" dxfId="1235" priority="358" stopIfTrue="1" operator="lessThan">
      <formula>0</formula>
    </cfRule>
  </conditionalFormatting>
  <conditionalFormatting sqref="D298">
    <cfRule type="cellIs" dxfId="1234" priority="357" stopIfTrue="1" operator="lessThan">
      <formula>0</formula>
    </cfRule>
  </conditionalFormatting>
  <conditionalFormatting sqref="D304:D305 D307">
    <cfRule type="cellIs" dxfId="1233" priority="356" stopIfTrue="1" operator="lessThan">
      <formula>0</formula>
    </cfRule>
  </conditionalFormatting>
  <conditionalFormatting sqref="D308:D311">
    <cfRule type="cellIs" dxfId="1232" priority="355" stopIfTrue="1" operator="lessThan">
      <formula>0</formula>
    </cfRule>
  </conditionalFormatting>
  <conditionalFormatting sqref="D306">
    <cfRule type="cellIs" dxfId="1231" priority="354" stopIfTrue="1" operator="lessThan">
      <formula>0</formula>
    </cfRule>
  </conditionalFormatting>
  <conditionalFormatting sqref="D312:D313 D315">
    <cfRule type="cellIs" dxfId="1230" priority="353" stopIfTrue="1" operator="lessThan">
      <formula>0</formula>
    </cfRule>
  </conditionalFormatting>
  <conditionalFormatting sqref="D316:D319">
    <cfRule type="cellIs" dxfId="1229" priority="352" stopIfTrue="1" operator="lessThan">
      <formula>0</formula>
    </cfRule>
  </conditionalFormatting>
  <conditionalFormatting sqref="D314">
    <cfRule type="cellIs" dxfId="1228" priority="351" stopIfTrue="1" operator="lessThan">
      <formula>0</formula>
    </cfRule>
  </conditionalFormatting>
  <conditionalFormatting sqref="D320:E320 D323 D321">
    <cfRule type="cellIs" dxfId="1227" priority="350" stopIfTrue="1" operator="lessThan">
      <formula>0</formula>
    </cfRule>
  </conditionalFormatting>
  <conditionalFormatting sqref="D325:E327 D324">
    <cfRule type="cellIs" dxfId="1226" priority="349" stopIfTrue="1" operator="lessThan">
      <formula>0</formula>
    </cfRule>
  </conditionalFormatting>
  <conditionalFormatting sqref="D322">
    <cfRule type="cellIs" dxfId="1225" priority="348" stopIfTrue="1" operator="lessThan">
      <formula>0</formula>
    </cfRule>
  </conditionalFormatting>
  <conditionalFormatting sqref="D328:E328 D331 D329">
    <cfRule type="cellIs" dxfId="1224" priority="347" stopIfTrue="1" operator="lessThan">
      <formula>0</formula>
    </cfRule>
  </conditionalFormatting>
  <conditionalFormatting sqref="D332:D333">
    <cfRule type="cellIs" dxfId="1223" priority="346" stopIfTrue="1" operator="lessThan">
      <formula>0</formula>
    </cfRule>
  </conditionalFormatting>
  <conditionalFormatting sqref="D330">
    <cfRule type="cellIs" dxfId="1222" priority="345" stopIfTrue="1" operator="lessThan">
      <formula>0</formula>
    </cfRule>
  </conditionalFormatting>
  <conditionalFormatting sqref="D336:D337 D339">
    <cfRule type="cellIs" dxfId="1221" priority="344" stopIfTrue="1" operator="lessThan">
      <formula>0</formula>
    </cfRule>
  </conditionalFormatting>
  <conditionalFormatting sqref="D342:E343 D340:D341">
    <cfRule type="cellIs" dxfId="1220" priority="343" stopIfTrue="1" operator="lessThan">
      <formula>0</formula>
    </cfRule>
  </conditionalFormatting>
  <conditionalFormatting sqref="D338">
    <cfRule type="cellIs" dxfId="1219" priority="342" stopIfTrue="1" operator="lessThan">
      <formula>0</formula>
    </cfRule>
  </conditionalFormatting>
  <conditionalFormatting sqref="D344:D345 D347">
    <cfRule type="cellIs" dxfId="1218" priority="341" stopIfTrue="1" operator="lessThan">
      <formula>0</formula>
    </cfRule>
  </conditionalFormatting>
  <conditionalFormatting sqref="D348:D351">
    <cfRule type="cellIs" dxfId="1217" priority="340" stopIfTrue="1" operator="lessThan">
      <formula>0</formula>
    </cfRule>
  </conditionalFormatting>
  <conditionalFormatting sqref="D346">
    <cfRule type="cellIs" dxfId="1216" priority="339" stopIfTrue="1" operator="lessThan">
      <formula>0</formula>
    </cfRule>
  </conditionalFormatting>
  <conditionalFormatting sqref="D352:D353 D355">
    <cfRule type="cellIs" dxfId="1215" priority="338" stopIfTrue="1" operator="lessThan">
      <formula>0</formula>
    </cfRule>
  </conditionalFormatting>
  <conditionalFormatting sqref="D356:D359">
    <cfRule type="cellIs" dxfId="1214" priority="337" stopIfTrue="1" operator="lessThan">
      <formula>0</formula>
    </cfRule>
  </conditionalFormatting>
  <conditionalFormatting sqref="D354">
    <cfRule type="cellIs" dxfId="1213" priority="336" stopIfTrue="1" operator="lessThan">
      <formula>0</formula>
    </cfRule>
  </conditionalFormatting>
  <conditionalFormatting sqref="D360:D361 D363">
    <cfRule type="cellIs" dxfId="1212" priority="335" stopIfTrue="1" operator="lessThan">
      <formula>0</formula>
    </cfRule>
  </conditionalFormatting>
  <conditionalFormatting sqref="D364:D367">
    <cfRule type="cellIs" dxfId="1211" priority="334" stopIfTrue="1" operator="lessThan">
      <formula>0</formula>
    </cfRule>
  </conditionalFormatting>
  <conditionalFormatting sqref="D362">
    <cfRule type="cellIs" dxfId="1210" priority="333" stopIfTrue="1" operator="lessThan">
      <formula>0</formula>
    </cfRule>
  </conditionalFormatting>
  <conditionalFormatting sqref="D368:D369 D371">
    <cfRule type="cellIs" dxfId="1209" priority="332" stopIfTrue="1" operator="lessThan">
      <formula>0</formula>
    </cfRule>
  </conditionalFormatting>
  <conditionalFormatting sqref="D372:D375">
    <cfRule type="cellIs" dxfId="1208" priority="331" stopIfTrue="1" operator="lessThan">
      <formula>0</formula>
    </cfRule>
  </conditionalFormatting>
  <conditionalFormatting sqref="D370">
    <cfRule type="cellIs" dxfId="1207" priority="330" stopIfTrue="1" operator="lessThan">
      <formula>0</formula>
    </cfRule>
  </conditionalFormatting>
  <conditionalFormatting sqref="D382:E383 D385:E385">
    <cfRule type="cellIs" dxfId="1206" priority="329" stopIfTrue="1" operator="lessThan">
      <formula>0</formula>
    </cfRule>
  </conditionalFormatting>
  <conditionalFormatting sqref="D386:E389">
    <cfRule type="cellIs" dxfId="1205" priority="328" stopIfTrue="1" operator="lessThan">
      <formula>0</formula>
    </cfRule>
  </conditionalFormatting>
  <conditionalFormatting sqref="E384">
    <cfRule type="cellIs" dxfId="1204" priority="327" stopIfTrue="1" operator="lessThan">
      <formula>0</formula>
    </cfRule>
  </conditionalFormatting>
  <conditionalFormatting sqref="D384">
    <cfRule type="cellIs" dxfId="1203" priority="326" stopIfTrue="1" operator="lessThan">
      <formula>0</formula>
    </cfRule>
  </conditionalFormatting>
  <conditionalFormatting sqref="D376">
    <cfRule type="cellIs" dxfId="1202" priority="325" stopIfTrue="1" operator="lessThan">
      <formula>0</formula>
    </cfRule>
  </conditionalFormatting>
  <conditionalFormatting sqref="D377:D380">
    <cfRule type="cellIs" dxfId="1201" priority="324" stopIfTrue="1" operator="lessThan">
      <formula>0</formula>
    </cfRule>
  </conditionalFormatting>
  <conditionalFormatting sqref="D390:E391 D393:E393">
    <cfRule type="cellIs" dxfId="1200" priority="323" stopIfTrue="1" operator="lessThan">
      <formula>0</formula>
    </cfRule>
  </conditionalFormatting>
  <conditionalFormatting sqref="D394:E397">
    <cfRule type="cellIs" dxfId="1199" priority="322" stopIfTrue="1" operator="lessThan">
      <formula>0</formula>
    </cfRule>
  </conditionalFormatting>
  <conditionalFormatting sqref="E392">
    <cfRule type="cellIs" dxfId="1198" priority="321" stopIfTrue="1" operator="lessThan">
      <formula>0</formula>
    </cfRule>
  </conditionalFormatting>
  <conditionalFormatting sqref="D392">
    <cfRule type="cellIs" dxfId="1197" priority="320" stopIfTrue="1" operator="lessThan">
      <formula>0</formula>
    </cfRule>
  </conditionalFormatting>
  <conditionalFormatting sqref="D408:E409 D411:E411">
    <cfRule type="cellIs" dxfId="1196" priority="319" stopIfTrue="1" operator="lessThan">
      <formula>0</formula>
    </cfRule>
  </conditionalFormatting>
  <conditionalFormatting sqref="D412:E412 D415:E415 D413:D414">
    <cfRule type="cellIs" dxfId="1195" priority="318" stopIfTrue="1" operator="lessThan">
      <formula>0</formula>
    </cfRule>
  </conditionalFormatting>
  <conditionalFormatting sqref="E410">
    <cfRule type="cellIs" dxfId="1194" priority="317" stopIfTrue="1" operator="lessThan">
      <formula>0</formula>
    </cfRule>
  </conditionalFormatting>
  <conditionalFormatting sqref="D410">
    <cfRule type="cellIs" dxfId="1193" priority="316" stopIfTrue="1" operator="lessThan">
      <formula>0</formula>
    </cfRule>
  </conditionalFormatting>
  <conditionalFormatting sqref="D416:E417 D419:E419">
    <cfRule type="cellIs" dxfId="1192" priority="315" stopIfTrue="1" operator="lessThan">
      <formula>0</formula>
    </cfRule>
  </conditionalFormatting>
  <conditionalFormatting sqref="D420:E423">
    <cfRule type="cellIs" dxfId="1191" priority="314" stopIfTrue="1" operator="lessThan">
      <formula>0</formula>
    </cfRule>
  </conditionalFormatting>
  <conditionalFormatting sqref="E418">
    <cfRule type="cellIs" dxfId="1190" priority="313" stopIfTrue="1" operator="lessThan">
      <formula>0</formula>
    </cfRule>
  </conditionalFormatting>
  <conditionalFormatting sqref="D418">
    <cfRule type="cellIs" dxfId="1189" priority="312" stopIfTrue="1" operator="lessThan">
      <formula>0</formula>
    </cfRule>
  </conditionalFormatting>
  <conditionalFormatting sqref="D424:E425 D427:E427">
    <cfRule type="cellIs" dxfId="1188" priority="311" stopIfTrue="1" operator="lessThan">
      <formula>0</formula>
    </cfRule>
  </conditionalFormatting>
  <conditionalFormatting sqref="D428:E431">
    <cfRule type="cellIs" dxfId="1187" priority="310" stopIfTrue="1" operator="lessThan">
      <formula>0</formula>
    </cfRule>
  </conditionalFormatting>
  <conditionalFormatting sqref="E426">
    <cfRule type="cellIs" dxfId="1186" priority="309" stopIfTrue="1" operator="lessThan">
      <formula>0</formula>
    </cfRule>
  </conditionalFormatting>
  <conditionalFormatting sqref="D426">
    <cfRule type="cellIs" dxfId="1185" priority="308" stopIfTrue="1" operator="lessThan">
      <formula>0</formula>
    </cfRule>
  </conditionalFormatting>
  <conditionalFormatting sqref="D432:E433 D435:E435">
    <cfRule type="cellIs" dxfId="1184" priority="307" stopIfTrue="1" operator="lessThan">
      <formula>0</formula>
    </cfRule>
  </conditionalFormatting>
  <conditionalFormatting sqref="D436:E439">
    <cfRule type="cellIs" dxfId="1183" priority="306" stopIfTrue="1" operator="lessThan">
      <formula>0</formula>
    </cfRule>
  </conditionalFormatting>
  <conditionalFormatting sqref="E434">
    <cfRule type="cellIs" dxfId="1182" priority="305" stopIfTrue="1" operator="lessThan">
      <formula>0</formula>
    </cfRule>
  </conditionalFormatting>
  <conditionalFormatting sqref="D434">
    <cfRule type="cellIs" dxfId="1181" priority="304" stopIfTrue="1" operator="lessThan">
      <formula>0</formula>
    </cfRule>
  </conditionalFormatting>
  <conditionalFormatting sqref="D440:E441 D443:E443">
    <cfRule type="cellIs" dxfId="1180" priority="303" stopIfTrue="1" operator="lessThan">
      <formula>0</formula>
    </cfRule>
  </conditionalFormatting>
  <conditionalFormatting sqref="D444:E447">
    <cfRule type="cellIs" dxfId="1179" priority="302" stopIfTrue="1" operator="lessThan">
      <formula>0</formula>
    </cfRule>
  </conditionalFormatting>
  <conditionalFormatting sqref="E442">
    <cfRule type="cellIs" dxfId="1178" priority="301" stopIfTrue="1" operator="lessThan">
      <formula>0</formula>
    </cfRule>
  </conditionalFormatting>
  <conditionalFormatting sqref="D442">
    <cfRule type="cellIs" dxfId="1177" priority="300" stopIfTrue="1" operator="lessThan">
      <formula>0</formula>
    </cfRule>
  </conditionalFormatting>
  <conditionalFormatting sqref="D448:E449 D451:E451">
    <cfRule type="cellIs" dxfId="1176" priority="299" stopIfTrue="1" operator="lessThan">
      <formula>0</formula>
    </cfRule>
  </conditionalFormatting>
  <conditionalFormatting sqref="D452:E455">
    <cfRule type="cellIs" dxfId="1175" priority="298" stopIfTrue="1" operator="lessThan">
      <formula>0</formula>
    </cfRule>
  </conditionalFormatting>
  <conditionalFormatting sqref="E450">
    <cfRule type="cellIs" dxfId="1174" priority="297" stopIfTrue="1" operator="lessThan">
      <formula>0</formula>
    </cfRule>
  </conditionalFormatting>
  <conditionalFormatting sqref="D450">
    <cfRule type="cellIs" dxfId="1173" priority="296" stopIfTrue="1" operator="lessThan">
      <formula>0</formula>
    </cfRule>
  </conditionalFormatting>
  <conditionalFormatting sqref="D456:E457 D459:E459">
    <cfRule type="cellIs" dxfId="1172" priority="295" stopIfTrue="1" operator="lessThan">
      <formula>0</formula>
    </cfRule>
  </conditionalFormatting>
  <conditionalFormatting sqref="D460:E463">
    <cfRule type="cellIs" dxfId="1171" priority="294" stopIfTrue="1" operator="lessThan">
      <formula>0</formula>
    </cfRule>
  </conditionalFormatting>
  <conditionalFormatting sqref="E458">
    <cfRule type="cellIs" dxfId="1170" priority="293" stopIfTrue="1" operator="lessThan">
      <formula>0</formula>
    </cfRule>
  </conditionalFormatting>
  <conditionalFormatting sqref="D458">
    <cfRule type="cellIs" dxfId="1169" priority="292" stopIfTrue="1" operator="lessThan">
      <formula>0</formula>
    </cfRule>
  </conditionalFormatting>
  <conditionalFormatting sqref="D464:E465 D467:E467">
    <cfRule type="cellIs" dxfId="1168" priority="291" stopIfTrue="1" operator="lessThan">
      <formula>0</formula>
    </cfRule>
  </conditionalFormatting>
  <conditionalFormatting sqref="D468:E471">
    <cfRule type="cellIs" dxfId="1167" priority="290" stopIfTrue="1" operator="lessThan">
      <formula>0</formula>
    </cfRule>
  </conditionalFormatting>
  <conditionalFormatting sqref="E466">
    <cfRule type="cellIs" dxfId="1166" priority="289" stopIfTrue="1" operator="lessThan">
      <formula>0</formula>
    </cfRule>
  </conditionalFormatting>
  <conditionalFormatting sqref="D466">
    <cfRule type="cellIs" dxfId="1165" priority="288" stopIfTrue="1" operator="lessThan">
      <formula>0</formula>
    </cfRule>
  </conditionalFormatting>
  <conditionalFormatting sqref="D472:E473 D475:E475">
    <cfRule type="cellIs" dxfId="1164" priority="287" stopIfTrue="1" operator="lessThan">
      <formula>0</formula>
    </cfRule>
  </conditionalFormatting>
  <conditionalFormatting sqref="D476:E479">
    <cfRule type="cellIs" dxfId="1163" priority="286" stopIfTrue="1" operator="lessThan">
      <formula>0</formula>
    </cfRule>
  </conditionalFormatting>
  <conditionalFormatting sqref="E474">
    <cfRule type="cellIs" dxfId="1162" priority="285" stopIfTrue="1" operator="lessThan">
      <formula>0</formula>
    </cfRule>
  </conditionalFormatting>
  <conditionalFormatting sqref="D474">
    <cfRule type="cellIs" dxfId="1161" priority="284" stopIfTrue="1" operator="lessThan">
      <formula>0</formula>
    </cfRule>
  </conditionalFormatting>
  <conditionalFormatting sqref="D480:E481 D483:E483">
    <cfRule type="cellIs" dxfId="1160" priority="283" stopIfTrue="1" operator="lessThan">
      <formula>0</formula>
    </cfRule>
  </conditionalFormatting>
  <conditionalFormatting sqref="D484:E487">
    <cfRule type="cellIs" dxfId="1159" priority="282" stopIfTrue="1" operator="lessThan">
      <formula>0</formula>
    </cfRule>
  </conditionalFormatting>
  <conditionalFormatting sqref="E482">
    <cfRule type="cellIs" dxfId="1158" priority="281" stopIfTrue="1" operator="lessThan">
      <formula>0</formula>
    </cfRule>
  </conditionalFormatting>
  <conditionalFormatting sqref="D482">
    <cfRule type="cellIs" dxfId="1157" priority="280" stopIfTrue="1" operator="lessThan">
      <formula>0</formula>
    </cfRule>
  </conditionalFormatting>
  <conditionalFormatting sqref="D488:E489 D491:E491">
    <cfRule type="cellIs" dxfId="1156" priority="279" stopIfTrue="1" operator="lessThan">
      <formula>0</formula>
    </cfRule>
  </conditionalFormatting>
  <conditionalFormatting sqref="D492:E495">
    <cfRule type="cellIs" dxfId="1155" priority="278" stopIfTrue="1" operator="lessThan">
      <formula>0</formula>
    </cfRule>
  </conditionalFormatting>
  <conditionalFormatting sqref="E490">
    <cfRule type="cellIs" dxfId="1154" priority="277" stopIfTrue="1" operator="lessThan">
      <formula>0</formula>
    </cfRule>
  </conditionalFormatting>
  <conditionalFormatting sqref="D490">
    <cfRule type="cellIs" dxfId="1153" priority="276" stopIfTrue="1" operator="lessThan">
      <formula>0</formula>
    </cfRule>
  </conditionalFormatting>
  <conditionalFormatting sqref="D496:E497 D499:E499">
    <cfRule type="cellIs" dxfId="1152" priority="275" stopIfTrue="1" operator="lessThan">
      <formula>0</formula>
    </cfRule>
  </conditionalFormatting>
  <conditionalFormatting sqref="D500:E503">
    <cfRule type="cellIs" dxfId="1151" priority="274" stopIfTrue="1" operator="lessThan">
      <formula>0</formula>
    </cfRule>
  </conditionalFormatting>
  <conditionalFormatting sqref="E498">
    <cfRule type="cellIs" dxfId="1150" priority="273" stopIfTrue="1" operator="lessThan">
      <formula>0</formula>
    </cfRule>
  </conditionalFormatting>
  <conditionalFormatting sqref="D498">
    <cfRule type="cellIs" dxfId="1149" priority="272" stopIfTrue="1" operator="lessThan">
      <formula>0</formula>
    </cfRule>
  </conditionalFormatting>
  <conditionalFormatting sqref="D504:E505 D507:E507">
    <cfRule type="cellIs" dxfId="1148" priority="271" stopIfTrue="1" operator="lessThan">
      <formula>0</formula>
    </cfRule>
  </conditionalFormatting>
  <conditionalFormatting sqref="D508:E511">
    <cfRule type="cellIs" dxfId="1147" priority="270" stopIfTrue="1" operator="lessThan">
      <formula>0</formula>
    </cfRule>
  </conditionalFormatting>
  <conditionalFormatting sqref="E506">
    <cfRule type="cellIs" dxfId="1146" priority="269" stopIfTrue="1" operator="lessThan">
      <formula>0</formula>
    </cfRule>
  </conditionalFormatting>
  <conditionalFormatting sqref="D506">
    <cfRule type="cellIs" dxfId="1145" priority="268" stopIfTrue="1" operator="lessThan">
      <formula>0</formula>
    </cfRule>
  </conditionalFormatting>
  <conditionalFormatting sqref="D512:E513 D515:E515">
    <cfRule type="cellIs" dxfId="1144" priority="267" stopIfTrue="1" operator="lessThan">
      <formula>0</formula>
    </cfRule>
  </conditionalFormatting>
  <conditionalFormatting sqref="D516:E519">
    <cfRule type="cellIs" dxfId="1143" priority="266" stopIfTrue="1" operator="lessThan">
      <formula>0</formula>
    </cfRule>
  </conditionalFormatting>
  <conditionalFormatting sqref="E514">
    <cfRule type="cellIs" dxfId="1142" priority="265" stopIfTrue="1" operator="lessThan">
      <formula>0</formula>
    </cfRule>
  </conditionalFormatting>
  <conditionalFormatting sqref="D514">
    <cfRule type="cellIs" dxfId="1141" priority="264" stopIfTrue="1" operator="lessThan">
      <formula>0</formula>
    </cfRule>
  </conditionalFormatting>
  <conditionalFormatting sqref="D520:E521 D523:E523">
    <cfRule type="cellIs" dxfId="1140" priority="263" stopIfTrue="1" operator="lessThan">
      <formula>0</formula>
    </cfRule>
  </conditionalFormatting>
  <conditionalFormatting sqref="D524:E527">
    <cfRule type="cellIs" dxfId="1139" priority="262" stopIfTrue="1" operator="lessThan">
      <formula>0</formula>
    </cfRule>
  </conditionalFormatting>
  <conditionalFormatting sqref="E522">
    <cfRule type="cellIs" dxfId="1138" priority="261" stopIfTrue="1" operator="lessThan">
      <formula>0</formula>
    </cfRule>
  </conditionalFormatting>
  <conditionalFormatting sqref="D522">
    <cfRule type="cellIs" dxfId="1137" priority="260" stopIfTrue="1" operator="lessThan">
      <formula>0</formula>
    </cfRule>
  </conditionalFormatting>
  <conditionalFormatting sqref="D528:E529 D531:E531">
    <cfRule type="cellIs" dxfId="1136" priority="259" stopIfTrue="1" operator="lessThan">
      <formula>0</formula>
    </cfRule>
  </conditionalFormatting>
  <conditionalFormatting sqref="D532:E535">
    <cfRule type="cellIs" dxfId="1135" priority="258" stopIfTrue="1" operator="lessThan">
      <formula>0</formula>
    </cfRule>
  </conditionalFormatting>
  <conditionalFormatting sqref="E530">
    <cfRule type="cellIs" dxfId="1134" priority="257" stopIfTrue="1" operator="lessThan">
      <formula>0</formula>
    </cfRule>
  </conditionalFormatting>
  <conditionalFormatting sqref="D530">
    <cfRule type="cellIs" dxfId="1133" priority="256" stopIfTrue="1" operator="lessThan">
      <formula>0</formula>
    </cfRule>
  </conditionalFormatting>
  <conditionalFormatting sqref="D536:E537 D539:E539">
    <cfRule type="cellIs" dxfId="1132" priority="255" stopIfTrue="1" operator="lessThan">
      <formula>0</formula>
    </cfRule>
  </conditionalFormatting>
  <conditionalFormatting sqref="D540:E543">
    <cfRule type="cellIs" dxfId="1131" priority="254" stopIfTrue="1" operator="lessThan">
      <formula>0</formula>
    </cfRule>
  </conditionalFormatting>
  <conditionalFormatting sqref="E538">
    <cfRule type="cellIs" dxfId="1130" priority="253" stopIfTrue="1" operator="lessThan">
      <formula>0</formula>
    </cfRule>
  </conditionalFormatting>
  <conditionalFormatting sqref="D538">
    <cfRule type="cellIs" dxfId="1129" priority="252" stopIfTrue="1" operator="lessThan">
      <formula>0</formula>
    </cfRule>
  </conditionalFormatting>
  <conditionalFormatting sqref="D544:E545 D547:E547">
    <cfRule type="cellIs" dxfId="1128" priority="251" stopIfTrue="1" operator="lessThan">
      <formula>0</formula>
    </cfRule>
  </conditionalFormatting>
  <conditionalFormatting sqref="D548:E551">
    <cfRule type="cellIs" dxfId="1127" priority="250" stopIfTrue="1" operator="lessThan">
      <formula>0</formula>
    </cfRule>
  </conditionalFormatting>
  <conditionalFormatting sqref="E546">
    <cfRule type="cellIs" dxfId="1126" priority="249" stopIfTrue="1" operator="lessThan">
      <formula>0</formula>
    </cfRule>
  </conditionalFormatting>
  <conditionalFormatting sqref="D546">
    <cfRule type="cellIs" dxfId="1125" priority="248" stopIfTrue="1" operator="lessThan">
      <formula>0</formula>
    </cfRule>
  </conditionalFormatting>
  <conditionalFormatting sqref="D552:E553 D555:E555">
    <cfRule type="cellIs" dxfId="1124" priority="247" stopIfTrue="1" operator="lessThan">
      <formula>0</formula>
    </cfRule>
  </conditionalFormatting>
  <conditionalFormatting sqref="D556:E559">
    <cfRule type="cellIs" dxfId="1123" priority="246" stopIfTrue="1" operator="lessThan">
      <formula>0</formula>
    </cfRule>
  </conditionalFormatting>
  <conditionalFormatting sqref="E554">
    <cfRule type="cellIs" dxfId="1122" priority="245" stopIfTrue="1" operator="lessThan">
      <formula>0</formula>
    </cfRule>
  </conditionalFormatting>
  <conditionalFormatting sqref="D554">
    <cfRule type="cellIs" dxfId="1121" priority="244" stopIfTrue="1" operator="lessThan">
      <formula>0</formula>
    </cfRule>
  </conditionalFormatting>
  <conditionalFormatting sqref="D560:E561 D563:E563">
    <cfRule type="cellIs" dxfId="1120" priority="243" stopIfTrue="1" operator="lessThan">
      <formula>0</formula>
    </cfRule>
  </conditionalFormatting>
  <conditionalFormatting sqref="D564:D567">
    <cfRule type="cellIs" dxfId="1119" priority="242" stopIfTrue="1" operator="lessThan">
      <formula>0</formula>
    </cfRule>
  </conditionalFormatting>
  <conditionalFormatting sqref="E562">
    <cfRule type="cellIs" dxfId="1118" priority="241" stopIfTrue="1" operator="lessThan">
      <formula>0</formula>
    </cfRule>
  </conditionalFormatting>
  <conditionalFormatting sqref="D562">
    <cfRule type="cellIs" dxfId="1117" priority="240" stopIfTrue="1" operator="lessThan">
      <formula>0</formula>
    </cfRule>
  </conditionalFormatting>
  <conditionalFormatting sqref="D568:E568 D571 D569">
    <cfRule type="cellIs" dxfId="1116" priority="239" stopIfTrue="1" operator="lessThan">
      <formula>0</formula>
    </cfRule>
  </conditionalFormatting>
  <conditionalFormatting sqref="D572:D575">
    <cfRule type="cellIs" dxfId="1115" priority="238" stopIfTrue="1" operator="lessThan">
      <formula>0</formula>
    </cfRule>
  </conditionalFormatting>
  <conditionalFormatting sqref="D570">
    <cfRule type="cellIs" dxfId="1114" priority="237" stopIfTrue="1" operator="lessThan">
      <formula>0</formula>
    </cfRule>
  </conditionalFormatting>
  <conditionalFormatting sqref="D579:E579 D576:D577">
    <cfRule type="cellIs" dxfId="1113" priority="236" stopIfTrue="1" operator="lessThan">
      <formula>0</formula>
    </cfRule>
  </conditionalFormatting>
  <conditionalFormatting sqref="D580:E583">
    <cfRule type="cellIs" dxfId="1112" priority="235" stopIfTrue="1" operator="lessThan">
      <formula>0</formula>
    </cfRule>
  </conditionalFormatting>
  <conditionalFormatting sqref="D578">
    <cfRule type="cellIs" dxfId="1111" priority="234" stopIfTrue="1" operator="lessThan">
      <formula>0</formula>
    </cfRule>
  </conditionalFormatting>
  <conditionalFormatting sqref="D584:E587">
    <cfRule type="cellIs" dxfId="1110" priority="233" stopIfTrue="1" operator="lessThan">
      <formula>0</formula>
    </cfRule>
  </conditionalFormatting>
  <conditionalFormatting sqref="D588:E591">
    <cfRule type="cellIs" dxfId="1109" priority="232" stopIfTrue="1" operator="lessThan">
      <formula>0</formula>
    </cfRule>
  </conditionalFormatting>
  <conditionalFormatting sqref="D592:E595">
    <cfRule type="cellIs" dxfId="1108" priority="231" stopIfTrue="1" operator="lessThan">
      <formula>0</formula>
    </cfRule>
  </conditionalFormatting>
  <conditionalFormatting sqref="D596:E598">
    <cfRule type="cellIs" dxfId="1107" priority="230" stopIfTrue="1" operator="lessThan">
      <formula>0</formula>
    </cfRule>
  </conditionalFormatting>
  <conditionalFormatting sqref="D600:E601 D602">
    <cfRule type="cellIs" dxfId="1106" priority="229" stopIfTrue="1" operator="lessThan">
      <formula>0</formula>
    </cfRule>
  </conditionalFormatting>
  <conditionalFormatting sqref="D603:E605 D606">
    <cfRule type="cellIs" dxfId="1105" priority="228" stopIfTrue="1" operator="lessThan">
      <formula>0</formula>
    </cfRule>
  </conditionalFormatting>
  <conditionalFormatting sqref="D607:E609">
    <cfRule type="cellIs" dxfId="1104" priority="227" stopIfTrue="1" operator="lessThan">
      <formula>0</formula>
    </cfRule>
  </conditionalFormatting>
  <conditionalFormatting sqref="D610:E612">
    <cfRule type="cellIs" dxfId="1103" priority="226" stopIfTrue="1" operator="lessThan">
      <formula>0</formula>
    </cfRule>
  </conditionalFormatting>
  <conditionalFormatting sqref="D613:E616">
    <cfRule type="cellIs" dxfId="1102" priority="225" stopIfTrue="1" operator="lessThan">
      <formula>0</formula>
    </cfRule>
  </conditionalFormatting>
  <conditionalFormatting sqref="D617:E619">
    <cfRule type="cellIs" dxfId="1101" priority="224" stopIfTrue="1" operator="lessThan">
      <formula>0</formula>
    </cfRule>
  </conditionalFormatting>
  <conditionalFormatting sqref="D620:E622">
    <cfRule type="cellIs" dxfId="1100" priority="223" stopIfTrue="1" operator="lessThan">
      <formula>0</formula>
    </cfRule>
  </conditionalFormatting>
  <conditionalFormatting sqref="D623:E626">
    <cfRule type="cellIs" dxfId="1099" priority="222" stopIfTrue="1" operator="lessThan">
      <formula>0</formula>
    </cfRule>
  </conditionalFormatting>
  <conditionalFormatting sqref="D627:E629">
    <cfRule type="cellIs" dxfId="1098" priority="221" stopIfTrue="1" operator="lessThan">
      <formula>0</formula>
    </cfRule>
  </conditionalFormatting>
  <conditionalFormatting sqref="D639:E641">
    <cfRule type="cellIs" dxfId="1097" priority="220" stopIfTrue="1" operator="lessThan">
      <formula>0</formula>
    </cfRule>
  </conditionalFormatting>
  <conditionalFormatting sqref="D642:E645">
    <cfRule type="cellIs" dxfId="1096" priority="219" stopIfTrue="1" operator="lessThan">
      <formula>0</formula>
    </cfRule>
  </conditionalFormatting>
  <conditionalFormatting sqref="D646:E648">
    <cfRule type="cellIs" dxfId="1095" priority="218" stopIfTrue="1" operator="lessThan">
      <formula>0</formula>
    </cfRule>
  </conditionalFormatting>
  <conditionalFormatting sqref="D630:E630">
    <cfRule type="cellIs" dxfId="1094" priority="217" stopIfTrue="1" operator="lessThan">
      <formula>0</formula>
    </cfRule>
  </conditionalFormatting>
  <conditionalFormatting sqref="D631:E633">
    <cfRule type="cellIs" dxfId="1093" priority="216" stopIfTrue="1" operator="lessThan">
      <formula>0</formula>
    </cfRule>
  </conditionalFormatting>
  <conditionalFormatting sqref="D634:E634">
    <cfRule type="cellIs" dxfId="1092" priority="215" stopIfTrue="1" operator="lessThan">
      <formula>0</formula>
    </cfRule>
  </conditionalFormatting>
  <conditionalFormatting sqref="D635:E637">
    <cfRule type="cellIs" dxfId="1091" priority="214" stopIfTrue="1" operator="lessThan">
      <formula>0</formula>
    </cfRule>
  </conditionalFormatting>
  <conditionalFormatting sqref="D649:E651">
    <cfRule type="cellIs" dxfId="1090" priority="213" stopIfTrue="1" operator="lessThan">
      <formula>0</formula>
    </cfRule>
  </conditionalFormatting>
  <conditionalFormatting sqref="D652:E655">
    <cfRule type="cellIs" dxfId="1089" priority="212" stopIfTrue="1" operator="lessThan">
      <formula>0</formula>
    </cfRule>
  </conditionalFormatting>
  <conditionalFormatting sqref="D656:E658">
    <cfRule type="cellIs" dxfId="1088" priority="211" stopIfTrue="1" operator="lessThan">
      <formula>0</formula>
    </cfRule>
  </conditionalFormatting>
  <conditionalFormatting sqref="D666:E668">
    <cfRule type="cellIs" dxfId="1087" priority="210" stopIfTrue="1" operator="lessThan">
      <formula>0</formula>
    </cfRule>
  </conditionalFormatting>
  <conditionalFormatting sqref="D669:E672">
    <cfRule type="cellIs" dxfId="1086" priority="209" stopIfTrue="1" operator="lessThan">
      <formula>0</formula>
    </cfRule>
  </conditionalFormatting>
  <conditionalFormatting sqref="D673:E675">
    <cfRule type="cellIs" dxfId="1085" priority="208" stopIfTrue="1" operator="lessThan">
      <formula>0</formula>
    </cfRule>
  </conditionalFormatting>
  <conditionalFormatting sqref="D659:E661">
    <cfRule type="cellIs" dxfId="1084" priority="207" stopIfTrue="1" operator="lessThan">
      <formula>0</formula>
    </cfRule>
  </conditionalFormatting>
  <conditionalFormatting sqref="D662:E664">
    <cfRule type="cellIs" dxfId="1083" priority="206" stopIfTrue="1" operator="lessThan">
      <formula>0</formula>
    </cfRule>
  </conditionalFormatting>
  <conditionalFormatting sqref="D676:E678">
    <cfRule type="cellIs" dxfId="1082" priority="205" stopIfTrue="1" operator="lessThan">
      <formula>0</formula>
    </cfRule>
  </conditionalFormatting>
  <conditionalFormatting sqref="D679:E682">
    <cfRule type="cellIs" dxfId="1081" priority="204" stopIfTrue="1" operator="lessThan">
      <formula>0</formula>
    </cfRule>
  </conditionalFormatting>
  <conditionalFormatting sqref="D683:E685">
    <cfRule type="cellIs" dxfId="1080" priority="203" stopIfTrue="1" operator="lessThan">
      <formula>0</formula>
    </cfRule>
  </conditionalFormatting>
  <conditionalFormatting sqref="D686:E688">
    <cfRule type="cellIs" dxfId="1079" priority="202" stopIfTrue="1" operator="lessThan">
      <formula>0</formula>
    </cfRule>
  </conditionalFormatting>
  <conditionalFormatting sqref="D689:E692">
    <cfRule type="cellIs" dxfId="1078" priority="201" stopIfTrue="1" operator="lessThan">
      <formula>0</formula>
    </cfRule>
  </conditionalFormatting>
  <conditionalFormatting sqref="D693:E695">
    <cfRule type="cellIs" dxfId="1077" priority="200" stopIfTrue="1" operator="lessThan">
      <formula>0</formula>
    </cfRule>
  </conditionalFormatting>
  <conditionalFormatting sqref="D696:E698">
    <cfRule type="cellIs" dxfId="1076" priority="199" stopIfTrue="1" operator="lessThan">
      <formula>0</formula>
    </cfRule>
  </conditionalFormatting>
  <conditionalFormatting sqref="D699:E701">
    <cfRule type="cellIs" dxfId="1075" priority="198" stopIfTrue="1" operator="lessThan">
      <formula>0</formula>
    </cfRule>
  </conditionalFormatting>
  <conditionalFormatting sqref="D702:E704">
    <cfRule type="cellIs" dxfId="1074" priority="197" stopIfTrue="1" operator="lessThan">
      <formula>0</formula>
    </cfRule>
  </conditionalFormatting>
  <conditionalFormatting sqref="D705:E708">
    <cfRule type="cellIs" dxfId="1073" priority="196" stopIfTrue="1" operator="lessThan">
      <formula>0</formula>
    </cfRule>
  </conditionalFormatting>
  <conditionalFormatting sqref="D709:E711">
    <cfRule type="cellIs" dxfId="1072" priority="195" stopIfTrue="1" operator="lessThan">
      <formula>0</formula>
    </cfRule>
  </conditionalFormatting>
  <conditionalFormatting sqref="D712:E714">
    <cfRule type="cellIs" dxfId="1071" priority="194" stopIfTrue="1" operator="lessThan">
      <formula>0</formula>
    </cfRule>
  </conditionalFormatting>
  <conditionalFormatting sqref="D715:E718">
    <cfRule type="cellIs" dxfId="1070" priority="193" stopIfTrue="1" operator="lessThan">
      <formula>0</formula>
    </cfRule>
  </conditionalFormatting>
  <conditionalFormatting sqref="D719:E721">
    <cfRule type="cellIs" dxfId="1069" priority="192" stopIfTrue="1" operator="lessThan">
      <formula>0</formula>
    </cfRule>
  </conditionalFormatting>
  <conditionalFormatting sqref="D722:E724">
    <cfRule type="cellIs" dxfId="1068" priority="191" stopIfTrue="1" operator="lessThan">
      <formula>0</formula>
    </cfRule>
  </conditionalFormatting>
  <conditionalFormatting sqref="D725:E727">
    <cfRule type="cellIs" dxfId="1067" priority="190" stopIfTrue="1" operator="lessThan">
      <formula>0</formula>
    </cfRule>
  </conditionalFormatting>
  <conditionalFormatting sqref="D728:E730">
    <cfRule type="cellIs" dxfId="1066" priority="189" stopIfTrue="1" operator="lessThan">
      <formula>0</formula>
    </cfRule>
  </conditionalFormatting>
  <conditionalFormatting sqref="D731:E734">
    <cfRule type="cellIs" dxfId="1065" priority="188" stopIfTrue="1" operator="lessThan">
      <formula>0</formula>
    </cfRule>
  </conditionalFormatting>
  <conditionalFormatting sqref="D735:E736 D737">
    <cfRule type="cellIs" dxfId="1064" priority="187" stopIfTrue="1" operator="lessThan">
      <formula>0</formula>
    </cfRule>
  </conditionalFormatting>
  <conditionalFormatting sqref="D740:E740 D738:D739">
    <cfRule type="cellIs" dxfId="1063" priority="186" stopIfTrue="1" operator="lessThan">
      <formula>0</formula>
    </cfRule>
  </conditionalFormatting>
  <conditionalFormatting sqref="D741:E744">
    <cfRule type="cellIs" dxfId="1062" priority="185" stopIfTrue="1" operator="lessThan">
      <formula>0</formula>
    </cfRule>
  </conditionalFormatting>
  <conditionalFormatting sqref="D745:E747">
    <cfRule type="cellIs" dxfId="1061" priority="184" stopIfTrue="1" operator="lessThan">
      <formula>0</formula>
    </cfRule>
  </conditionalFormatting>
  <conditionalFormatting sqref="D748:E750">
    <cfRule type="cellIs" dxfId="1060" priority="183" stopIfTrue="1" operator="lessThan">
      <formula>0</formula>
    </cfRule>
  </conditionalFormatting>
  <conditionalFormatting sqref="D751:E753">
    <cfRule type="cellIs" dxfId="1059" priority="182" stopIfTrue="1" operator="lessThan">
      <formula>0</formula>
    </cfRule>
  </conditionalFormatting>
  <conditionalFormatting sqref="D762:E764">
    <cfRule type="cellIs" dxfId="1058" priority="181" stopIfTrue="1" operator="lessThan">
      <formula>0</formula>
    </cfRule>
  </conditionalFormatting>
  <conditionalFormatting sqref="D765:E768">
    <cfRule type="cellIs" dxfId="1057" priority="180" stopIfTrue="1" operator="lessThan">
      <formula>0</formula>
    </cfRule>
  </conditionalFormatting>
  <conditionalFormatting sqref="D769:E771">
    <cfRule type="cellIs" dxfId="1056" priority="179" stopIfTrue="1" operator="lessThan">
      <formula>0</formula>
    </cfRule>
  </conditionalFormatting>
  <conditionalFormatting sqref="D772:E774">
    <cfRule type="cellIs" dxfId="1055" priority="178" stopIfTrue="1" operator="lessThan">
      <formula>0</formula>
    </cfRule>
  </conditionalFormatting>
  <conditionalFormatting sqref="D775:E778">
    <cfRule type="cellIs" dxfId="1054" priority="177" stopIfTrue="1" operator="lessThan">
      <formula>0</formula>
    </cfRule>
  </conditionalFormatting>
  <conditionalFormatting sqref="D779:E781">
    <cfRule type="cellIs" dxfId="1053" priority="176" stopIfTrue="1" operator="lessThan">
      <formula>0</formula>
    </cfRule>
  </conditionalFormatting>
  <conditionalFormatting sqref="D782:E784">
    <cfRule type="cellIs" dxfId="1052" priority="175" stopIfTrue="1" operator="lessThan">
      <formula>0</formula>
    </cfRule>
  </conditionalFormatting>
  <conditionalFormatting sqref="D785:E787">
    <cfRule type="cellIs" dxfId="1051" priority="174" stopIfTrue="1" operator="lessThan">
      <formula>0</formula>
    </cfRule>
  </conditionalFormatting>
  <conditionalFormatting sqref="D788:E790">
    <cfRule type="cellIs" dxfId="1050" priority="173" stopIfTrue="1" operator="lessThan">
      <formula>0</formula>
    </cfRule>
  </conditionalFormatting>
  <conditionalFormatting sqref="D791:E794">
    <cfRule type="cellIs" dxfId="1049" priority="172" stopIfTrue="1" operator="lessThan">
      <formula>0</formula>
    </cfRule>
  </conditionalFormatting>
  <conditionalFormatting sqref="D795:E797">
    <cfRule type="cellIs" dxfId="1048" priority="171" stopIfTrue="1" operator="lessThan">
      <formula>0</formula>
    </cfRule>
  </conditionalFormatting>
  <conditionalFormatting sqref="D798:E800">
    <cfRule type="cellIs" dxfId="1047" priority="170" stopIfTrue="1" operator="lessThan">
      <formula>0</formula>
    </cfRule>
  </conditionalFormatting>
  <conditionalFormatting sqref="D801:E804">
    <cfRule type="cellIs" dxfId="1046" priority="169" stopIfTrue="1" operator="lessThan">
      <formula>0</formula>
    </cfRule>
  </conditionalFormatting>
  <conditionalFormatting sqref="D805:E807">
    <cfRule type="cellIs" dxfId="1045" priority="168" stopIfTrue="1" operator="lessThan">
      <formula>0</formula>
    </cfRule>
  </conditionalFormatting>
  <conditionalFormatting sqref="D808:E810">
    <cfRule type="cellIs" dxfId="1044" priority="167" stopIfTrue="1" operator="lessThan">
      <formula>0</formula>
    </cfRule>
  </conditionalFormatting>
  <conditionalFormatting sqref="D811:E813">
    <cfRule type="cellIs" dxfId="1043" priority="166" stopIfTrue="1" operator="lessThan">
      <formula>0</formula>
    </cfRule>
  </conditionalFormatting>
  <conditionalFormatting sqref="D754:E756">
    <cfRule type="cellIs" dxfId="1042" priority="165" stopIfTrue="1" operator="lessThan">
      <formula>0</formula>
    </cfRule>
  </conditionalFormatting>
  <conditionalFormatting sqref="D757:E759">
    <cfRule type="cellIs" dxfId="1041" priority="164" stopIfTrue="1" operator="lessThan">
      <formula>0</formula>
    </cfRule>
  </conditionalFormatting>
  <conditionalFormatting sqref="D142:D143">
    <cfRule type="cellIs" dxfId="1040" priority="163" stopIfTrue="1" operator="lessThan">
      <formula>0</formula>
    </cfRule>
  </conditionalFormatting>
  <conditionalFormatting sqref="D266:D268">
    <cfRule type="cellIs" dxfId="1039" priority="162" stopIfTrue="1" operator="lessThan">
      <formula>0</formula>
    </cfRule>
  </conditionalFormatting>
  <conditionalFormatting sqref="B334:C335">
    <cfRule type="cellIs" dxfId="1038" priority="161" stopIfTrue="1" operator="lessThan">
      <formula>0</formula>
    </cfRule>
  </conditionalFormatting>
  <conditionalFormatting sqref="D334:D335">
    <cfRule type="cellIs" dxfId="1037" priority="160" stopIfTrue="1" operator="lessThan">
      <formula>0</formula>
    </cfRule>
  </conditionalFormatting>
  <conditionalFormatting sqref="E737">
    <cfRule type="cellIs" dxfId="1036" priority="159" stopIfTrue="1" operator="lessThan">
      <formula>0</formula>
    </cfRule>
  </conditionalFormatting>
  <conditionalFormatting sqref="E738">
    <cfRule type="cellIs" dxfId="1035" priority="158" stopIfTrue="1" operator="lessThan">
      <formula>0</formula>
    </cfRule>
  </conditionalFormatting>
  <conditionalFormatting sqref="E739">
    <cfRule type="cellIs" dxfId="1034" priority="157" stopIfTrue="1" operator="lessThan">
      <formula>0</formula>
    </cfRule>
  </conditionalFormatting>
  <conditionalFormatting sqref="E25:E51">
    <cfRule type="cellIs" dxfId="1033" priority="156" stopIfTrue="1" operator="lessThan">
      <formula>0</formula>
    </cfRule>
  </conditionalFormatting>
  <conditionalFormatting sqref="G115">
    <cfRule type="cellIs" dxfId="1032" priority="155" stopIfTrue="1" operator="lessThan">
      <formula>0</formula>
    </cfRule>
  </conditionalFormatting>
  <conditionalFormatting sqref="G115">
    <cfRule type="expression" dxfId="1031" priority="152">
      <formula>#REF!&lt;0</formula>
    </cfRule>
    <cfRule type="expression" dxfId="1030" priority="153">
      <formula>AND($N$4="12",ABS(#REF!+#REF!)&gt;ABS(#REF!+#REF!),#REF!+#REF!&lt;0)</formula>
    </cfRule>
    <cfRule type="expression" dxfId="1029" priority="154">
      <formula>AND(ABS(#REF!+#REF!)&gt;ABS(#REF!+#REF!),#REF!+#REF!&gt;0)</formula>
    </cfRule>
  </conditionalFormatting>
  <conditionalFormatting sqref="G113">
    <cfRule type="cellIs" dxfId="1028" priority="151" stopIfTrue="1" operator="lessThan">
      <formula>0</formula>
    </cfRule>
  </conditionalFormatting>
  <conditionalFormatting sqref="G113">
    <cfRule type="expression" dxfId="1027" priority="148">
      <formula>#REF!&lt;0</formula>
    </cfRule>
    <cfRule type="expression" dxfId="1026" priority="149">
      <formula>AND($N$4="12",ABS(#REF!+#REF!)&gt;ABS(#REF!+#REF!),#REF!+#REF!&lt;0)</formula>
    </cfRule>
    <cfRule type="expression" dxfId="1025" priority="150">
      <formula>AND(ABS(#REF!+#REF!)&gt;ABS(#REF!+#REF!),#REF!+#REF!&gt;0)</formula>
    </cfRule>
  </conditionalFormatting>
  <conditionalFormatting sqref="E54">
    <cfRule type="cellIs" dxfId="1024" priority="147" stopIfTrue="1" operator="lessThan">
      <formula>0</formula>
    </cfRule>
  </conditionalFormatting>
  <conditionalFormatting sqref="E55:E57">
    <cfRule type="cellIs" dxfId="1023" priority="146" stopIfTrue="1" operator="lessThan">
      <formula>0</formula>
    </cfRule>
  </conditionalFormatting>
  <conditionalFormatting sqref="E60:E67">
    <cfRule type="cellIs" dxfId="1022" priority="145" stopIfTrue="1" operator="lessThan">
      <formula>0</formula>
    </cfRule>
  </conditionalFormatting>
  <conditionalFormatting sqref="E112">
    <cfRule type="cellIs" dxfId="1021" priority="144" stopIfTrue="1" operator="lessThan">
      <formula>0</formula>
    </cfRule>
  </conditionalFormatting>
  <conditionalFormatting sqref="E114">
    <cfRule type="cellIs" dxfId="1020" priority="143" stopIfTrue="1" operator="lessThan">
      <formula>0</formula>
    </cfRule>
  </conditionalFormatting>
  <conditionalFormatting sqref="E130:E131">
    <cfRule type="cellIs" dxfId="1019" priority="137" stopIfTrue="1" operator="lessThan">
      <formula>0</formula>
    </cfRule>
  </conditionalFormatting>
  <conditionalFormatting sqref="E116">
    <cfRule type="cellIs" dxfId="1018" priority="142" stopIfTrue="1" operator="lessThan">
      <formula>0</formula>
    </cfRule>
  </conditionalFormatting>
  <conditionalFormatting sqref="E120">
    <cfRule type="cellIs" dxfId="1017" priority="141" stopIfTrue="1" operator="lessThan">
      <formula>0</formula>
    </cfRule>
  </conditionalFormatting>
  <conditionalFormatting sqref="E123">
    <cfRule type="cellIs" dxfId="1016" priority="140" stopIfTrue="1" operator="lessThan">
      <formula>0</formula>
    </cfRule>
  </conditionalFormatting>
  <conditionalFormatting sqref="E125:E126">
    <cfRule type="cellIs" dxfId="1015" priority="139" stopIfTrue="1" operator="lessThan">
      <formula>0</formula>
    </cfRule>
  </conditionalFormatting>
  <conditionalFormatting sqref="E128">
    <cfRule type="cellIs" dxfId="1014" priority="138" stopIfTrue="1" operator="lessThan">
      <formula>0</formula>
    </cfRule>
  </conditionalFormatting>
  <conditionalFormatting sqref="E133">
    <cfRule type="cellIs" dxfId="1013" priority="136" stopIfTrue="1" operator="lessThan">
      <formula>0</formula>
    </cfRule>
  </conditionalFormatting>
  <conditionalFormatting sqref="E137:E138">
    <cfRule type="cellIs" dxfId="1012" priority="135" stopIfTrue="1" operator="lessThan">
      <formula>0</formula>
    </cfRule>
  </conditionalFormatting>
  <conditionalFormatting sqref="E140:E141">
    <cfRule type="cellIs" dxfId="1011" priority="134" stopIfTrue="1" operator="lessThan">
      <formula>0</formula>
    </cfRule>
  </conditionalFormatting>
  <conditionalFormatting sqref="E144">
    <cfRule type="cellIs" dxfId="1010" priority="133" stopIfTrue="1" operator="lessThan">
      <formula>0</formula>
    </cfRule>
  </conditionalFormatting>
  <conditionalFormatting sqref="E148:E149">
    <cfRule type="cellIs" dxfId="1009" priority="132" stopIfTrue="1" operator="lessThan">
      <formula>0</formula>
    </cfRule>
  </conditionalFormatting>
  <conditionalFormatting sqref="E171:E173">
    <cfRule type="cellIs" dxfId="1008" priority="131" stopIfTrue="1" operator="lessThan">
      <formula>0</formula>
    </cfRule>
  </conditionalFormatting>
  <conditionalFormatting sqref="E182">
    <cfRule type="cellIs" dxfId="1007" priority="130" stopIfTrue="1" operator="lessThan">
      <formula>0</formula>
    </cfRule>
  </conditionalFormatting>
  <conditionalFormatting sqref="E184:E185">
    <cfRule type="cellIs" dxfId="1006" priority="129" stopIfTrue="1" operator="lessThan">
      <formula>0</formula>
    </cfRule>
  </conditionalFormatting>
  <conditionalFormatting sqref="E188">
    <cfRule type="cellIs" dxfId="1005" priority="128" stopIfTrue="1" operator="lessThan">
      <formula>0</formula>
    </cfRule>
  </conditionalFormatting>
  <conditionalFormatting sqref="E193">
    <cfRule type="cellIs" dxfId="1004" priority="127" stopIfTrue="1" operator="lessThan">
      <formula>0</formula>
    </cfRule>
  </conditionalFormatting>
  <conditionalFormatting sqref="E195:E196">
    <cfRule type="cellIs" dxfId="1003" priority="126" stopIfTrue="1" operator="lessThan">
      <formula>0</formula>
    </cfRule>
  </conditionalFormatting>
  <conditionalFormatting sqref="E218">
    <cfRule type="cellIs" dxfId="1002" priority="125" stopIfTrue="1" operator="lessThan">
      <formula>0</formula>
    </cfRule>
  </conditionalFormatting>
  <conditionalFormatting sqref="E220">
    <cfRule type="cellIs" dxfId="1001" priority="124" stopIfTrue="1" operator="lessThan">
      <formula>0</formula>
    </cfRule>
  </conditionalFormatting>
  <conditionalFormatting sqref="E222:E226">
    <cfRule type="cellIs" dxfId="1000" priority="123" stopIfTrue="1" operator="lessThan">
      <formula>0</formula>
    </cfRule>
  </conditionalFormatting>
  <conditionalFormatting sqref="E230:E233">
    <cfRule type="cellIs" dxfId="999" priority="122" stopIfTrue="1" operator="lessThan">
      <formula>0</formula>
    </cfRule>
  </conditionalFormatting>
  <conditionalFormatting sqref="E235:E236">
    <cfRule type="cellIs" dxfId="998" priority="121" stopIfTrue="1" operator="lessThan">
      <formula>0</formula>
    </cfRule>
  </conditionalFormatting>
  <conditionalFormatting sqref="E239:E242">
    <cfRule type="cellIs" dxfId="997" priority="120" stopIfTrue="1" operator="lessThan">
      <formula>0</formula>
    </cfRule>
  </conditionalFormatting>
  <conditionalFormatting sqref="E249:E250">
    <cfRule type="cellIs" dxfId="996" priority="119" stopIfTrue="1" operator="lessThan">
      <formula>0</formula>
    </cfRule>
  </conditionalFormatting>
  <conditionalFormatting sqref="E255:E268">
    <cfRule type="cellIs" dxfId="995" priority="118" stopIfTrue="1" operator="lessThan">
      <formula>0</formula>
    </cfRule>
  </conditionalFormatting>
  <conditionalFormatting sqref="E282">
    <cfRule type="cellIs" dxfId="994" priority="117" stopIfTrue="1" operator="lessThan">
      <formula>0</formula>
    </cfRule>
  </conditionalFormatting>
  <conditionalFormatting sqref="E335">
    <cfRule type="cellIs" dxfId="993" priority="116" stopIfTrue="1" operator="lessThan">
      <formula>0</formula>
    </cfRule>
  </conditionalFormatting>
  <conditionalFormatting sqref="E362:E365">
    <cfRule type="cellIs" dxfId="992" priority="115" stopIfTrue="1" operator="lessThan">
      <formula>0</formula>
    </cfRule>
  </conditionalFormatting>
  <conditionalFormatting sqref="E378:E380">
    <cfRule type="cellIs" dxfId="991" priority="114" stopIfTrue="1" operator="lessThan">
      <formula>0</formula>
    </cfRule>
  </conditionalFormatting>
  <conditionalFormatting sqref="E414">
    <cfRule type="cellIs" dxfId="990" priority="113" stopIfTrue="1" operator="lessThan">
      <formula>0</formula>
    </cfRule>
  </conditionalFormatting>
  <conditionalFormatting sqref="E833:E834">
    <cfRule type="cellIs" dxfId="989" priority="108" stopIfTrue="1" operator="lessThan">
      <formula>0</formula>
    </cfRule>
  </conditionalFormatting>
  <conditionalFormatting sqref="E564:E567">
    <cfRule type="cellIs" dxfId="988" priority="112" stopIfTrue="1" operator="lessThan">
      <formula>0</formula>
    </cfRule>
  </conditionalFormatting>
  <conditionalFormatting sqref="E840:E843">
    <cfRule type="cellIs" dxfId="987" priority="107" stopIfTrue="1" operator="lessThan">
      <formula>0</formula>
    </cfRule>
  </conditionalFormatting>
  <conditionalFormatting sqref="E569:E570">
    <cfRule type="cellIs" dxfId="986" priority="111" stopIfTrue="1" operator="lessThan">
      <formula>0</formula>
    </cfRule>
  </conditionalFormatting>
  <conditionalFormatting sqref="E574:E576">
    <cfRule type="cellIs" dxfId="985" priority="110" stopIfTrue="1" operator="lessThan">
      <formula>0</formula>
    </cfRule>
  </conditionalFormatting>
  <conditionalFormatting sqref="E578">
    <cfRule type="cellIs" dxfId="984" priority="109" stopIfTrue="1" operator="lessThan">
      <formula>0</formula>
    </cfRule>
  </conditionalFormatting>
  <conditionalFormatting sqref="E883:E884">
    <cfRule type="cellIs" dxfId="983" priority="104" stopIfTrue="1" operator="lessThan">
      <formula>0</formula>
    </cfRule>
  </conditionalFormatting>
  <conditionalFormatting sqref="E845:E846">
    <cfRule type="cellIs" dxfId="982" priority="106" stopIfTrue="1" operator="lessThan">
      <formula>0</formula>
    </cfRule>
  </conditionalFormatting>
  <conditionalFormatting sqref="E866:E873">
    <cfRule type="cellIs" dxfId="981" priority="105" stopIfTrue="1" operator="lessThan">
      <formula>0</formula>
    </cfRule>
  </conditionalFormatting>
  <conditionalFormatting sqref="E15">
    <cfRule type="cellIs" dxfId="980" priority="103" stopIfTrue="1" operator="lessThan">
      <formula>0</formula>
    </cfRule>
  </conditionalFormatting>
  <conditionalFormatting sqref="E17:E18">
    <cfRule type="cellIs" dxfId="979" priority="102" stopIfTrue="1" operator="lessThan">
      <formula>0</formula>
    </cfRule>
  </conditionalFormatting>
  <conditionalFormatting sqref="E20">
    <cfRule type="cellIs" dxfId="978" priority="101" stopIfTrue="1" operator="lessThan">
      <formula>0</formula>
    </cfRule>
  </conditionalFormatting>
  <conditionalFormatting sqref="E52">
    <cfRule type="cellIs" dxfId="977" priority="100" stopIfTrue="1" operator="lessThan">
      <formula>0</formula>
    </cfRule>
  </conditionalFormatting>
  <conditionalFormatting sqref="E53">
    <cfRule type="cellIs" dxfId="976" priority="99" stopIfTrue="1" operator="lessThan">
      <formula>0</formula>
    </cfRule>
  </conditionalFormatting>
  <conditionalFormatting sqref="E69:E87">
    <cfRule type="cellIs" dxfId="975" priority="98" stopIfTrue="1" operator="lessThan">
      <formula>0</formula>
    </cfRule>
  </conditionalFormatting>
  <conditionalFormatting sqref="E101:E110">
    <cfRule type="cellIs" dxfId="974" priority="97" stopIfTrue="1" operator="lessThan">
      <formula>0</formula>
    </cfRule>
  </conditionalFormatting>
  <conditionalFormatting sqref="E117">
    <cfRule type="cellIs" dxfId="973" priority="96" stopIfTrue="1" operator="lessThan">
      <formula>0</formula>
    </cfRule>
  </conditionalFormatting>
  <conditionalFormatting sqref="E132">
    <cfRule type="cellIs" dxfId="972" priority="91" stopIfTrue="1" operator="lessThan">
      <formula>0</formula>
    </cfRule>
  </conditionalFormatting>
  <conditionalFormatting sqref="E121:E122">
    <cfRule type="cellIs" dxfId="971" priority="95" stopIfTrue="1" operator="lessThan">
      <formula>0</formula>
    </cfRule>
  </conditionalFormatting>
  <conditionalFormatting sqref="E134">
    <cfRule type="cellIs" dxfId="970" priority="90" stopIfTrue="1" operator="lessThan">
      <formula>0</formula>
    </cfRule>
  </conditionalFormatting>
  <conditionalFormatting sqref="E124">
    <cfRule type="cellIs" dxfId="969" priority="94" stopIfTrue="1" operator="lessThan">
      <formula>0</formula>
    </cfRule>
  </conditionalFormatting>
  <conditionalFormatting sqref="E135:E136">
    <cfRule type="cellIs" dxfId="968" priority="89" stopIfTrue="1" operator="lessThan">
      <formula>0</formula>
    </cfRule>
  </conditionalFormatting>
  <conditionalFormatting sqref="E127">
    <cfRule type="cellIs" dxfId="967" priority="93" stopIfTrue="1" operator="lessThan">
      <formula>0</formula>
    </cfRule>
  </conditionalFormatting>
  <conditionalFormatting sqref="E139">
    <cfRule type="cellIs" dxfId="966" priority="88" stopIfTrue="1" operator="lessThan">
      <formula>0</formula>
    </cfRule>
  </conditionalFormatting>
  <conditionalFormatting sqref="E129">
    <cfRule type="cellIs" dxfId="965" priority="92" stopIfTrue="1" operator="lessThan">
      <formula>0</formula>
    </cfRule>
  </conditionalFormatting>
  <conditionalFormatting sqref="E142:E143">
    <cfRule type="cellIs" dxfId="964" priority="87" stopIfTrue="1" operator="lessThan">
      <formula>0</formula>
    </cfRule>
  </conditionalFormatting>
  <conditionalFormatting sqref="E145:E146">
    <cfRule type="cellIs" dxfId="963" priority="86" stopIfTrue="1" operator="lessThan">
      <formula>0</formula>
    </cfRule>
  </conditionalFormatting>
  <conditionalFormatting sqref="E147">
    <cfRule type="cellIs" dxfId="962" priority="85" stopIfTrue="1" operator="lessThan">
      <formula>0</formula>
    </cfRule>
  </conditionalFormatting>
  <conditionalFormatting sqref="E150:E157">
    <cfRule type="cellIs" dxfId="961" priority="84" stopIfTrue="1" operator="lessThan">
      <formula>0</formula>
    </cfRule>
  </conditionalFormatting>
  <conditionalFormatting sqref="E159:E170">
    <cfRule type="cellIs" dxfId="960" priority="83" stopIfTrue="1" operator="lessThan">
      <formula>0</formula>
    </cfRule>
  </conditionalFormatting>
  <conditionalFormatting sqref="E183">
    <cfRule type="cellIs" dxfId="959" priority="82" stopIfTrue="1" operator="lessThan">
      <formula>0</formula>
    </cfRule>
  </conditionalFormatting>
  <conditionalFormatting sqref="E186:E187">
    <cfRule type="cellIs" dxfId="958" priority="81" stopIfTrue="1" operator="lessThan">
      <formula>0</formula>
    </cfRule>
  </conditionalFormatting>
  <conditionalFormatting sqref="E194">
    <cfRule type="cellIs" dxfId="957" priority="80" stopIfTrue="1" operator="lessThan">
      <formula>0</formula>
    </cfRule>
  </conditionalFormatting>
  <conditionalFormatting sqref="E217">
    <cfRule type="cellIs" dxfId="956" priority="79" stopIfTrue="1" operator="lessThan">
      <formula>0</formula>
    </cfRule>
  </conditionalFormatting>
  <conditionalFormatting sqref="E219">
    <cfRule type="cellIs" dxfId="955" priority="78" stopIfTrue="1" operator="lessThan">
      <formula>0</formula>
    </cfRule>
  </conditionalFormatting>
  <conditionalFormatting sqref="E221">
    <cfRule type="cellIs" dxfId="954" priority="77" stopIfTrue="1" operator="lessThan">
      <formula>0</formula>
    </cfRule>
  </conditionalFormatting>
  <conditionalFormatting sqref="E227:E229">
    <cfRule type="cellIs" dxfId="953" priority="76" stopIfTrue="1" operator="lessThan">
      <formula>0</formula>
    </cfRule>
  </conditionalFormatting>
  <conditionalFormatting sqref="E234">
    <cfRule type="cellIs" dxfId="952" priority="75" stopIfTrue="1" operator="lessThan">
      <formula>0</formula>
    </cfRule>
  </conditionalFormatting>
  <conditionalFormatting sqref="E237">
    <cfRule type="cellIs" dxfId="951" priority="74" stopIfTrue="1" operator="lessThan">
      <formula>0</formula>
    </cfRule>
  </conditionalFormatting>
  <conditionalFormatting sqref="E238">
    <cfRule type="cellIs" dxfId="950" priority="73" stopIfTrue="1" operator="lessThan">
      <formula>0</formula>
    </cfRule>
  </conditionalFormatting>
  <conditionalFormatting sqref="E243:E248">
    <cfRule type="cellIs" dxfId="949" priority="72" stopIfTrue="1" operator="lessThan">
      <formula>0</formula>
    </cfRule>
  </conditionalFormatting>
  <conditionalFormatting sqref="E251:E254">
    <cfRule type="cellIs" dxfId="948" priority="71" stopIfTrue="1" operator="lessThan">
      <formula>0</formula>
    </cfRule>
  </conditionalFormatting>
  <conditionalFormatting sqref="E281">
    <cfRule type="cellIs" dxfId="947" priority="70" stopIfTrue="1" operator="lessThan">
      <formula>0</formula>
    </cfRule>
  </conditionalFormatting>
  <conditionalFormatting sqref="E285:E286">
    <cfRule type="cellIs" dxfId="946" priority="69" stopIfTrue="1" operator="lessThan">
      <formula>0</formula>
    </cfRule>
  </conditionalFormatting>
  <conditionalFormatting sqref="E289:E290">
    <cfRule type="cellIs" dxfId="945" priority="68" stopIfTrue="1" operator="lessThan">
      <formula>0</formula>
    </cfRule>
  </conditionalFormatting>
  <conditionalFormatting sqref="E292:E319">
    <cfRule type="cellIs" dxfId="944" priority="67" stopIfTrue="1" operator="lessThan">
      <formula>0</formula>
    </cfRule>
  </conditionalFormatting>
  <conditionalFormatting sqref="E321:E324">
    <cfRule type="cellIs" dxfId="943" priority="66" stopIfTrue="1" operator="lessThan">
      <formula>0</formula>
    </cfRule>
  </conditionalFormatting>
  <conditionalFormatting sqref="E329:E334">
    <cfRule type="cellIs" dxfId="942" priority="65" stopIfTrue="1" operator="lessThan">
      <formula>0</formula>
    </cfRule>
  </conditionalFormatting>
  <conditionalFormatting sqref="E336:E341">
    <cfRule type="cellIs" dxfId="941" priority="64" stopIfTrue="1" operator="lessThan">
      <formula>0</formula>
    </cfRule>
  </conditionalFormatting>
  <conditionalFormatting sqref="E344:E361">
    <cfRule type="cellIs" dxfId="940" priority="63" stopIfTrue="1" operator="lessThan">
      <formula>0</formula>
    </cfRule>
  </conditionalFormatting>
  <conditionalFormatting sqref="E366:E377">
    <cfRule type="cellIs" dxfId="939" priority="62" stopIfTrue="1" operator="lessThan">
      <formula>0</formula>
    </cfRule>
  </conditionalFormatting>
  <conditionalFormatting sqref="E413">
    <cfRule type="cellIs" dxfId="938" priority="61" stopIfTrue="1" operator="lessThan">
      <formula>0</formula>
    </cfRule>
  </conditionalFormatting>
  <conditionalFormatting sqref="E571:E573">
    <cfRule type="cellIs" dxfId="937" priority="60" stopIfTrue="1" operator="lessThan">
      <formula>0</formula>
    </cfRule>
  </conditionalFormatting>
  <conditionalFormatting sqref="E830:E832">
    <cfRule type="cellIs" dxfId="936" priority="56" stopIfTrue="1" operator="lessThan">
      <formula>0</formula>
    </cfRule>
  </conditionalFormatting>
  <conditionalFormatting sqref="E577">
    <cfRule type="cellIs" dxfId="935" priority="59" stopIfTrue="1" operator="lessThan">
      <formula>0</formula>
    </cfRule>
  </conditionalFormatting>
  <conditionalFormatting sqref="E835:E839">
    <cfRule type="cellIs" dxfId="934" priority="55" stopIfTrue="1" operator="lessThan">
      <formula>0</formula>
    </cfRule>
  </conditionalFormatting>
  <conditionalFormatting sqref="E602">
    <cfRule type="cellIs" dxfId="933" priority="58" stopIfTrue="1" operator="lessThan">
      <formula>0</formula>
    </cfRule>
  </conditionalFormatting>
  <conditionalFormatting sqref="E606">
    <cfRule type="cellIs" dxfId="932" priority="57" stopIfTrue="1" operator="lessThan">
      <formula>0</formula>
    </cfRule>
  </conditionalFormatting>
  <conditionalFormatting sqref="E844">
    <cfRule type="cellIs" dxfId="931" priority="54" stopIfTrue="1" operator="lessThan">
      <formula>0</formula>
    </cfRule>
  </conditionalFormatting>
  <conditionalFormatting sqref="E856:E865">
    <cfRule type="cellIs" dxfId="930" priority="53" stopIfTrue="1" operator="lessThan">
      <formula>0</formula>
    </cfRule>
  </conditionalFormatting>
  <conditionalFormatting sqref="E882">
    <cfRule type="cellIs" dxfId="929" priority="52" stopIfTrue="1" operator="lessThan">
      <formula>0</formula>
    </cfRule>
  </conditionalFormatting>
  <conditionalFormatting sqref="E885">
    <cfRule type="cellIs" dxfId="928" priority="51" stopIfTrue="1" operator="lessThan">
      <formula>0</formula>
    </cfRule>
  </conditionalFormatting>
  <conditionalFormatting sqref="E16">
    <cfRule type="cellIs" dxfId="927" priority="50" stopIfTrue="1" operator="lessThan">
      <formula>0</formula>
    </cfRule>
  </conditionalFormatting>
  <conditionalFormatting sqref="E19">
    <cfRule type="cellIs" dxfId="926" priority="49" stopIfTrue="1" operator="lessThan">
      <formula>0</formula>
    </cfRule>
  </conditionalFormatting>
  <conditionalFormatting sqref="E21">
    <cfRule type="cellIs" dxfId="925" priority="48" stopIfTrue="1" operator="lessThan">
      <formula>0</formula>
    </cfRule>
  </conditionalFormatting>
  <conditionalFormatting sqref="B92:D96">
    <cfRule type="cellIs" dxfId="924" priority="47" stopIfTrue="1" operator="lessThan">
      <formula>0</formula>
    </cfRule>
  </conditionalFormatting>
  <conditionalFormatting sqref="E92:E96">
    <cfRule type="cellIs" dxfId="923" priority="46" stopIfTrue="1" operator="lessThan">
      <formula>0</formula>
    </cfRule>
  </conditionalFormatting>
  <conditionalFormatting sqref="B98:D99">
    <cfRule type="cellIs" dxfId="922" priority="45" stopIfTrue="1" operator="lessThan">
      <formula>0</formula>
    </cfRule>
  </conditionalFormatting>
  <conditionalFormatting sqref="E98:E99">
    <cfRule type="cellIs" dxfId="921" priority="44" stopIfTrue="1" operator="lessThan">
      <formula>0</formula>
    </cfRule>
  </conditionalFormatting>
  <conditionalFormatting sqref="B400:C405 F400:G405">
    <cfRule type="cellIs" dxfId="920" priority="43" stopIfTrue="1" operator="lessThan">
      <formula>0</formula>
    </cfRule>
  </conditionalFormatting>
  <conditionalFormatting sqref="D400:E405">
    <cfRule type="cellIs" dxfId="919" priority="42" stopIfTrue="1" operator="lessThan">
      <formula>0</formula>
    </cfRule>
  </conditionalFormatting>
  <conditionalFormatting sqref="B407:C407 F407:G407">
    <cfRule type="cellIs" dxfId="918" priority="41" stopIfTrue="1" operator="lessThan">
      <formula>0</formula>
    </cfRule>
  </conditionalFormatting>
  <conditionalFormatting sqref="D407:E407">
    <cfRule type="cellIs" dxfId="917" priority="40" stopIfTrue="1" operator="lessThan">
      <formula>0</formula>
    </cfRule>
  </conditionalFormatting>
  <conditionalFormatting sqref="F568">
    <cfRule type="cellIs" dxfId="916" priority="39" stopIfTrue="1" operator="lessThan">
      <formula>0</formula>
    </cfRule>
  </conditionalFormatting>
  <conditionalFormatting sqref="F568">
    <cfRule type="expression" dxfId="915" priority="38">
      <formula>(#REF!+#REF!)&lt;&gt;(#REF!+#REF!)</formula>
    </cfRule>
  </conditionalFormatting>
  <conditionalFormatting sqref="G568">
    <cfRule type="cellIs" dxfId="914" priority="37" stopIfTrue="1" operator="lessThan">
      <formula>0</formula>
    </cfRule>
  </conditionalFormatting>
  <conditionalFormatting sqref="G568">
    <cfRule type="expression" dxfId="913" priority="36">
      <formula>(#REF!+#REF!)&lt;&gt;(#REF!+#REF!)</formula>
    </cfRule>
  </conditionalFormatting>
  <conditionalFormatting sqref="F74:G85 F87:G91 F12:G68 F70:G72">
    <cfRule type="cellIs" dxfId="912" priority="35" stopIfTrue="1" operator="lessThan">
      <formula>0</formula>
    </cfRule>
  </conditionalFormatting>
  <conditionalFormatting sqref="F92:G99">
    <cfRule type="cellIs" dxfId="911" priority="34" stopIfTrue="1" operator="lessThan">
      <formula>0</formula>
    </cfRule>
  </conditionalFormatting>
  <conditionalFormatting sqref="F101:G112">
    <cfRule type="cellIs" dxfId="910" priority="33" stopIfTrue="1" operator="lessThan">
      <formula>0</formula>
    </cfRule>
  </conditionalFormatting>
  <conditionalFormatting sqref="F114:G114">
    <cfRule type="cellIs" dxfId="909" priority="32" stopIfTrue="1" operator="lessThan">
      <formula>0</formula>
    </cfRule>
  </conditionalFormatting>
  <conditionalFormatting sqref="F154:G164 F150:G151 F148:G148 F122:G146 F118:G119 F116:G116 F174:G282">
    <cfRule type="cellIs" dxfId="908" priority="31" stopIfTrue="1" operator="lessThan">
      <formula>0</formula>
    </cfRule>
  </conditionalFormatting>
  <conditionalFormatting sqref="G284 F336:G380 F289:G290 G287:G288 F292:G333 G291">
    <cfRule type="cellIs" dxfId="907" priority="30" stopIfTrue="1" operator="lessThan">
      <formula>0</formula>
    </cfRule>
  </conditionalFormatting>
  <conditionalFormatting sqref="F334:G335">
    <cfRule type="cellIs" dxfId="906" priority="29" stopIfTrue="1" operator="lessThan">
      <formula>0</formula>
    </cfRule>
  </conditionalFormatting>
  <conditionalFormatting sqref="F382:G399">
    <cfRule type="cellIs" dxfId="905" priority="28" stopIfTrue="1" operator="lessThan">
      <formula>0</formula>
    </cfRule>
  </conditionalFormatting>
  <conditionalFormatting sqref="F408:G417 F564:G567 F448:G458 F446:G446 F442:G444 F419:G439 F559:G562 F554:G557 F548:G551 F532:G537 F523:G530 F507:G519 F501:G505 F493:G494 F482:G491 F465:G480">
    <cfRule type="cellIs" dxfId="904" priority="27" stopIfTrue="1" operator="lessThan">
      <formula>0</formula>
    </cfRule>
  </conditionalFormatting>
  <conditionalFormatting sqref="F569:G577 F590:G591 F586:G587">
    <cfRule type="cellIs" dxfId="903" priority="26" stopIfTrue="1" operator="lessThan">
      <formula>0</formula>
    </cfRule>
  </conditionalFormatting>
  <conditionalFormatting sqref="F579:G585 G578">
    <cfRule type="cellIs" dxfId="902" priority="25" stopIfTrue="1" operator="lessThan">
      <formula>0</formula>
    </cfRule>
  </conditionalFormatting>
  <conditionalFormatting sqref="F578">
    <cfRule type="cellIs" dxfId="901" priority="24" stopIfTrue="1" operator="lessThan">
      <formula>0</formula>
    </cfRule>
  </conditionalFormatting>
  <conditionalFormatting sqref="F626:G647 F649:G649 F751:G756 F737:G742 F732:G735 F720:G727 F714:G717 F693:G695 F691:G691 F684:G689 F681:G681 F677:G679 F813:G818 F809:G810 F801:G802 F794:G798 F790:G790 F786:G787 F766:G768 F762:G762 F600:G624 F651:G675">
    <cfRule type="cellIs" dxfId="900" priority="23" stopIfTrue="1" operator="lessThan">
      <formula>0</formula>
    </cfRule>
  </conditionalFormatting>
  <conditionalFormatting sqref="F830:G885">
    <cfRule type="cellIs" dxfId="899" priority="22" stopIfTrue="1" operator="lessThan">
      <formula>0</formula>
    </cfRule>
  </conditionalFormatting>
  <conditionalFormatting sqref="F285:G285">
    <cfRule type="cellIs" dxfId="898" priority="21" stopIfTrue="1" operator="lessThan">
      <formula>0</formula>
    </cfRule>
  </conditionalFormatting>
  <conditionalFormatting sqref="F286:G286">
    <cfRule type="cellIs" dxfId="897" priority="20" stopIfTrue="1" operator="lessThan">
      <formula>0</formula>
    </cfRule>
  </conditionalFormatting>
  <conditionalFormatting sqref="D284">
    <cfRule type="cellIs" dxfId="896" priority="19" stopIfTrue="1" operator="lessThan">
      <formula>0</formula>
    </cfRule>
  </conditionalFormatting>
  <conditionalFormatting sqref="E284">
    <cfRule type="cellIs" dxfId="895" priority="18" stopIfTrue="1" operator="lessThan">
      <formula>0</formula>
    </cfRule>
  </conditionalFormatting>
  <conditionalFormatting sqref="B287:C288">
    <cfRule type="cellIs" dxfId="894" priority="17" stopIfTrue="1" operator="lessThan">
      <formula>0</formula>
    </cfRule>
  </conditionalFormatting>
  <conditionalFormatting sqref="D287:D288">
    <cfRule type="cellIs" dxfId="893" priority="16" stopIfTrue="1" operator="lessThan">
      <formula>0</formula>
    </cfRule>
  </conditionalFormatting>
  <conditionalFormatting sqref="E287:E288">
    <cfRule type="cellIs" dxfId="892" priority="15" stopIfTrue="1" operator="lessThan">
      <formula>0</formula>
    </cfRule>
  </conditionalFormatting>
  <conditionalFormatting sqref="B291:C291">
    <cfRule type="cellIs" dxfId="891" priority="14" stopIfTrue="1" operator="lessThan">
      <formula>0</formula>
    </cfRule>
  </conditionalFormatting>
  <conditionalFormatting sqref="D291">
    <cfRule type="cellIs" dxfId="890" priority="13" stopIfTrue="1" operator="lessThan">
      <formula>0</formula>
    </cfRule>
  </conditionalFormatting>
  <conditionalFormatting sqref="E291">
    <cfRule type="cellIs" dxfId="889" priority="12" stopIfTrue="1" operator="lessThan">
      <formula>0</formula>
    </cfRule>
  </conditionalFormatting>
  <conditionalFormatting sqref="C638">
    <cfRule type="cellIs" dxfId="888" priority="11" stopIfTrue="1" operator="lessThan">
      <formula>0</formula>
    </cfRule>
  </conditionalFormatting>
  <conditionalFormatting sqref="D638">
    <cfRule type="cellIs" dxfId="887" priority="10" stopIfTrue="1" operator="lessThan">
      <formula>0</formula>
    </cfRule>
  </conditionalFormatting>
  <conditionalFormatting sqref="E638">
    <cfRule type="cellIs" dxfId="886" priority="9" stopIfTrue="1" operator="lessThan">
      <formula>0</formula>
    </cfRule>
  </conditionalFormatting>
  <conditionalFormatting sqref="B638">
    <cfRule type="cellIs" dxfId="885" priority="8" stopIfTrue="1" operator="lessThan">
      <formula>0</formula>
    </cfRule>
  </conditionalFormatting>
  <conditionalFormatting sqref="C665">
    <cfRule type="cellIs" dxfId="884" priority="7" stopIfTrue="1" operator="lessThan">
      <formula>0</formula>
    </cfRule>
  </conditionalFormatting>
  <conditionalFormatting sqref="D665">
    <cfRule type="cellIs" dxfId="883" priority="6" stopIfTrue="1" operator="lessThan">
      <formula>0</formula>
    </cfRule>
  </conditionalFormatting>
  <conditionalFormatting sqref="E665">
    <cfRule type="cellIs" dxfId="882" priority="5" stopIfTrue="1" operator="lessThan">
      <formula>0</formula>
    </cfRule>
  </conditionalFormatting>
  <conditionalFormatting sqref="B665">
    <cfRule type="cellIs" dxfId="881" priority="4" stopIfTrue="1" operator="lessThan">
      <formula>0</formula>
    </cfRule>
  </conditionalFormatting>
  <conditionalFormatting sqref="F284">
    <cfRule type="cellIs" dxfId="880" priority="3" stopIfTrue="1" operator="lessThan">
      <formula>0</formula>
    </cfRule>
  </conditionalFormatting>
  <conditionalFormatting sqref="F287:F288">
    <cfRule type="cellIs" dxfId="879" priority="2" stopIfTrue="1" operator="lessThan">
      <formula>0</formula>
    </cfRule>
  </conditionalFormatting>
  <conditionalFormatting sqref="F291">
    <cfRule type="cellIs" dxfId="878" priority="1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Q1374"/>
  <sheetViews>
    <sheetView workbookViewId="0">
      <selection activeCell="I3" sqref="I3:I15"/>
    </sheetView>
  </sheetViews>
  <sheetFormatPr defaultRowHeight="15" x14ac:dyDescent="0.25"/>
  <cols>
    <col min="2" max="3" width="15.7109375" style="29" customWidth="1"/>
    <col min="4" max="4" width="18" style="29" customWidth="1"/>
    <col min="5" max="5" width="18.85546875" style="29" customWidth="1"/>
    <col min="6" max="7" width="15.7109375" style="29" customWidth="1"/>
    <col min="9" max="9" width="37.140625" customWidth="1"/>
  </cols>
  <sheetData>
    <row r="5" spans="1:9" ht="15.75" thickBot="1" x14ac:dyDescent="0.3">
      <c r="B5" s="29" t="s">
        <v>679</v>
      </c>
      <c r="E5" s="29" t="s">
        <v>699</v>
      </c>
      <c r="G5" s="29" t="s">
        <v>680</v>
      </c>
      <c r="I5" s="441"/>
    </row>
    <row r="6" spans="1:9" ht="16.5" thickTop="1" x14ac:dyDescent="0.25">
      <c r="A6" s="1" t="s">
        <v>0</v>
      </c>
      <c r="B6" s="30" t="s">
        <v>701</v>
      </c>
      <c r="C6" s="31"/>
      <c r="D6" s="32" t="str">
        <f>+B6</f>
        <v>СЕС - ДЕС</v>
      </c>
      <c r="E6" s="31"/>
      <c r="F6" s="33" t="str">
        <f>+B6</f>
        <v>СЕС - ДЕС</v>
      </c>
      <c r="G6" s="34"/>
      <c r="I6" s="441"/>
    </row>
    <row r="7" spans="1:9" ht="15.75" x14ac:dyDescent="0.25">
      <c r="A7" s="2"/>
      <c r="B7" s="35"/>
      <c r="C7" s="36"/>
      <c r="D7" s="37"/>
      <c r="E7" s="36"/>
      <c r="F7" s="38"/>
      <c r="G7" s="39"/>
      <c r="I7" s="441"/>
    </row>
    <row r="8" spans="1:9" ht="15.75" x14ac:dyDescent="0.25">
      <c r="A8" s="3">
        <f>+$C6</f>
        <v>0</v>
      </c>
      <c r="B8" s="40" t="s">
        <v>2</v>
      </c>
      <c r="C8" s="41"/>
      <c r="D8" s="42" t="s">
        <v>3</v>
      </c>
      <c r="E8" s="43"/>
      <c r="F8" s="44" t="s">
        <v>4</v>
      </c>
      <c r="G8" s="45"/>
      <c r="I8" s="441"/>
    </row>
    <row r="9" spans="1:9" ht="15.75" x14ac:dyDescent="0.25">
      <c r="A9" s="4"/>
      <c r="B9" s="46"/>
      <c r="C9" s="47"/>
      <c r="D9" s="48"/>
      <c r="E9" s="49"/>
      <c r="F9" s="48"/>
      <c r="G9" s="50"/>
      <c r="I9" s="441"/>
    </row>
    <row r="10" spans="1:9" ht="15.75" x14ac:dyDescent="0.25">
      <c r="A10" s="5" t="s">
        <v>5</v>
      </c>
      <c r="B10" s="51" t="s">
        <v>6</v>
      </c>
      <c r="C10" s="52" t="s">
        <v>7</v>
      </c>
      <c r="D10" s="53" t="s">
        <v>8</v>
      </c>
      <c r="E10" s="54" t="s">
        <v>9</v>
      </c>
      <c r="F10" s="55" t="s">
        <v>6</v>
      </c>
      <c r="G10" s="56" t="s">
        <v>7</v>
      </c>
      <c r="I10" s="441"/>
    </row>
    <row r="11" spans="1:9" ht="15.75" x14ac:dyDescent="0.25">
      <c r="A11" s="6" t="s">
        <v>10</v>
      </c>
      <c r="B11" s="57">
        <f t="shared" ref="B11:G11" si="0">+B888</f>
        <v>0</v>
      </c>
      <c r="C11" s="58">
        <f t="shared" si="0"/>
        <v>0</v>
      </c>
      <c r="D11" s="59">
        <f t="shared" si="0"/>
        <v>0</v>
      </c>
      <c r="E11" s="58">
        <f t="shared" si="0"/>
        <v>0</v>
      </c>
      <c r="F11" s="59">
        <f t="shared" si="0"/>
        <v>0</v>
      </c>
      <c r="G11" s="60">
        <f t="shared" si="0"/>
        <v>0</v>
      </c>
      <c r="I11" s="441"/>
    </row>
    <row r="12" spans="1:9" ht="15.75" x14ac:dyDescent="0.25">
      <c r="A12" s="10">
        <v>1001</v>
      </c>
      <c r="B12" s="61"/>
      <c r="C12" s="62"/>
      <c r="D12" s="63"/>
      <c r="E12" s="62"/>
      <c r="F12" s="64">
        <f>+IF(ABS(+B12+D12)&gt;=ABS(C12+E12),+B12-C12+D12-E12,0)</f>
        <v>0</v>
      </c>
      <c r="G12" s="65">
        <f>+IF(ABS(+B12+D12)&lt;=ABS(C12+E12),-B12+C12-D12+E12,0)</f>
        <v>0</v>
      </c>
      <c r="I12" s="441"/>
    </row>
    <row r="13" spans="1:9" ht="15.75" x14ac:dyDescent="0.25">
      <c r="A13" s="11">
        <v>1101</v>
      </c>
      <c r="B13" s="66"/>
      <c r="C13" s="67"/>
      <c r="D13" s="63"/>
      <c r="E13" s="62"/>
      <c r="F13" s="64">
        <f>+IF(ABS(+B13+D13)&gt;=ABS(C13+E13),+B13-C13+D13-E13,0)</f>
        <v>0</v>
      </c>
      <c r="G13" s="65">
        <f>+IF(ABS(+B13+D13)&lt;=ABS(C13+E13),-B13+C13-D13+E13,0)</f>
        <v>0</v>
      </c>
      <c r="I13" s="441"/>
    </row>
    <row r="14" spans="1:9" ht="15.75" x14ac:dyDescent="0.25">
      <c r="A14" s="11">
        <v>1201</v>
      </c>
      <c r="B14" s="68">
        <v>0</v>
      </c>
      <c r="C14" s="69">
        <v>0</v>
      </c>
      <c r="D14" s="70">
        <v>0</v>
      </c>
      <c r="E14" s="69">
        <v>0</v>
      </c>
      <c r="F14" s="70">
        <v>0</v>
      </c>
      <c r="G14" s="71">
        <v>0</v>
      </c>
      <c r="I14" s="441"/>
    </row>
    <row r="15" spans="1:9" ht="15.75" x14ac:dyDescent="0.25">
      <c r="A15" s="11">
        <v>1511</v>
      </c>
      <c r="B15" s="68">
        <v>0</v>
      </c>
      <c r="C15" s="67"/>
      <c r="D15" s="63"/>
      <c r="E15" s="62"/>
      <c r="F15" s="70">
        <v>0</v>
      </c>
      <c r="G15" s="72">
        <f>+IF(ABS(+B15+D15)&lt;=ABS(C15+E15),-B15+C15-D15+E15,0)</f>
        <v>0</v>
      </c>
    </row>
    <row r="16" spans="1:9" ht="15.75" x14ac:dyDescent="0.25">
      <c r="A16" s="11">
        <v>1517</v>
      </c>
      <c r="B16" s="66"/>
      <c r="C16" s="69">
        <v>0</v>
      </c>
      <c r="D16" s="63"/>
      <c r="E16" s="67"/>
      <c r="F16" s="73">
        <f>+IF(ABS(+B16+D16)&gt;=ABS(C16+E16),+B16-C16+D16-E16,0)</f>
        <v>0</v>
      </c>
      <c r="G16" s="71">
        <v>0</v>
      </c>
    </row>
    <row r="17" spans="1:12" ht="15.75" x14ac:dyDescent="0.25">
      <c r="A17" s="11">
        <v>1521</v>
      </c>
      <c r="B17" s="68">
        <v>0</v>
      </c>
      <c r="C17" s="67"/>
      <c r="D17" s="63"/>
      <c r="E17" s="62"/>
      <c r="F17" s="70">
        <v>0</v>
      </c>
      <c r="G17" s="72">
        <f>+IF(ABS(+B17+D17)&lt;=ABS(C17+E17),-B17+C17-D17+E17,0)</f>
        <v>0</v>
      </c>
    </row>
    <row r="18" spans="1:12" ht="15.75" x14ac:dyDescent="0.25">
      <c r="A18" s="11">
        <v>1523</v>
      </c>
      <c r="B18" s="68">
        <v>0</v>
      </c>
      <c r="C18" s="67"/>
      <c r="D18" s="63"/>
      <c r="E18" s="62"/>
      <c r="F18" s="70">
        <v>0</v>
      </c>
      <c r="G18" s="72">
        <f>+IF(ABS(+B18+D18)&lt;=ABS(C18+E18),-B18+C18-D18+E18,0)</f>
        <v>0</v>
      </c>
    </row>
    <row r="19" spans="1:12" ht="15.75" x14ac:dyDescent="0.25">
      <c r="A19" s="11">
        <v>1527</v>
      </c>
      <c r="B19" s="66"/>
      <c r="C19" s="69">
        <v>0</v>
      </c>
      <c r="D19" s="63"/>
      <c r="E19" s="67"/>
      <c r="F19" s="73">
        <f>+IF(ABS(+B19+D19)&gt;=ABS(C19+E19),+B19-C19+D19-E19,0)</f>
        <v>0</v>
      </c>
      <c r="G19" s="71">
        <v>0</v>
      </c>
    </row>
    <row r="20" spans="1:12" ht="15.75" x14ac:dyDescent="0.25">
      <c r="A20" s="11">
        <v>1581</v>
      </c>
      <c r="B20" s="74">
        <v>0</v>
      </c>
      <c r="C20" s="75"/>
      <c r="D20" s="63"/>
      <c r="E20" s="62"/>
      <c r="F20" s="76">
        <v>0</v>
      </c>
      <c r="G20" s="77">
        <f>+IF(ABS(+B20+D20)&lt;=ABS(C20+E20),-B20+C20-D20+E20,0)</f>
        <v>0</v>
      </c>
      <c r="L20" t="s">
        <v>20</v>
      </c>
    </row>
    <row r="21" spans="1:12" ht="15.75" x14ac:dyDescent="0.25">
      <c r="A21" s="11">
        <v>1587</v>
      </c>
      <c r="B21" s="78"/>
      <c r="C21" s="79">
        <v>0</v>
      </c>
      <c r="D21" s="63"/>
      <c r="E21" s="67"/>
      <c r="F21" s="80">
        <f>+IF(ABS(+B21+D21)&gt;=ABS(C21+E21),+B21-C21+D21-E21,0)</f>
        <v>0</v>
      </c>
      <c r="G21" s="81">
        <v>0</v>
      </c>
    </row>
    <row r="22" spans="1:12" ht="15.75" x14ac:dyDescent="0.25">
      <c r="A22" s="11">
        <v>1591</v>
      </c>
      <c r="B22" s="66"/>
      <c r="C22" s="67"/>
      <c r="D22" s="63"/>
      <c r="E22" s="62"/>
      <c r="F22" s="73">
        <f>+IF(ABS(+B22+D22)&gt;=ABS(C22+E22),+B22-C22+D22-E22,0)</f>
        <v>0</v>
      </c>
      <c r="G22" s="72">
        <f>+IF(ABS(+B22+D22)&lt;=ABS(C22+E22),-B22+C22-D22+E22,0)</f>
        <v>0</v>
      </c>
    </row>
    <row r="23" spans="1:12" ht="15.75" x14ac:dyDescent="0.25">
      <c r="A23" s="11">
        <v>1593</v>
      </c>
      <c r="B23" s="66"/>
      <c r="C23" s="67"/>
      <c r="D23" s="63"/>
      <c r="E23" s="62"/>
      <c r="F23" s="73">
        <f>+IF(ABS(+B23+D23)&gt;=ABS(C23+E23),+B23-C23+D23-E23,0)</f>
        <v>0</v>
      </c>
      <c r="G23" s="72">
        <f>+IF(ABS(+B23+D23)&lt;=ABS(C23+E23),-B23+C23-D23+E23,0)</f>
        <v>0</v>
      </c>
    </row>
    <row r="24" spans="1:12" ht="15.75" x14ac:dyDescent="0.25">
      <c r="A24" s="11">
        <v>1621</v>
      </c>
      <c r="B24" s="68">
        <v>0</v>
      </c>
      <c r="C24" s="67"/>
      <c r="D24" s="63"/>
      <c r="E24" s="62"/>
      <c r="F24" s="70">
        <v>0</v>
      </c>
      <c r="G24" s="72">
        <f>+IF(ABS(+B24+D24)&lt;=ABS(C24+E24),-B24+C24-D24+E24,0)</f>
        <v>0</v>
      </c>
    </row>
    <row r="25" spans="1:12" ht="15.75" x14ac:dyDescent="0.25">
      <c r="A25" s="11">
        <v>1623</v>
      </c>
      <c r="B25" s="68">
        <v>0</v>
      </c>
      <c r="C25" s="67"/>
      <c r="D25" s="63"/>
      <c r="E25" s="62"/>
      <c r="F25" s="70">
        <v>0</v>
      </c>
      <c r="G25" s="72">
        <f t="shared" ref="G25:G51" si="1">+IF(ABS(+B25+D25)&lt;=ABS(C25+E25),-B25+C25-D25+E25,0)</f>
        <v>0</v>
      </c>
    </row>
    <row r="26" spans="1:12" ht="15.75" x14ac:dyDescent="0.25">
      <c r="A26" s="11">
        <v>1625</v>
      </c>
      <c r="B26" s="68">
        <v>0</v>
      </c>
      <c r="C26" s="67"/>
      <c r="D26" s="63"/>
      <c r="E26" s="62"/>
      <c r="F26" s="70">
        <v>0</v>
      </c>
      <c r="G26" s="72">
        <f t="shared" si="1"/>
        <v>0</v>
      </c>
    </row>
    <row r="27" spans="1:12" ht="15.75" x14ac:dyDescent="0.25">
      <c r="A27" s="11">
        <v>1651</v>
      </c>
      <c r="B27" s="68">
        <v>0</v>
      </c>
      <c r="C27" s="67"/>
      <c r="D27" s="63"/>
      <c r="E27" s="62"/>
      <c r="F27" s="70">
        <v>0</v>
      </c>
      <c r="G27" s="72">
        <f t="shared" si="1"/>
        <v>0</v>
      </c>
    </row>
    <row r="28" spans="1:12" ht="15.75" x14ac:dyDescent="0.25">
      <c r="A28" s="11">
        <v>1652</v>
      </c>
      <c r="B28" s="68">
        <v>0</v>
      </c>
      <c r="C28" s="67"/>
      <c r="D28" s="63"/>
      <c r="E28" s="62"/>
      <c r="F28" s="70">
        <v>0</v>
      </c>
      <c r="G28" s="72">
        <f t="shared" si="1"/>
        <v>0</v>
      </c>
    </row>
    <row r="29" spans="1:12" ht="15.75" x14ac:dyDescent="0.25">
      <c r="A29" s="11">
        <v>1654</v>
      </c>
      <c r="B29" s="68">
        <v>0</v>
      </c>
      <c r="C29" s="67"/>
      <c r="D29" s="63"/>
      <c r="E29" s="62"/>
      <c r="F29" s="70">
        <v>0</v>
      </c>
      <c r="G29" s="72">
        <f t="shared" si="1"/>
        <v>0</v>
      </c>
    </row>
    <row r="30" spans="1:12" ht="15.75" x14ac:dyDescent="0.25">
      <c r="A30" s="11">
        <v>1655</v>
      </c>
      <c r="B30" s="68">
        <v>0</v>
      </c>
      <c r="C30" s="67"/>
      <c r="D30" s="63"/>
      <c r="E30" s="62"/>
      <c r="F30" s="70">
        <v>0</v>
      </c>
      <c r="G30" s="72">
        <f t="shared" si="1"/>
        <v>0</v>
      </c>
    </row>
    <row r="31" spans="1:12" ht="15.75" x14ac:dyDescent="0.25">
      <c r="A31" s="11">
        <v>1657</v>
      </c>
      <c r="B31" s="68">
        <v>0</v>
      </c>
      <c r="C31" s="67"/>
      <c r="D31" s="63"/>
      <c r="E31" s="62"/>
      <c r="F31" s="70">
        <v>0</v>
      </c>
      <c r="G31" s="72">
        <f t="shared" si="1"/>
        <v>0</v>
      </c>
    </row>
    <row r="32" spans="1:12" ht="15.75" x14ac:dyDescent="0.25">
      <c r="A32" s="11">
        <v>1658</v>
      </c>
      <c r="B32" s="68">
        <v>0</v>
      </c>
      <c r="C32" s="67"/>
      <c r="D32" s="63"/>
      <c r="E32" s="62"/>
      <c r="F32" s="70">
        <v>0</v>
      </c>
      <c r="G32" s="72">
        <f t="shared" si="1"/>
        <v>0</v>
      </c>
    </row>
    <row r="33" spans="1:7" ht="15.75" x14ac:dyDescent="0.25">
      <c r="A33" s="11">
        <v>1661</v>
      </c>
      <c r="B33" s="68">
        <v>0</v>
      </c>
      <c r="C33" s="67"/>
      <c r="D33" s="63"/>
      <c r="E33" s="62"/>
      <c r="F33" s="70">
        <v>0</v>
      </c>
      <c r="G33" s="72">
        <f t="shared" si="1"/>
        <v>0</v>
      </c>
    </row>
    <row r="34" spans="1:7" ht="15.75" x14ac:dyDescent="0.25">
      <c r="A34" s="11">
        <v>1663</v>
      </c>
      <c r="B34" s="68">
        <v>0</v>
      </c>
      <c r="C34" s="67"/>
      <c r="D34" s="63"/>
      <c r="E34" s="62"/>
      <c r="F34" s="70">
        <v>0</v>
      </c>
      <c r="G34" s="72">
        <f t="shared" si="1"/>
        <v>0</v>
      </c>
    </row>
    <row r="35" spans="1:7" ht="15.75" x14ac:dyDescent="0.25">
      <c r="A35" s="11">
        <v>1664</v>
      </c>
      <c r="B35" s="68">
        <v>0</v>
      </c>
      <c r="C35" s="67"/>
      <c r="D35" s="63"/>
      <c r="E35" s="62"/>
      <c r="F35" s="70">
        <v>0</v>
      </c>
      <c r="G35" s="72">
        <f t="shared" si="1"/>
        <v>0</v>
      </c>
    </row>
    <row r="36" spans="1:7" ht="15.75" x14ac:dyDescent="0.25">
      <c r="A36" s="11">
        <v>1666</v>
      </c>
      <c r="B36" s="68">
        <v>0</v>
      </c>
      <c r="C36" s="67"/>
      <c r="D36" s="63"/>
      <c r="E36" s="62"/>
      <c r="F36" s="70">
        <v>0</v>
      </c>
      <c r="G36" s="72">
        <f t="shared" si="1"/>
        <v>0</v>
      </c>
    </row>
    <row r="37" spans="1:7" ht="15.75" x14ac:dyDescent="0.25">
      <c r="A37" s="11">
        <v>1667</v>
      </c>
      <c r="B37" s="68">
        <v>0</v>
      </c>
      <c r="C37" s="67"/>
      <c r="D37" s="63"/>
      <c r="E37" s="62"/>
      <c r="F37" s="70">
        <v>0</v>
      </c>
      <c r="G37" s="72">
        <f t="shared" si="1"/>
        <v>0</v>
      </c>
    </row>
    <row r="38" spans="1:7" ht="15.75" x14ac:dyDescent="0.25">
      <c r="A38" s="11">
        <v>1669</v>
      </c>
      <c r="B38" s="68">
        <v>0</v>
      </c>
      <c r="C38" s="67"/>
      <c r="D38" s="63"/>
      <c r="E38" s="62"/>
      <c r="F38" s="70">
        <v>0</v>
      </c>
      <c r="G38" s="72">
        <f t="shared" si="1"/>
        <v>0</v>
      </c>
    </row>
    <row r="39" spans="1:7" ht="15.75" x14ac:dyDescent="0.25">
      <c r="A39" s="11">
        <v>1681</v>
      </c>
      <c r="B39" s="74">
        <v>0</v>
      </c>
      <c r="C39" s="75"/>
      <c r="D39" s="63"/>
      <c r="E39" s="62"/>
      <c r="F39" s="76">
        <v>0</v>
      </c>
      <c r="G39" s="77">
        <f t="shared" si="1"/>
        <v>0</v>
      </c>
    </row>
    <row r="40" spans="1:7" ht="15.75" x14ac:dyDescent="0.25">
      <c r="A40" s="11">
        <v>1685</v>
      </c>
      <c r="B40" s="74">
        <v>0</v>
      </c>
      <c r="C40" s="75"/>
      <c r="D40" s="63"/>
      <c r="E40" s="62"/>
      <c r="F40" s="76">
        <v>0</v>
      </c>
      <c r="G40" s="77">
        <f t="shared" si="1"/>
        <v>0</v>
      </c>
    </row>
    <row r="41" spans="1:7" ht="15.75" x14ac:dyDescent="0.25">
      <c r="A41" s="11">
        <v>1686</v>
      </c>
      <c r="B41" s="74">
        <v>0</v>
      </c>
      <c r="C41" s="75"/>
      <c r="D41" s="63"/>
      <c r="E41" s="62"/>
      <c r="F41" s="76">
        <v>0</v>
      </c>
      <c r="G41" s="77">
        <f t="shared" si="1"/>
        <v>0</v>
      </c>
    </row>
    <row r="42" spans="1:7" ht="15.75" x14ac:dyDescent="0.25">
      <c r="A42" s="11">
        <v>1688</v>
      </c>
      <c r="B42" s="74">
        <v>0</v>
      </c>
      <c r="C42" s="75"/>
      <c r="D42" s="63"/>
      <c r="E42" s="62"/>
      <c r="F42" s="76">
        <v>0</v>
      </c>
      <c r="G42" s="77">
        <f t="shared" si="1"/>
        <v>0</v>
      </c>
    </row>
    <row r="43" spans="1:7" ht="15.75" x14ac:dyDescent="0.25">
      <c r="A43" s="11">
        <v>1689</v>
      </c>
      <c r="B43" s="74">
        <v>0</v>
      </c>
      <c r="C43" s="75"/>
      <c r="D43" s="63"/>
      <c r="E43" s="62"/>
      <c r="F43" s="76">
        <v>0</v>
      </c>
      <c r="G43" s="77">
        <f t="shared" si="1"/>
        <v>0</v>
      </c>
    </row>
    <row r="44" spans="1:7" ht="15.75" x14ac:dyDescent="0.25">
      <c r="A44" s="12">
        <v>1701</v>
      </c>
      <c r="B44" s="68">
        <v>0</v>
      </c>
      <c r="C44" s="67"/>
      <c r="D44" s="63"/>
      <c r="E44" s="62"/>
      <c r="F44" s="70">
        <v>0</v>
      </c>
      <c r="G44" s="72">
        <f t="shared" si="1"/>
        <v>0</v>
      </c>
    </row>
    <row r="45" spans="1:7" ht="15.75" x14ac:dyDescent="0.25">
      <c r="A45" s="11">
        <v>1702</v>
      </c>
      <c r="B45" s="68">
        <v>0</v>
      </c>
      <c r="C45" s="67"/>
      <c r="D45" s="63"/>
      <c r="E45" s="62"/>
      <c r="F45" s="70">
        <v>0</v>
      </c>
      <c r="G45" s="72">
        <f t="shared" si="1"/>
        <v>0</v>
      </c>
    </row>
    <row r="46" spans="1:7" ht="15.75" x14ac:dyDescent="0.25">
      <c r="A46" s="11">
        <v>1707</v>
      </c>
      <c r="B46" s="68">
        <v>0</v>
      </c>
      <c r="C46" s="67"/>
      <c r="D46" s="63"/>
      <c r="E46" s="62"/>
      <c r="F46" s="70">
        <v>0</v>
      </c>
      <c r="G46" s="72">
        <f t="shared" si="1"/>
        <v>0</v>
      </c>
    </row>
    <row r="47" spans="1:7" ht="15.75" x14ac:dyDescent="0.25">
      <c r="A47" s="11">
        <v>1708</v>
      </c>
      <c r="B47" s="68">
        <v>0</v>
      </c>
      <c r="C47" s="67"/>
      <c r="D47" s="63"/>
      <c r="E47" s="62"/>
      <c r="F47" s="70">
        <v>0</v>
      </c>
      <c r="G47" s="72">
        <f t="shared" si="1"/>
        <v>0</v>
      </c>
    </row>
    <row r="48" spans="1:7" ht="15.75" x14ac:dyDescent="0.25">
      <c r="A48" s="11">
        <v>1911</v>
      </c>
      <c r="B48" s="68">
        <v>0</v>
      </c>
      <c r="C48" s="67"/>
      <c r="D48" s="63"/>
      <c r="E48" s="62"/>
      <c r="F48" s="70">
        <v>0</v>
      </c>
      <c r="G48" s="72">
        <f t="shared" si="1"/>
        <v>0</v>
      </c>
    </row>
    <row r="49" spans="1:7" ht="15.75" x14ac:dyDescent="0.25">
      <c r="A49" s="11">
        <v>1912</v>
      </c>
      <c r="B49" s="68">
        <v>0</v>
      </c>
      <c r="C49" s="67"/>
      <c r="D49" s="63"/>
      <c r="E49" s="62"/>
      <c r="F49" s="70">
        <v>0</v>
      </c>
      <c r="G49" s="72">
        <f t="shared" si="1"/>
        <v>0</v>
      </c>
    </row>
    <row r="50" spans="1:7" ht="15.75" x14ac:dyDescent="0.25">
      <c r="A50" s="11">
        <v>1913</v>
      </c>
      <c r="B50" s="68">
        <v>0</v>
      </c>
      <c r="C50" s="67"/>
      <c r="D50" s="63"/>
      <c r="E50" s="62"/>
      <c r="F50" s="70">
        <v>0</v>
      </c>
      <c r="G50" s="72">
        <f t="shared" si="1"/>
        <v>0</v>
      </c>
    </row>
    <row r="51" spans="1:7" ht="15.75" x14ac:dyDescent="0.25">
      <c r="A51" s="11">
        <v>1914</v>
      </c>
      <c r="B51" s="68">
        <v>0</v>
      </c>
      <c r="C51" s="67"/>
      <c r="D51" s="63"/>
      <c r="E51" s="62"/>
      <c r="F51" s="70">
        <v>0</v>
      </c>
      <c r="G51" s="72">
        <f t="shared" si="1"/>
        <v>0</v>
      </c>
    </row>
    <row r="52" spans="1:7" ht="15.75" x14ac:dyDescent="0.25">
      <c r="A52" s="11">
        <v>1917</v>
      </c>
      <c r="B52" s="66"/>
      <c r="C52" s="69">
        <v>0</v>
      </c>
      <c r="D52" s="63"/>
      <c r="E52" s="67"/>
      <c r="F52" s="73">
        <f>+IF(ABS(+B52+D52)&gt;=ABS(C52+E52),+B52-C52+D52-E52,0)</f>
        <v>0</v>
      </c>
      <c r="G52" s="71">
        <v>0</v>
      </c>
    </row>
    <row r="53" spans="1:7" ht="15.75" x14ac:dyDescent="0.25">
      <c r="A53" s="11">
        <v>1918</v>
      </c>
      <c r="B53" s="66"/>
      <c r="C53" s="69">
        <v>0</v>
      </c>
      <c r="D53" s="63"/>
      <c r="E53" s="67"/>
      <c r="F53" s="73">
        <f>+IF(ABS(+B53+D53)&gt;=ABS(C53+E53),+B53-C53+D53-E53,0)</f>
        <v>0</v>
      </c>
      <c r="G53" s="71">
        <v>0</v>
      </c>
    </row>
    <row r="54" spans="1:7" ht="15.75" x14ac:dyDescent="0.25">
      <c r="A54" s="11">
        <v>1921</v>
      </c>
      <c r="B54" s="74">
        <v>0</v>
      </c>
      <c r="C54" s="75"/>
      <c r="D54" s="63"/>
      <c r="E54" s="62"/>
      <c r="F54" s="76">
        <v>0</v>
      </c>
      <c r="G54" s="77">
        <f t="shared" ref="G54:G65" si="2">+IF(ABS(+B54+D54)&lt;=ABS(C54+E54),-B54+C54-D54+E54,0)</f>
        <v>0</v>
      </c>
    </row>
    <row r="55" spans="1:7" ht="15.75" x14ac:dyDescent="0.25">
      <c r="A55" s="11">
        <v>1922</v>
      </c>
      <c r="B55" s="74">
        <v>0</v>
      </c>
      <c r="C55" s="75"/>
      <c r="D55" s="63"/>
      <c r="E55" s="62"/>
      <c r="F55" s="76">
        <v>0</v>
      </c>
      <c r="G55" s="77">
        <f t="shared" si="2"/>
        <v>0</v>
      </c>
    </row>
    <row r="56" spans="1:7" ht="15.75" x14ac:dyDescent="0.25">
      <c r="A56" s="11">
        <v>1923</v>
      </c>
      <c r="B56" s="74">
        <v>0</v>
      </c>
      <c r="C56" s="75"/>
      <c r="D56" s="63"/>
      <c r="E56" s="62"/>
      <c r="F56" s="76">
        <v>0</v>
      </c>
      <c r="G56" s="77">
        <f t="shared" si="2"/>
        <v>0</v>
      </c>
    </row>
    <row r="57" spans="1:7" ht="15.75" x14ac:dyDescent="0.25">
      <c r="A57" s="11">
        <v>1924</v>
      </c>
      <c r="B57" s="74">
        <v>0</v>
      </c>
      <c r="C57" s="75"/>
      <c r="D57" s="63"/>
      <c r="E57" s="62"/>
      <c r="F57" s="76">
        <v>0</v>
      </c>
      <c r="G57" s="77">
        <f t="shared" si="2"/>
        <v>0</v>
      </c>
    </row>
    <row r="58" spans="1:7" ht="15.75" x14ac:dyDescent="0.25">
      <c r="A58" s="11">
        <v>1927</v>
      </c>
      <c r="B58" s="78"/>
      <c r="C58" s="75"/>
      <c r="D58" s="63"/>
      <c r="E58" s="62"/>
      <c r="F58" s="80">
        <f>+IF(ABS(+B58+D58)&gt;=ABS(C58+E58),+B58-C58+D58-E58,0)</f>
        <v>0</v>
      </c>
      <c r="G58" s="77">
        <f t="shared" si="2"/>
        <v>0</v>
      </c>
    </row>
    <row r="59" spans="1:7" ht="15.75" x14ac:dyDescent="0.25">
      <c r="A59" s="11">
        <v>1928</v>
      </c>
      <c r="B59" s="78"/>
      <c r="C59" s="75"/>
      <c r="D59" s="63"/>
      <c r="E59" s="62"/>
      <c r="F59" s="80">
        <f>+IF(ABS(+B59+D59)&gt;=ABS(C59+E59),+B59-C59+D59-E59,0)</f>
        <v>0</v>
      </c>
      <c r="G59" s="77">
        <f t="shared" si="2"/>
        <v>0</v>
      </c>
    </row>
    <row r="60" spans="1:7" ht="15.75" x14ac:dyDescent="0.25">
      <c r="A60" s="11">
        <v>1991</v>
      </c>
      <c r="B60" s="74">
        <v>0</v>
      </c>
      <c r="C60" s="75"/>
      <c r="D60" s="63"/>
      <c r="E60" s="62"/>
      <c r="F60" s="76">
        <v>0</v>
      </c>
      <c r="G60" s="77">
        <f t="shared" si="2"/>
        <v>0</v>
      </c>
    </row>
    <row r="61" spans="1:7" ht="15.75" x14ac:dyDescent="0.25">
      <c r="A61" s="11">
        <v>1992</v>
      </c>
      <c r="B61" s="74">
        <v>0</v>
      </c>
      <c r="C61" s="75"/>
      <c r="D61" s="63"/>
      <c r="E61" s="62"/>
      <c r="F61" s="76">
        <v>0</v>
      </c>
      <c r="G61" s="77">
        <f t="shared" si="2"/>
        <v>0</v>
      </c>
    </row>
    <row r="62" spans="1:7" ht="15.75" x14ac:dyDescent="0.25">
      <c r="A62" s="11">
        <v>1993</v>
      </c>
      <c r="B62" s="74">
        <v>0</v>
      </c>
      <c r="C62" s="75"/>
      <c r="D62" s="63"/>
      <c r="E62" s="62"/>
      <c r="F62" s="76">
        <v>0</v>
      </c>
      <c r="G62" s="77">
        <f t="shared" si="2"/>
        <v>0</v>
      </c>
    </row>
    <row r="63" spans="1:7" ht="15.75" x14ac:dyDescent="0.25">
      <c r="A63" s="11">
        <v>1994</v>
      </c>
      <c r="B63" s="74">
        <v>0</v>
      </c>
      <c r="C63" s="75"/>
      <c r="D63" s="63"/>
      <c r="E63" s="62"/>
      <c r="F63" s="76">
        <v>0</v>
      </c>
      <c r="G63" s="77">
        <f t="shared" si="2"/>
        <v>0</v>
      </c>
    </row>
    <row r="64" spans="1:7" ht="15.75" x14ac:dyDescent="0.25">
      <c r="A64" s="11">
        <v>1995</v>
      </c>
      <c r="B64" s="74">
        <v>0</v>
      </c>
      <c r="C64" s="75"/>
      <c r="D64" s="63"/>
      <c r="E64" s="62"/>
      <c r="F64" s="76">
        <v>0</v>
      </c>
      <c r="G64" s="77">
        <f t="shared" si="2"/>
        <v>0</v>
      </c>
    </row>
    <row r="65" spans="1:7" ht="15.75" x14ac:dyDescent="0.25">
      <c r="A65" s="11">
        <v>1996</v>
      </c>
      <c r="B65" s="74">
        <v>0</v>
      </c>
      <c r="C65" s="75"/>
      <c r="D65" s="63"/>
      <c r="E65" s="62"/>
      <c r="F65" s="76">
        <v>0</v>
      </c>
      <c r="G65" s="77">
        <f t="shared" si="2"/>
        <v>0</v>
      </c>
    </row>
    <row r="66" spans="1:7" ht="15.75" x14ac:dyDescent="0.25">
      <c r="A66" s="11">
        <v>1997</v>
      </c>
      <c r="B66" s="68">
        <v>0</v>
      </c>
      <c r="C66" s="67"/>
      <c r="D66" s="63"/>
      <c r="E66" s="62"/>
      <c r="F66" s="70">
        <v>0</v>
      </c>
      <c r="G66" s="72">
        <f>+IF(ABS(+B66+D66)&lt;=ABS(C66+E66),-B66+C66-D66+E66,0)</f>
        <v>0</v>
      </c>
    </row>
    <row r="67" spans="1:7" ht="15.75" x14ac:dyDescent="0.25">
      <c r="A67" s="11">
        <v>1998</v>
      </c>
      <c r="B67" s="82">
        <v>0</v>
      </c>
      <c r="C67" s="83"/>
      <c r="D67" s="63"/>
      <c r="E67" s="62"/>
      <c r="F67" s="84">
        <v>0</v>
      </c>
      <c r="G67" s="85">
        <f>+IF(ABS(+B67+D67)&lt;=ABS(C67+E67),-B67+C67-D67+E67,0)</f>
        <v>0</v>
      </c>
    </row>
    <row r="68" spans="1:7" ht="15.75" x14ac:dyDescent="0.25">
      <c r="A68" s="13" t="s">
        <v>12</v>
      </c>
      <c r="B68" s="86"/>
      <c r="C68" s="87"/>
      <c r="D68" s="88"/>
      <c r="E68" s="87"/>
      <c r="F68" s="88"/>
      <c r="G68" s="89"/>
    </row>
    <row r="69" spans="1:7" ht="15.75" x14ac:dyDescent="0.25">
      <c r="A69" s="10">
        <v>2010</v>
      </c>
      <c r="B69" s="61"/>
      <c r="C69" s="90">
        <v>0</v>
      </c>
      <c r="D69" s="63"/>
      <c r="E69" s="62"/>
      <c r="F69" s="64">
        <f t="shared" ref="F69:F87" si="3">+IF(ABS(+B69+D69)&gt;=ABS(C69+E69),+B69-C69+D69-E69,0)</f>
        <v>0</v>
      </c>
      <c r="G69" s="91">
        <v>0</v>
      </c>
    </row>
    <row r="70" spans="1:7" ht="15.75" x14ac:dyDescent="0.25">
      <c r="A70" s="11">
        <v>2020</v>
      </c>
      <c r="B70" s="61"/>
      <c r="C70" s="90">
        <v>0</v>
      </c>
      <c r="D70" s="63"/>
      <c r="E70" s="62"/>
      <c r="F70" s="64">
        <f t="shared" si="3"/>
        <v>0</v>
      </c>
      <c r="G70" s="91">
        <v>0</v>
      </c>
    </row>
    <row r="71" spans="1:7" ht="15.75" x14ac:dyDescent="0.25">
      <c r="A71" s="11">
        <v>2031</v>
      </c>
      <c r="B71" s="66"/>
      <c r="C71" s="69">
        <v>0</v>
      </c>
      <c r="D71" s="63"/>
      <c r="E71" s="62"/>
      <c r="F71" s="73">
        <f t="shared" si="3"/>
        <v>0</v>
      </c>
      <c r="G71" s="71">
        <v>0</v>
      </c>
    </row>
    <row r="72" spans="1:7" ht="15.75" x14ac:dyDescent="0.25">
      <c r="A72" s="11">
        <v>2032</v>
      </c>
      <c r="B72" s="66"/>
      <c r="C72" s="69">
        <v>0</v>
      </c>
      <c r="D72" s="63"/>
      <c r="E72" s="62"/>
      <c r="F72" s="73">
        <f t="shared" si="3"/>
        <v>0</v>
      </c>
      <c r="G72" s="71">
        <v>0</v>
      </c>
    </row>
    <row r="73" spans="1:7" ht="15.75" x14ac:dyDescent="0.25">
      <c r="A73" s="11">
        <v>2038</v>
      </c>
      <c r="B73" s="66"/>
      <c r="C73" s="69">
        <v>0</v>
      </c>
      <c r="D73" s="63"/>
      <c r="E73" s="62"/>
      <c r="F73" s="73">
        <f t="shared" si="3"/>
        <v>0</v>
      </c>
      <c r="G73" s="71">
        <v>0</v>
      </c>
    </row>
    <row r="74" spans="1:7" ht="15.75" x14ac:dyDescent="0.25">
      <c r="A74" s="11">
        <v>2039</v>
      </c>
      <c r="B74" s="66"/>
      <c r="C74" s="69">
        <v>0</v>
      </c>
      <c r="D74" s="63"/>
      <c r="E74" s="62"/>
      <c r="F74" s="73">
        <f t="shared" si="3"/>
        <v>0</v>
      </c>
      <c r="G74" s="71">
        <v>0</v>
      </c>
    </row>
    <row r="75" spans="1:7" ht="15.75" x14ac:dyDescent="0.25">
      <c r="A75" s="11">
        <v>2041</v>
      </c>
      <c r="B75" s="66"/>
      <c r="C75" s="69">
        <v>0</v>
      </c>
      <c r="D75" s="63"/>
      <c r="E75" s="62"/>
      <c r="F75" s="73">
        <f t="shared" si="3"/>
        <v>0</v>
      </c>
      <c r="G75" s="71">
        <v>0</v>
      </c>
    </row>
    <row r="76" spans="1:7" ht="15.75" x14ac:dyDescent="0.25">
      <c r="A76" s="11">
        <v>2049</v>
      </c>
      <c r="B76" s="66"/>
      <c r="C76" s="69">
        <v>0</v>
      </c>
      <c r="D76" s="63"/>
      <c r="E76" s="62"/>
      <c r="F76" s="73">
        <f t="shared" si="3"/>
        <v>0</v>
      </c>
      <c r="G76" s="71">
        <v>0</v>
      </c>
    </row>
    <row r="77" spans="1:7" ht="15.75" x14ac:dyDescent="0.25">
      <c r="A77" s="11">
        <v>2051</v>
      </c>
      <c r="B77" s="66"/>
      <c r="C77" s="69">
        <v>0</v>
      </c>
      <c r="D77" s="63"/>
      <c r="E77" s="62"/>
      <c r="F77" s="73">
        <f t="shared" si="3"/>
        <v>0</v>
      </c>
      <c r="G77" s="71">
        <v>0</v>
      </c>
    </row>
    <row r="78" spans="1:7" ht="15.75" x14ac:dyDescent="0.25">
      <c r="A78" s="11">
        <v>2059</v>
      </c>
      <c r="B78" s="66"/>
      <c r="C78" s="69">
        <v>0</v>
      </c>
      <c r="D78" s="63"/>
      <c r="E78" s="62"/>
      <c r="F78" s="73">
        <f t="shared" si="3"/>
        <v>0</v>
      </c>
      <c r="G78" s="71">
        <v>0</v>
      </c>
    </row>
    <row r="79" spans="1:7" ht="15.75" x14ac:dyDescent="0.25">
      <c r="A79" s="11">
        <v>2060</v>
      </c>
      <c r="B79" s="66"/>
      <c r="C79" s="69">
        <v>0</v>
      </c>
      <c r="D79" s="63"/>
      <c r="E79" s="62"/>
      <c r="F79" s="73">
        <f t="shared" si="3"/>
        <v>0</v>
      </c>
      <c r="G79" s="71">
        <v>0</v>
      </c>
    </row>
    <row r="80" spans="1:7" ht="15.75" x14ac:dyDescent="0.25">
      <c r="A80" s="11">
        <v>2071</v>
      </c>
      <c r="B80" s="66"/>
      <c r="C80" s="69">
        <v>0</v>
      </c>
      <c r="D80" s="63"/>
      <c r="E80" s="62"/>
      <c r="F80" s="73">
        <f t="shared" si="3"/>
        <v>0</v>
      </c>
      <c r="G80" s="71">
        <v>0</v>
      </c>
    </row>
    <row r="81" spans="1:7" ht="15.75" x14ac:dyDescent="0.25">
      <c r="A81" s="11">
        <v>2079</v>
      </c>
      <c r="B81" s="66"/>
      <c r="C81" s="69">
        <v>0</v>
      </c>
      <c r="D81" s="63"/>
      <c r="E81" s="62"/>
      <c r="F81" s="73">
        <f t="shared" si="3"/>
        <v>0</v>
      </c>
      <c r="G81" s="71">
        <v>0</v>
      </c>
    </row>
    <row r="82" spans="1:7" ht="15.75" x14ac:dyDescent="0.25">
      <c r="A82" s="11">
        <v>2091</v>
      </c>
      <c r="B82" s="66"/>
      <c r="C82" s="69">
        <v>0</v>
      </c>
      <c r="D82" s="63"/>
      <c r="E82" s="62"/>
      <c r="F82" s="73">
        <f t="shared" si="3"/>
        <v>0</v>
      </c>
      <c r="G82" s="71">
        <v>0</v>
      </c>
    </row>
    <row r="83" spans="1:7" ht="15.75" x14ac:dyDescent="0.25">
      <c r="A83" s="11">
        <v>2099</v>
      </c>
      <c r="B83" s="66"/>
      <c r="C83" s="69">
        <v>0</v>
      </c>
      <c r="D83" s="63"/>
      <c r="E83" s="62"/>
      <c r="F83" s="73">
        <f t="shared" si="3"/>
        <v>0</v>
      </c>
      <c r="G83" s="71">
        <v>0</v>
      </c>
    </row>
    <row r="84" spans="1:7" ht="15.75" x14ac:dyDescent="0.25">
      <c r="A84" s="11">
        <v>2101</v>
      </c>
      <c r="B84" s="66"/>
      <c r="C84" s="69">
        <v>0</v>
      </c>
      <c r="D84" s="63"/>
      <c r="E84" s="62"/>
      <c r="F84" s="73">
        <f t="shared" si="3"/>
        <v>0</v>
      </c>
      <c r="G84" s="71">
        <v>0</v>
      </c>
    </row>
    <row r="85" spans="1:7" ht="15.75" x14ac:dyDescent="0.25">
      <c r="A85" s="11">
        <v>2102</v>
      </c>
      <c r="B85" s="66"/>
      <c r="C85" s="69">
        <v>0</v>
      </c>
      <c r="D85" s="63"/>
      <c r="E85" s="62"/>
      <c r="F85" s="73">
        <f t="shared" si="3"/>
        <v>0</v>
      </c>
      <c r="G85" s="71">
        <v>0</v>
      </c>
    </row>
    <row r="86" spans="1:7" ht="15.75" x14ac:dyDescent="0.25">
      <c r="A86" s="11">
        <v>2107</v>
      </c>
      <c r="B86" s="66"/>
      <c r="C86" s="69">
        <v>0</v>
      </c>
      <c r="D86" s="63"/>
      <c r="E86" s="62"/>
      <c r="F86" s="73">
        <f t="shared" si="3"/>
        <v>0</v>
      </c>
      <c r="G86" s="71">
        <v>0</v>
      </c>
    </row>
    <row r="87" spans="1:7" ht="15.75" x14ac:dyDescent="0.25">
      <c r="A87" s="11">
        <v>2109</v>
      </c>
      <c r="B87" s="66"/>
      <c r="C87" s="69">
        <v>0</v>
      </c>
      <c r="D87" s="63"/>
      <c r="E87" s="62"/>
      <c r="F87" s="73">
        <f t="shared" si="3"/>
        <v>0</v>
      </c>
      <c r="G87" s="71">
        <v>0</v>
      </c>
    </row>
    <row r="88" spans="1:7" ht="15.75" x14ac:dyDescent="0.25">
      <c r="A88" s="11">
        <v>2201</v>
      </c>
      <c r="B88" s="74">
        <v>0</v>
      </c>
      <c r="C88" s="79">
        <v>0</v>
      </c>
      <c r="D88" s="76">
        <v>0</v>
      </c>
      <c r="E88" s="79">
        <v>0</v>
      </c>
      <c r="F88" s="76">
        <v>0</v>
      </c>
      <c r="G88" s="81">
        <v>0</v>
      </c>
    </row>
    <row r="89" spans="1:7" ht="15.75" x14ac:dyDescent="0.25">
      <c r="A89" s="11">
        <v>2202</v>
      </c>
      <c r="B89" s="74">
        <v>0</v>
      </c>
      <c r="C89" s="79">
        <v>0</v>
      </c>
      <c r="D89" s="76">
        <v>0</v>
      </c>
      <c r="E89" s="79">
        <v>0</v>
      </c>
      <c r="F89" s="76">
        <v>0</v>
      </c>
      <c r="G89" s="81">
        <v>0</v>
      </c>
    </row>
    <row r="90" spans="1:7" ht="15.75" x14ac:dyDescent="0.25">
      <c r="A90" s="11">
        <v>2203</v>
      </c>
      <c r="B90" s="74">
        <v>0</v>
      </c>
      <c r="C90" s="79">
        <v>0</v>
      </c>
      <c r="D90" s="76">
        <v>0</v>
      </c>
      <c r="E90" s="79">
        <v>0</v>
      </c>
      <c r="F90" s="76">
        <v>0</v>
      </c>
      <c r="G90" s="81">
        <v>0</v>
      </c>
    </row>
    <row r="91" spans="1:7" ht="15.75" x14ac:dyDescent="0.25">
      <c r="A91" s="11">
        <v>2204</v>
      </c>
      <c r="B91" s="74">
        <v>0</v>
      </c>
      <c r="C91" s="79">
        <v>0</v>
      </c>
      <c r="D91" s="76">
        <v>0</v>
      </c>
      <c r="E91" s="79">
        <v>0</v>
      </c>
      <c r="F91" s="76">
        <v>0</v>
      </c>
      <c r="G91" s="81">
        <v>0</v>
      </c>
    </row>
    <row r="92" spans="1:7" ht="15.75" x14ac:dyDescent="0.25">
      <c r="A92" s="14">
        <v>2412</v>
      </c>
      <c r="B92" s="74">
        <v>0</v>
      </c>
      <c r="C92" s="75"/>
      <c r="D92" s="63"/>
      <c r="E92" s="62"/>
      <c r="F92" s="70">
        <v>0</v>
      </c>
      <c r="G92" s="72">
        <f t="shared" ref="G92:G99" si="4">+IF(ABS(+B92+D92)&lt;=ABS(C92+E92),-B92+C92-D92+E92,0)</f>
        <v>0</v>
      </c>
    </row>
    <row r="93" spans="1:7" ht="15.75" x14ac:dyDescent="0.25">
      <c r="A93" s="14">
        <v>2413</v>
      </c>
      <c r="B93" s="74">
        <v>0</v>
      </c>
      <c r="C93" s="75"/>
      <c r="D93" s="63"/>
      <c r="E93" s="62"/>
      <c r="F93" s="70">
        <v>0</v>
      </c>
      <c r="G93" s="72">
        <f t="shared" si="4"/>
        <v>0</v>
      </c>
    </row>
    <row r="94" spans="1:7" ht="15.75" x14ac:dyDescent="0.25">
      <c r="A94" s="14">
        <v>2414</v>
      </c>
      <c r="B94" s="74">
        <v>0</v>
      </c>
      <c r="C94" s="75"/>
      <c r="D94" s="63"/>
      <c r="E94" s="62"/>
      <c r="F94" s="70">
        <v>0</v>
      </c>
      <c r="G94" s="72">
        <f t="shared" si="4"/>
        <v>0</v>
      </c>
    </row>
    <row r="95" spans="1:7" ht="15.75" x14ac:dyDescent="0.25">
      <c r="A95" s="14">
        <v>2415</v>
      </c>
      <c r="B95" s="74">
        <v>0</v>
      </c>
      <c r="C95" s="75"/>
      <c r="D95" s="63"/>
      <c r="E95" s="62"/>
      <c r="F95" s="70">
        <v>0</v>
      </c>
      <c r="G95" s="72">
        <f t="shared" si="4"/>
        <v>0</v>
      </c>
    </row>
    <row r="96" spans="1:7" ht="15.75" x14ac:dyDescent="0.25">
      <c r="A96" s="14">
        <v>2416</v>
      </c>
      <c r="B96" s="74">
        <v>0</v>
      </c>
      <c r="C96" s="75"/>
      <c r="D96" s="63"/>
      <c r="E96" s="62"/>
      <c r="F96" s="70">
        <v>0</v>
      </c>
      <c r="G96" s="72">
        <f t="shared" si="4"/>
        <v>0</v>
      </c>
    </row>
    <row r="97" spans="1:7" ht="15.75" x14ac:dyDescent="0.25">
      <c r="A97" s="14">
        <v>2417</v>
      </c>
      <c r="B97" s="74">
        <v>0</v>
      </c>
      <c r="C97" s="79">
        <v>0</v>
      </c>
      <c r="D97" s="76">
        <v>0</v>
      </c>
      <c r="E97" s="79">
        <v>0</v>
      </c>
      <c r="F97" s="70">
        <v>0</v>
      </c>
      <c r="G97" s="72">
        <f t="shared" si="4"/>
        <v>0</v>
      </c>
    </row>
    <row r="98" spans="1:7" ht="15.75" x14ac:dyDescent="0.25">
      <c r="A98" s="14">
        <v>2419</v>
      </c>
      <c r="B98" s="74">
        <v>0</v>
      </c>
      <c r="C98" s="75"/>
      <c r="D98" s="92"/>
      <c r="E98" s="67"/>
      <c r="F98" s="70">
        <v>0</v>
      </c>
      <c r="G98" s="72">
        <f t="shared" si="4"/>
        <v>0</v>
      </c>
    </row>
    <row r="99" spans="1:7" ht="15.75" x14ac:dyDescent="0.25">
      <c r="A99" s="15">
        <v>2420</v>
      </c>
      <c r="B99" s="93">
        <v>0</v>
      </c>
      <c r="C99" s="94"/>
      <c r="D99" s="95"/>
      <c r="E99" s="83"/>
      <c r="F99" s="84">
        <v>0</v>
      </c>
      <c r="G99" s="85">
        <f t="shared" si="4"/>
        <v>0</v>
      </c>
    </row>
    <row r="100" spans="1:7" ht="15.75" x14ac:dyDescent="0.25">
      <c r="A100" s="13" t="s">
        <v>13</v>
      </c>
      <c r="B100" s="86"/>
      <c r="C100" s="87"/>
      <c r="D100" s="88"/>
      <c r="E100" s="87"/>
      <c r="F100" s="88"/>
      <c r="G100" s="89"/>
    </row>
    <row r="101" spans="1:7" ht="15.75" x14ac:dyDescent="0.25">
      <c r="A101" s="10">
        <v>3010</v>
      </c>
      <c r="B101" s="61"/>
      <c r="C101" s="90">
        <v>0</v>
      </c>
      <c r="D101" s="63"/>
      <c r="E101" s="62"/>
      <c r="F101" s="64">
        <f t="shared" ref="F101:F110" si="5">+IF(ABS(+B101+D101)&gt;=ABS(C101+E101),+B101-C101+D101-E101,0)</f>
        <v>0</v>
      </c>
      <c r="G101" s="91">
        <v>0</v>
      </c>
    </row>
    <row r="102" spans="1:7" ht="15.75" x14ac:dyDescent="0.25">
      <c r="A102" s="11">
        <v>3020</v>
      </c>
      <c r="B102" s="66"/>
      <c r="C102" s="69">
        <v>0</v>
      </c>
      <c r="D102" s="63"/>
      <c r="E102" s="62"/>
      <c r="F102" s="73">
        <f t="shared" si="5"/>
        <v>0</v>
      </c>
      <c r="G102" s="71">
        <v>0</v>
      </c>
    </row>
    <row r="103" spans="1:7" ht="15.75" x14ac:dyDescent="0.25">
      <c r="A103" s="11">
        <v>3030</v>
      </c>
      <c r="B103" s="66"/>
      <c r="C103" s="69">
        <v>0</v>
      </c>
      <c r="D103" s="63"/>
      <c r="E103" s="62"/>
      <c r="F103" s="73">
        <f t="shared" si="5"/>
        <v>0</v>
      </c>
      <c r="G103" s="71">
        <v>0</v>
      </c>
    </row>
    <row r="104" spans="1:7" ht="15.75" x14ac:dyDescent="0.25">
      <c r="A104" s="11">
        <v>3040</v>
      </c>
      <c r="B104" s="66"/>
      <c r="C104" s="69">
        <v>0</v>
      </c>
      <c r="D104" s="63"/>
      <c r="E104" s="62"/>
      <c r="F104" s="73">
        <f t="shared" si="5"/>
        <v>0</v>
      </c>
      <c r="G104" s="71">
        <v>0</v>
      </c>
    </row>
    <row r="105" spans="1:7" ht="15.75" x14ac:dyDescent="0.25">
      <c r="A105" s="11">
        <v>3100</v>
      </c>
      <c r="B105" s="66"/>
      <c r="C105" s="69">
        <v>0</v>
      </c>
      <c r="D105" s="63"/>
      <c r="E105" s="62"/>
      <c r="F105" s="73">
        <f t="shared" si="5"/>
        <v>0</v>
      </c>
      <c r="G105" s="71">
        <v>0</v>
      </c>
    </row>
    <row r="106" spans="1:7" ht="15.75" x14ac:dyDescent="0.25">
      <c r="A106" s="11">
        <v>3210</v>
      </c>
      <c r="B106" s="66"/>
      <c r="C106" s="69">
        <v>0</v>
      </c>
      <c r="D106" s="63"/>
      <c r="E106" s="62"/>
      <c r="F106" s="73">
        <f t="shared" si="5"/>
        <v>0</v>
      </c>
      <c r="G106" s="71">
        <v>0</v>
      </c>
    </row>
    <row r="107" spans="1:7" ht="15.75" x14ac:dyDescent="0.25">
      <c r="A107" s="11">
        <v>3220</v>
      </c>
      <c r="B107" s="66"/>
      <c r="C107" s="69">
        <v>0</v>
      </c>
      <c r="D107" s="63"/>
      <c r="E107" s="62"/>
      <c r="F107" s="73">
        <f t="shared" si="5"/>
        <v>0</v>
      </c>
      <c r="G107" s="71">
        <v>0</v>
      </c>
    </row>
    <row r="108" spans="1:7" ht="15.75" x14ac:dyDescent="0.25">
      <c r="A108" s="11">
        <v>3310</v>
      </c>
      <c r="B108" s="66"/>
      <c r="C108" s="69">
        <v>0</v>
      </c>
      <c r="D108" s="63"/>
      <c r="E108" s="62"/>
      <c r="F108" s="73">
        <f t="shared" si="5"/>
        <v>0</v>
      </c>
      <c r="G108" s="71">
        <v>0</v>
      </c>
    </row>
    <row r="109" spans="1:7" ht="15.75" x14ac:dyDescent="0.25">
      <c r="A109" s="11">
        <v>3320</v>
      </c>
      <c r="B109" s="66"/>
      <c r="C109" s="69">
        <v>0</v>
      </c>
      <c r="D109" s="63"/>
      <c r="E109" s="62"/>
      <c r="F109" s="73">
        <f t="shared" si="5"/>
        <v>0</v>
      </c>
      <c r="G109" s="71">
        <v>0</v>
      </c>
    </row>
    <row r="110" spans="1:7" ht="15.75" x14ac:dyDescent="0.25">
      <c r="A110" s="16">
        <v>3330</v>
      </c>
      <c r="B110" s="96"/>
      <c r="C110" s="97">
        <v>0</v>
      </c>
      <c r="D110" s="63"/>
      <c r="E110" s="62"/>
      <c r="F110" s="98">
        <f t="shared" si="5"/>
        <v>0</v>
      </c>
      <c r="G110" s="99">
        <v>0</v>
      </c>
    </row>
    <row r="111" spans="1:7" ht="15.75" x14ac:dyDescent="0.25">
      <c r="A111" s="13" t="s">
        <v>14</v>
      </c>
      <c r="B111" s="86"/>
      <c r="C111" s="87"/>
      <c r="D111" s="88"/>
      <c r="E111" s="87"/>
      <c r="F111" s="88"/>
      <c r="G111" s="89"/>
    </row>
    <row r="112" spans="1:7" ht="15.75" x14ac:dyDescent="0.25">
      <c r="A112" s="10">
        <v>4010</v>
      </c>
      <c r="B112" s="100">
        <v>0</v>
      </c>
      <c r="C112" s="62"/>
      <c r="D112" s="63"/>
      <c r="E112" s="62"/>
      <c r="F112" s="101">
        <v>0</v>
      </c>
      <c r="G112" s="65">
        <f>+IF(ABS(+B112+D112)&lt;=ABS(C112+E112),-B112+C112-D112+E112,0)</f>
        <v>0</v>
      </c>
    </row>
    <row r="113" spans="1:7" ht="15.75" x14ac:dyDescent="0.25">
      <c r="A113" s="11">
        <v>4020</v>
      </c>
      <c r="B113" s="66"/>
      <c r="C113" s="69">
        <v>0</v>
      </c>
      <c r="D113" s="63"/>
      <c r="E113" s="62"/>
      <c r="F113" s="73">
        <f>+IF(ABS(+B113+D113)&gt;=ABS(C113+E113),+B113-C113+D113-E113,0)</f>
        <v>0</v>
      </c>
      <c r="G113" s="102">
        <f>+IF(OR($N$4="03",$N$4="06",$N$4="09"),+IF(AND(ABS(+B113+D113)&lt;ABS(C113+E113),C113+E113&lt;0),-B113+C113-D113+E113,0),+IF(AND(A$4="12",ABS(+B113+D113)&lt;ABS(C113+E113)),-B113+C113-D113+E113,0))</f>
        <v>0</v>
      </c>
    </row>
    <row r="114" spans="1:7" ht="15.75" x14ac:dyDescent="0.25">
      <c r="A114" s="11">
        <v>4030</v>
      </c>
      <c r="B114" s="68">
        <v>0</v>
      </c>
      <c r="C114" s="67"/>
      <c r="D114" s="63"/>
      <c r="E114" s="62"/>
      <c r="F114" s="70">
        <v>0</v>
      </c>
      <c r="G114" s="72">
        <f>+IF(ABS(+B114+D114)&lt;=ABS(C114+E114),-B114+C114-D114+E114,0)</f>
        <v>0</v>
      </c>
    </row>
    <row r="115" spans="1:7" ht="15.75" x14ac:dyDescent="0.25">
      <c r="A115" s="11">
        <v>4040</v>
      </c>
      <c r="B115" s="66"/>
      <c r="C115" s="69">
        <v>0</v>
      </c>
      <c r="D115" s="63"/>
      <c r="E115" s="62"/>
      <c r="F115" s="73">
        <f>+IF(ABS(+B115+D115)&gt;=ABS(C115+E115),+B115-C115+D115-E115,0)</f>
        <v>0</v>
      </c>
      <c r="G115" s="102">
        <f>+IF(OR($N$4="03",$N$4="06",$N$4="09"),+IF(AND(ABS(+B115+D115)&lt;ABS(C115+E115),C115+E115&lt;0),-B115+C115-D115+E115,0),+IF(AND(A$4="12",ABS(+B115+D115)&lt;ABS(C115+E115)),-B115+C115-D115+E115,0))</f>
        <v>0</v>
      </c>
    </row>
    <row r="116" spans="1:7" ht="15.75" x14ac:dyDescent="0.25">
      <c r="A116" s="11">
        <v>4050</v>
      </c>
      <c r="B116" s="68">
        <v>0</v>
      </c>
      <c r="C116" s="67"/>
      <c r="D116" s="63"/>
      <c r="E116" s="62"/>
      <c r="F116" s="70">
        <v>0</v>
      </c>
      <c r="G116" s="72">
        <f>+IF(ABS(+B116+D116)&lt;=ABS(C116+E116),-B116+C116-D116+E116,0)</f>
        <v>0</v>
      </c>
    </row>
    <row r="117" spans="1:7" ht="15.75" x14ac:dyDescent="0.25">
      <c r="A117" s="11">
        <v>4052</v>
      </c>
      <c r="B117" s="66"/>
      <c r="C117" s="69">
        <v>0</v>
      </c>
      <c r="D117" s="63"/>
      <c r="E117" s="62"/>
      <c r="F117" s="73">
        <f>+IF(ABS(+B117+D117)&gt;=ABS(C117+E117),+B117-C117+D117-E117,0)</f>
        <v>0</v>
      </c>
      <c r="G117" s="71">
        <v>0</v>
      </c>
    </row>
    <row r="118" spans="1:7" ht="15.75" x14ac:dyDescent="0.25">
      <c r="A118" s="11">
        <v>4057</v>
      </c>
      <c r="B118" s="78"/>
      <c r="C118" s="75"/>
      <c r="D118" s="63"/>
      <c r="E118" s="62"/>
      <c r="F118" s="80">
        <f>+IF(ABS(+B118+D118)&gt;=ABS(C118+E118),+B118-C118+D118-E118,0)</f>
        <v>0</v>
      </c>
      <c r="G118" s="77">
        <f>+IF(ABS(+B118+D118)&lt;=ABS(C118+E118),-B118+C118-D118+E118,0)</f>
        <v>0</v>
      </c>
    </row>
    <row r="119" spans="1:7" ht="15.75" x14ac:dyDescent="0.25">
      <c r="A119" s="11">
        <v>4058</v>
      </c>
      <c r="B119" s="78"/>
      <c r="C119" s="75"/>
      <c r="D119" s="63"/>
      <c r="E119" s="62"/>
      <c r="F119" s="80">
        <f>+IF(ABS(+B119+D119)&gt;=ABS(C119+E119),+B119-C119+D119-E119,0)</f>
        <v>0</v>
      </c>
      <c r="G119" s="77">
        <f>+IF(ABS(+B119+D119)&lt;=ABS(C119+E119),-B119+C119-D119+E119,0)</f>
        <v>0</v>
      </c>
    </row>
    <row r="120" spans="1:7" ht="15.75" x14ac:dyDescent="0.25">
      <c r="A120" s="11">
        <v>4071</v>
      </c>
      <c r="B120" s="68">
        <v>0</v>
      </c>
      <c r="C120" s="67"/>
      <c r="D120" s="63"/>
      <c r="E120" s="62"/>
      <c r="F120" s="70">
        <v>0</v>
      </c>
      <c r="G120" s="72">
        <f>+IF(ABS(+B120+D120)&lt;=ABS(C120+E120),-B120+C120-D120+E120,0)</f>
        <v>0</v>
      </c>
    </row>
    <row r="121" spans="1:7" ht="15.75" x14ac:dyDescent="0.25">
      <c r="A121" s="11">
        <v>4072</v>
      </c>
      <c r="B121" s="66"/>
      <c r="C121" s="69">
        <v>0</v>
      </c>
      <c r="D121" s="63"/>
      <c r="E121" s="62"/>
      <c r="F121" s="73">
        <f>+IF(ABS(+B121+D121)&gt;=ABS(C121+E121),+B121-C121+D121-E121,0)</f>
        <v>0</v>
      </c>
      <c r="G121" s="71">
        <v>0</v>
      </c>
    </row>
    <row r="122" spans="1:7" ht="15.75" x14ac:dyDescent="0.25">
      <c r="A122" s="11">
        <v>4110</v>
      </c>
      <c r="B122" s="66"/>
      <c r="C122" s="69">
        <v>0</v>
      </c>
      <c r="D122" s="63"/>
      <c r="E122" s="62"/>
      <c r="F122" s="73">
        <f>+IF(ABS(+B122+D122)&gt;=ABS(C122+E122),+B122-C122+D122-E122,0)</f>
        <v>0</v>
      </c>
      <c r="G122" s="71">
        <v>0</v>
      </c>
    </row>
    <row r="123" spans="1:7" ht="15.75" x14ac:dyDescent="0.25">
      <c r="A123" s="11">
        <v>4120</v>
      </c>
      <c r="B123" s="68">
        <v>0</v>
      </c>
      <c r="C123" s="67"/>
      <c r="D123" s="63"/>
      <c r="E123" s="62"/>
      <c r="F123" s="70">
        <v>0</v>
      </c>
      <c r="G123" s="72">
        <f>+IF(ABS(+B123+D123)&lt;=ABS(C123+E123),-B123+C123-D123+E123,0)</f>
        <v>0</v>
      </c>
    </row>
    <row r="124" spans="1:7" ht="15.75" x14ac:dyDescent="0.25">
      <c r="A124" s="11">
        <v>4130</v>
      </c>
      <c r="B124" s="66"/>
      <c r="C124" s="69">
        <v>0</v>
      </c>
      <c r="D124" s="63"/>
      <c r="E124" s="62"/>
      <c r="F124" s="73">
        <f>+IF(ABS(+B124+D124)&gt;=ABS(C124+E124),+B124-C124+D124-E124,0)</f>
        <v>0</v>
      </c>
      <c r="G124" s="71">
        <v>0</v>
      </c>
    </row>
    <row r="125" spans="1:7" ht="15.75" x14ac:dyDescent="0.25">
      <c r="A125" s="11">
        <v>4140</v>
      </c>
      <c r="B125" s="68">
        <v>0</v>
      </c>
      <c r="C125" s="67"/>
      <c r="D125" s="63"/>
      <c r="E125" s="62"/>
      <c r="F125" s="70">
        <v>0</v>
      </c>
      <c r="G125" s="72">
        <f>+IF(ABS(+B125+D125)&lt;=ABS(C125+E125),-B125+C125-D125+E125,0)</f>
        <v>0</v>
      </c>
    </row>
    <row r="126" spans="1:7" ht="15.75" x14ac:dyDescent="0.25">
      <c r="A126" s="11">
        <v>4211</v>
      </c>
      <c r="B126" s="68">
        <v>0</v>
      </c>
      <c r="C126" s="67"/>
      <c r="D126" s="63"/>
      <c r="E126" s="62"/>
      <c r="F126" s="70">
        <v>0</v>
      </c>
      <c r="G126" s="72">
        <f>+IF(ABS(+B126+D126)&lt;=ABS(C126+E126),-B126+C126-D126+E126,0)</f>
        <v>0</v>
      </c>
    </row>
    <row r="127" spans="1:7" ht="15.75" x14ac:dyDescent="0.25">
      <c r="A127" s="11">
        <v>4213</v>
      </c>
      <c r="B127" s="66"/>
      <c r="C127" s="69">
        <v>0</v>
      </c>
      <c r="D127" s="63"/>
      <c r="E127" s="62"/>
      <c r="F127" s="73">
        <f>+IF(ABS(+B127+D127)&gt;=ABS(C127+E127),+B127-C127+D127-E127,0)</f>
        <v>0</v>
      </c>
      <c r="G127" s="71">
        <v>0</v>
      </c>
    </row>
    <row r="128" spans="1:7" ht="15.75" x14ac:dyDescent="0.25">
      <c r="A128" s="11">
        <v>4222</v>
      </c>
      <c r="B128" s="68">
        <v>0</v>
      </c>
      <c r="C128" s="67"/>
      <c r="D128" s="63"/>
      <c r="E128" s="62"/>
      <c r="F128" s="70">
        <v>0</v>
      </c>
      <c r="G128" s="72">
        <f>+IF(ABS(+B128+D128)&lt;=ABS(C128+E128),-B128+C128-D128+E128,0)</f>
        <v>0</v>
      </c>
    </row>
    <row r="129" spans="1:7" ht="15.75" x14ac:dyDescent="0.25">
      <c r="A129" s="11">
        <v>4224</v>
      </c>
      <c r="B129" s="66"/>
      <c r="C129" s="69">
        <v>0</v>
      </c>
      <c r="D129" s="63"/>
      <c r="E129" s="62"/>
      <c r="F129" s="73">
        <f>+IF(ABS(+B129+D129)&gt;=ABS(C129+E129),+B129-C129+D129-E129,0)</f>
        <v>0</v>
      </c>
      <c r="G129" s="71">
        <v>0</v>
      </c>
    </row>
    <row r="130" spans="1:7" ht="15.75" x14ac:dyDescent="0.25">
      <c r="A130" s="11">
        <v>4230</v>
      </c>
      <c r="B130" s="68">
        <v>0</v>
      </c>
      <c r="C130" s="103"/>
      <c r="D130" s="63"/>
      <c r="E130" s="62"/>
      <c r="F130" s="70">
        <v>0</v>
      </c>
      <c r="G130" s="72">
        <f>+IF(ABS(+B130+D130)&lt;=ABS(C130+E130),-B130+C130-D130+E130,0)</f>
        <v>0</v>
      </c>
    </row>
    <row r="131" spans="1:7" ht="15.75" x14ac:dyDescent="0.25">
      <c r="A131" s="11">
        <v>4241</v>
      </c>
      <c r="B131" s="68">
        <v>0</v>
      </c>
      <c r="C131" s="67"/>
      <c r="D131" s="63"/>
      <c r="E131" s="62"/>
      <c r="F131" s="70">
        <v>0</v>
      </c>
      <c r="G131" s="72">
        <f>+IF(ABS(+B131+D131)&lt;=ABS(C131+E131),-B131+C131-D131+E131,0)</f>
        <v>0</v>
      </c>
    </row>
    <row r="132" spans="1:7" ht="15.75" x14ac:dyDescent="0.25">
      <c r="A132" s="11">
        <v>4243</v>
      </c>
      <c r="B132" s="66"/>
      <c r="C132" s="69">
        <v>0</v>
      </c>
      <c r="D132" s="63"/>
      <c r="E132" s="62"/>
      <c r="F132" s="73">
        <f>+IF(ABS(+B132+D132)&gt;=ABS(C132+E132),+B132-C132+D132-E132,0)</f>
        <v>0</v>
      </c>
      <c r="G132" s="71">
        <v>0</v>
      </c>
    </row>
    <row r="133" spans="1:7" ht="15.75" x14ac:dyDescent="0.25">
      <c r="A133" s="11">
        <v>4252</v>
      </c>
      <c r="B133" s="68">
        <v>0</v>
      </c>
      <c r="C133" s="67"/>
      <c r="D133" s="63"/>
      <c r="E133" s="62"/>
      <c r="F133" s="70">
        <v>0</v>
      </c>
      <c r="G133" s="72">
        <f>+IF(ABS(+B133+D133)&lt;=ABS(C133+E133),-B133+C133-D133+E133,0)</f>
        <v>0</v>
      </c>
    </row>
    <row r="134" spans="1:7" ht="15.75" x14ac:dyDescent="0.25">
      <c r="A134" s="11">
        <v>4254</v>
      </c>
      <c r="B134" s="66"/>
      <c r="C134" s="69">
        <v>0</v>
      </c>
      <c r="D134" s="63"/>
      <c r="E134" s="62"/>
      <c r="F134" s="73">
        <f>+IF(ABS(+B134+D134)&gt;=ABS(C134+E134),+B134-C134+D134-E134,0)</f>
        <v>0</v>
      </c>
      <c r="G134" s="71">
        <v>0</v>
      </c>
    </row>
    <row r="135" spans="1:7" ht="15.75" x14ac:dyDescent="0.25">
      <c r="A135" s="11">
        <v>4261</v>
      </c>
      <c r="B135" s="66"/>
      <c r="C135" s="69">
        <v>0</v>
      </c>
      <c r="D135" s="63"/>
      <c r="E135" s="62"/>
      <c r="F135" s="73">
        <f>+IF(ABS(+B135+D135)&gt;=ABS(C135+E135),+B135-C135+D135-E135,0)</f>
        <v>0</v>
      </c>
      <c r="G135" s="71">
        <v>0</v>
      </c>
    </row>
    <row r="136" spans="1:7" ht="15.75" x14ac:dyDescent="0.25">
      <c r="A136" s="11">
        <v>4262</v>
      </c>
      <c r="B136" s="66"/>
      <c r="C136" s="69">
        <v>0</v>
      </c>
      <c r="D136" s="63"/>
      <c r="E136" s="62"/>
      <c r="F136" s="73">
        <f>+IF(ABS(+B136+D136)&gt;=ABS(C136+E136),+B136-C136+D136-E136,0)</f>
        <v>0</v>
      </c>
      <c r="G136" s="71">
        <v>0</v>
      </c>
    </row>
    <row r="137" spans="1:7" ht="15.75" x14ac:dyDescent="0.25">
      <c r="A137" s="11">
        <v>4271</v>
      </c>
      <c r="B137" s="68">
        <v>0</v>
      </c>
      <c r="C137" s="67"/>
      <c r="D137" s="63"/>
      <c r="E137" s="62"/>
      <c r="F137" s="70">
        <v>0</v>
      </c>
      <c r="G137" s="72">
        <f>+IF(ABS(+B137+D137)&lt;=ABS(C137+E137),-B137+C137-D137+E137,0)</f>
        <v>0</v>
      </c>
    </row>
    <row r="138" spans="1:7" ht="15.75" x14ac:dyDescent="0.25">
      <c r="A138" s="11">
        <v>4272</v>
      </c>
      <c r="B138" s="68">
        <v>0</v>
      </c>
      <c r="C138" s="67"/>
      <c r="D138" s="63"/>
      <c r="E138" s="62"/>
      <c r="F138" s="70">
        <v>0</v>
      </c>
      <c r="G138" s="72">
        <f>+IF(ABS(+B138+D138)&lt;=ABS(C138+E138),-B138+C138-D138+E138,0)</f>
        <v>0</v>
      </c>
    </row>
    <row r="139" spans="1:7" ht="15.75" x14ac:dyDescent="0.25">
      <c r="A139" s="11">
        <v>4279</v>
      </c>
      <c r="B139" s="66"/>
      <c r="C139" s="69">
        <v>0</v>
      </c>
      <c r="D139" s="63"/>
      <c r="E139" s="62"/>
      <c r="F139" s="73">
        <f>+IF(ABS(+B139+D139)&gt;=ABS(C139+E139),+B139-C139+D139-E139,0)</f>
        <v>0</v>
      </c>
      <c r="G139" s="71">
        <v>0</v>
      </c>
    </row>
    <row r="140" spans="1:7" ht="15.75" x14ac:dyDescent="0.25">
      <c r="A140" s="11">
        <v>4281</v>
      </c>
      <c r="B140" s="68">
        <v>0</v>
      </c>
      <c r="C140" s="67"/>
      <c r="D140" s="63"/>
      <c r="E140" s="62"/>
      <c r="F140" s="70">
        <v>0</v>
      </c>
      <c r="G140" s="72">
        <f>+IF(ABS(+B140+D140)&lt;=ABS(C140+E140),-B140+C140-D140+E140,0)</f>
        <v>0</v>
      </c>
    </row>
    <row r="141" spans="1:7" ht="15.75" x14ac:dyDescent="0.25">
      <c r="A141" s="11">
        <v>4282</v>
      </c>
      <c r="B141" s="68">
        <v>0</v>
      </c>
      <c r="C141" s="67"/>
      <c r="D141" s="63"/>
      <c r="E141" s="62"/>
      <c r="F141" s="70">
        <v>0</v>
      </c>
      <c r="G141" s="72">
        <f>+IF(ABS(+B141+D141)&lt;=ABS(C141+E141),-B141+C141-D141+E141,0)</f>
        <v>0</v>
      </c>
    </row>
    <row r="142" spans="1:7" ht="15.75" x14ac:dyDescent="0.25">
      <c r="A142" s="11">
        <v>4287</v>
      </c>
      <c r="B142" s="66"/>
      <c r="C142" s="69">
        <v>0</v>
      </c>
      <c r="D142" s="63"/>
      <c r="E142" s="62"/>
      <c r="F142" s="73">
        <f>+IF(ABS(+B142+D142)&gt;=ABS(C142+E142),+B142-C142+D142-E142,0)</f>
        <v>0</v>
      </c>
      <c r="G142" s="71">
        <v>0</v>
      </c>
    </row>
    <row r="143" spans="1:7" ht="15.75" x14ac:dyDescent="0.25">
      <c r="A143" s="11">
        <v>4288</v>
      </c>
      <c r="B143" s="66"/>
      <c r="C143" s="69">
        <v>0</v>
      </c>
      <c r="D143" s="63"/>
      <c r="E143" s="62"/>
      <c r="F143" s="73">
        <f>+IF(ABS(+B143+D143)&gt;=ABS(C143+E143),+B143-C143+D143-E143,0)</f>
        <v>0</v>
      </c>
      <c r="G143" s="71">
        <v>0</v>
      </c>
    </row>
    <row r="144" spans="1:7" ht="15.75" x14ac:dyDescent="0.25">
      <c r="A144" s="11">
        <v>4291</v>
      </c>
      <c r="B144" s="68">
        <v>0</v>
      </c>
      <c r="C144" s="67"/>
      <c r="D144" s="63"/>
      <c r="E144" s="62"/>
      <c r="F144" s="70">
        <v>0</v>
      </c>
      <c r="G144" s="72">
        <f>+IF(ABS(+B144+D144)&lt;=ABS(C144+E144),-B144+C144-D144+E144,0)</f>
        <v>0</v>
      </c>
    </row>
    <row r="145" spans="1:7" ht="15.75" x14ac:dyDescent="0.25">
      <c r="A145" s="11">
        <v>4299</v>
      </c>
      <c r="B145" s="66"/>
      <c r="C145" s="69">
        <v>0</v>
      </c>
      <c r="D145" s="63"/>
      <c r="E145" s="62"/>
      <c r="F145" s="73">
        <f>+IF(ABS(+B145+D145)&gt;=ABS(C145+E145),+B145-C145+D145-E145,0)</f>
        <v>0</v>
      </c>
      <c r="G145" s="71">
        <v>0</v>
      </c>
    </row>
    <row r="146" spans="1:7" ht="15.75" x14ac:dyDescent="0.25">
      <c r="A146" s="17">
        <v>4301</v>
      </c>
      <c r="B146" s="104"/>
      <c r="C146" s="69">
        <v>0</v>
      </c>
      <c r="D146" s="63"/>
      <c r="E146" s="62"/>
      <c r="F146" s="73">
        <f>+IF(ABS(+B146+D146)&gt;=ABS(C146+E146),+B146-C146+D146-E146,0)</f>
        <v>0</v>
      </c>
      <c r="G146" s="71">
        <v>0</v>
      </c>
    </row>
    <row r="147" spans="1:7" ht="15.75" x14ac:dyDescent="0.25">
      <c r="A147" s="17">
        <v>4303</v>
      </c>
      <c r="B147" s="104"/>
      <c r="C147" s="69">
        <v>0</v>
      </c>
      <c r="D147" s="63"/>
      <c r="E147" s="62"/>
      <c r="F147" s="73">
        <f>+IF(ABS(+B147+D147)&gt;=ABS(C147+E147),+B147-C147+D147-E147,0)</f>
        <v>0</v>
      </c>
      <c r="G147" s="71">
        <v>0</v>
      </c>
    </row>
    <row r="148" spans="1:7" ht="15.75" x14ac:dyDescent="0.25">
      <c r="A148" s="11">
        <v>4311</v>
      </c>
      <c r="B148" s="68">
        <v>0</v>
      </c>
      <c r="C148" s="67"/>
      <c r="D148" s="63"/>
      <c r="E148" s="62"/>
      <c r="F148" s="70">
        <v>0</v>
      </c>
      <c r="G148" s="72">
        <f>+IF(ABS(+B148+D148)&lt;=ABS(C148+E148),-B148+C148-D148+E148,0)</f>
        <v>0</v>
      </c>
    </row>
    <row r="149" spans="1:7" ht="15.75" x14ac:dyDescent="0.25">
      <c r="A149" s="11">
        <v>4313</v>
      </c>
      <c r="B149" s="68">
        <v>0</v>
      </c>
      <c r="C149" s="67"/>
      <c r="D149" s="63"/>
      <c r="E149" s="62"/>
      <c r="F149" s="70">
        <v>0</v>
      </c>
      <c r="G149" s="72">
        <f>+IF(ABS(+B149+D149)&lt;=ABS(C149+E149),-B149+C149-D149+E149,0)</f>
        <v>0</v>
      </c>
    </row>
    <row r="150" spans="1:7" ht="15.75" x14ac:dyDescent="0.25">
      <c r="A150" s="11">
        <v>4321</v>
      </c>
      <c r="B150" s="66"/>
      <c r="C150" s="69">
        <v>0</v>
      </c>
      <c r="D150" s="63"/>
      <c r="E150" s="62"/>
      <c r="F150" s="73">
        <f t="shared" ref="F150:F170" si="6">+IF(ABS(+B150+D150)&gt;=ABS(C150+E150),+B150-C150+D150-E150,0)</f>
        <v>0</v>
      </c>
      <c r="G150" s="71">
        <v>0</v>
      </c>
    </row>
    <row r="151" spans="1:7" ht="15.75" x14ac:dyDescent="0.25">
      <c r="A151" s="11">
        <v>4322</v>
      </c>
      <c r="B151" s="66"/>
      <c r="C151" s="69">
        <v>0</v>
      </c>
      <c r="D151" s="63"/>
      <c r="E151" s="62"/>
      <c r="F151" s="73">
        <f t="shared" si="6"/>
        <v>0</v>
      </c>
      <c r="G151" s="71">
        <v>0</v>
      </c>
    </row>
    <row r="152" spans="1:7" ht="15.75" x14ac:dyDescent="0.25">
      <c r="A152" s="11">
        <v>4327</v>
      </c>
      <c r="B152" s="66"/>
      <c r="C152" s="69">
        <v>0</v>
      </c>
      <c r="D152" s="63"/>
      <c r="E152" s="62"/>
      <c r="F152" s="73">
        <f t="shared" si="6"/>
        <v>0</v>
      </c>
      <c r="G152" s="71">
        <v>0</v>
      </c>
    </row>
    <row r="153" spans="1:7" ht="15.75" x14ac:dyDescent="0.25">
      <c r="A153" s="11">
        <v>4328</v>
      </c>
      <c r="B153" s="66"/>
      <c r="C153" s="69">
        <v>0</v>
      </c>
      <c r="D153" s="63"/>
      <c r="E153" s="62"/>
      <c r="F153" s="73">
        <f t="shared" si="6"/>
        <v>0</v>
      </c>
      <c r="G153" s="71">
        <v>0</v>
      </c>
    </row>
    <row r="154" spans="1:7" ht="15.75" x14ac:dyDescent="0.25">
      <c r="A154" s="11">
        <v>4331</v>
      </c>
      <c r="B154" s="66"/>
      <c r="C154" s="69">
        <v>0</v>
      </c>
      <c r="D154" s="63"/>
      <c r="E154" s="62"/>
      <c r="F154" s="73">
        <f t="shared" si="6"/>
        <v>0</v>
      </c>
      <c r="G154" s="71">
        <v>0</v>
      </c>
    </row>
    <row r="155" spans="1:7" ht="15.75" x14ac:dyDescent="0.25">
      <c r="A155" s="11">
        <v>4332</v>
      </c>
      <c r="B155" s="66"/>
      <c r="C155" s="69">
        <v>0</v>
      </c>
      <c r="D155" s="63"/>
      <c r="E155" s="62"/>
      <c r="F155" s="73">
        <f t="shared" si="6"/>
        <v>0</v>
      </c>
      <c r="G155" s="71">
        <v>0</v>
      </c>
    </row>
    <row r="156" spans="1:7" ht="15.75" x14ac:dyDescent="0.25">
      <c r="A156" s="11">
        <v>4351</v>
      </c>
      <c r="B156" s="66"/>
      <c r="C156" s="69">
        <v>0</v>
      </c>
      <c r="D156" s="63"/>
      <c r="E156" s="62"/>
      <c r="F156" s="73">
        <f t="shared" si="6"/>
        <v>0</v>
      </c>
      <c r="G156" s="71">
        <v>0</v>
      </c>
    </row>
    <row r="157" spans="1:7" ht="15.75" x14ac:dyDescent="0.25">
      <c r="A157" s="11">
        <v>4352</v>
      </c>
      <c r="B157" s="66"/>
      <c r="C157" s="69">
        <v>0</v>
      </c>
      <c r="D157" s="63"/>
      <c r="E157" s="62"/>
      <c r="F157" s="73">
        <f t="shared" si="6"/>
        <v>0</v>
      </c>
      <c r="G157" s="71">
        <v>0</v>
      </c>
    </row>
    <row r="158" spans="1:7" ht="15.75" x14ac:dyDescent="0.25">
      <c r="A158" s="11">
        <v>4360</v>
      </c>
      <c r="B158" s="66"/>
      <c r="C158" s="67"/>
      <c r="D158" s="63"/>
      <c r="E158" s="62"/>
      <c r="F158" s="73">
        <f t="shared" si="6"/>
        <v>0</v>
      </c>
      <c r="G158" s="72">
        <f>+IF(ABS(+B158+D158)&lt;=ABS(C158+E158),-B158+C158-D158+E158,0)</f>
        <v>0</v>
      </c>
    </row>
    <row r="159" spans="1:7" ht="15.75" x14ac:dyDescent="0.25">
      <c r="A159" s="11">
        <v>4371</v>
      </c>
      <c r="B159" s="66"/>
      <c r="C159" s="69">
        <v>0</v>
      </c>
      <c r="D159" s="63"/>
      <c r="E159" s="62"/>
      <c r="F159" s="73">
        <f t="shared" si="6"/>
        <v>0</v>
      </c>
      <c r="G159" s="71">
        <v>0</v>
      </c>
    </row>
    <row r="160" spans="1:7" ht="15.75" x14ac:dyDescent="0.25">
      <c r="A160" s="11">
        <v>4372</v>
      </c>
      <c r="B160" s="66"/>
      <c r="C160" s="69">
        <v>0</v>
      </c>
      <c r="D160" s="63"/>
      <c r="E160" s="62"/>
      <c r="F160" s="73">
        <f t="shared" si="6"/>
        <v>0</v>
      </c>
      <c r="G160" s="71">
        <v>0</v>
      </c>
    </row>
    <row r="161" spans="1:7" ht="15.75" x14ac:dyDescent="0.25">
      <c r="A161" s="11">
        <v>4373</v>
      </c>
      <c r="B161" s="66"/>
      <c r="C161" s="69">
        <v>0</v>
      </c>
      <c r="D161" s="63"/>
      <c r="E161" s="62"/>
      <c r="F161" s="73">
        <f t="shared" si="6"/>
        <v>0</v>
      </c>
      <c r="G161" s="71">
        <v>0</v>
      </c>
    </row>
    <row r="162" spans="1:7" ht="15.75" x14ac:dyDescent="0.25">
      <c r="A162" s="11">
        <v>4374</v>
      </c>
      <c r="B162" s="66"/>
      <c r="C162" s="69">
        <v>0</v>
      </c>
      <c r="D162" s="63"/>
      <c r="E162" s="62"/>
      <c r="F162" s="73">
        <f t="shared" si="6"/>
        <v>0</v>
      </c>
      <c r="G162" s="71">
        <v>0</v>
      </c>
    </row>
    <row r="163" spans="1:7" ht="15.75" x14ac:dyDescent="0.25">
      <c r="A163" s="11">
        <v>4375</v>
      </c>
      <c r="B163" s="66"/>
      <c r="C163" s="69">
        <v>0</v>
      </c>
      <c r="D163" s="63"/>
      <c r="E163" s="62"/>
      <c r="F163" s="73">
        <f t="shared" si="6"/>
        <v>0</v>
      </c>
      <c r="G163" s="71">
        <v>0</v>
      </c>
    </row>
    <row r="164" spans="1:7" ht="15.75" x14ac:dyDescent="0.25">
      <c r="A164" s="11">
        <v>4376</v>
      </c>
      <c r="B164" s="66"/>
      <c r="C164" s="69">
        <v>0</v>
      </c>
      <c r="D164" s="63"/>
      <c r="E164" s="62"/>
      <c r="F164" s="73">
        <f t="shared" si="6"/>
        <v>0</v>
      </c>
      <c r="G164" s="71">
        <v>0</v>
      </c>
    </row>
    <row r="165" spans="1:7" ht="15.75" x14ac:dyDescent="0.25">
      <c r="A165" s="11">
        <v>4379</v>
      </c>
      <c r="B165" s="66"/>
      <c r="C165" s="69">
        <v>0</v>
      </c>
      <c r="D165" s="63"/>
      <c r="E165" s="62"/>
      <c r="F165" s="73">
        <f t="shared" si="6"/>
        <v>0</v>
      </c>
      <c r="G165" s="71">
        <v>0</v>
      </c>
    </row>
    <row r="166" spans="1:7" ht="15.75" x14ac:dyDescent="0.25">
      <c r="A166" s="11">
        <v>4381</v>
      </c>
      <c r="B166" s="66"/>
      <c r="C166" s="69">
        <v>0</v>
      </c>
      <c r="D166" s="63"/>
      <c r="E166" s="62"/>
      <c r="F166" s="73">
        <f t="shared" si="6"/>
        <v>0</v>
      </c>
      <c r="G166" s="71">
        <v>0</v>
      </c>
    </row>
    <row r="167" spans="1:7" ht="15.75" x14ac:dyDescent="0.25">
      <c r="A167" s="11">
        <v>4382</v>
      </c>
      <c r="B167" s="66"/>
      <c r="C167" s="69">
        <v>0</v>
      </c>
      <c r="D167" s="63"/>
      <c r="E167" s="62"/>
      <c r="F167" s="73">
        <f t="shared" si="6"/>
        <v>0</v>
      </c>
      <c r="G167" s="71">
        <v>0</v>
      </c>
    </row>
    <row r="168" spans="1:7" ht="15.75" x14ac:dyDescent="0.25">
      <c r="A168" s="11">
        <v>4383</v>
      </c>
      <c r="B168" s="66"/>
      <c r="C168" s="69">
        <v>0</v>
      </c>
      <c r="D168" s="63"/>
      <c r="E168" s="62"/>
      <c r="F168" s="73">
        <f t="shared" si="6"/>
        <v>0</v>
      </c>
      <c r="G168" s="71">
        <v>0</v>
      </c>
    </row>
    <row r="169" spans="1:7" ht="15.75" x14ac:dyDescent="0.25">
      <c r="A169" s="11">
        <v>4384</v>
      </c>
      <c r="B169" s="66"/>
      <c r="C169" s="69">
        <v>0</v>
      </c>
      <c r="D169" s="63"/>
      <c r="E169" s="62"/>
      <c r="F169" s="73">
        <f t="shared" si="6"/>
        <v>0</v>
      </c>
      <c r="G169" s="71">
        <v>0</v>
      </c>
    </row>
    <row r="170" spans="1:7" ht="15.75" x14ac:dyDescent="0.25">
      <c r="A170" s="11">
        <v>4385</v>
      </c>
      <c r="B170" s="66"/>
      <c r="C170" s="69">
        <v>0</v>
      </c>
      <c r="D170" s="63"/>
      <c r="E170" s="62"/>
      <c r="F170" s="73">
        <f t="shared" si="6"/>
        <v>0</v>
      </c>
      <c r="G170" s="71">
        <v>0</v>
      </c>
    </row>
    <row r="171" spans="1:7" ht="15.75" x14ac:dyDescent="0.25">
      <c r="A171" s="11">
        <v>4393</v>
      </c>
      <c r="B171" s="68">
        <v>0</v>
      </c>
      <c r="C171" s="67"/>
      <c r="D171" s="63"/>
      <c r="E171" s="62"/>
      <c r="F171" s="70">
        <v>0</v>
      </c>
      <c r="G171" s="72">
        <f>+IF(ABS(+B171+D171)&lt;=ABS(C171+E171),-B171+C171-D171+E171,0)</f>
        <v>0</v>
      </c>
    </row>
    <row r="172" spans="1:7" ht="15.75" x14ac:dyDescent="0.25">
      <c r="A172" s="11">
        <v>4397</v>
      </c>
      <c r="B172" s="68">
        <v>0</v>
      </c>
      <c r="C172" s="67"/>
      <c r="D172" s="63"/>
      <c r="E172" s="62"/>
      <c r="F172" s="70">
        <v>0</v>
      </c>
      <c r="G172" s="72">
        <f>+IF(ABS(+B172+D172)&lt;=ABS(C172+E172),-B172+C172-D172+E172,0)</f>
        <v>0</v>
      </c>
    </row>
    <row r="173" spans="1:7" ht="15.75" x14ac:dyDescent="0.25">
      <c r="A173" s="11">
        <v>4398</v>
      </c>
      <c r="B173" s="68">
        <v>0</v>
      </c>
      <c r="C173" s="67"/>
      <c r="D173" s="63"/>
      <c r="E173" s="62"/>
      <c r="F173" s="70">
        <v>0</v>
      </c>
      <c r="G173" s="72">
        <f>+IF(ABS(+B173+D173)&lt;=ABS(C173+E173),-B173+C173-D173+E173,0)</f>
        <v>0</v>
      </c>
    </row>
    <row r="174" spans="1:7" ht="15.75" x14ac:dyDescent="0.25">
      <c r="A174" s="11">
        <v>4500</v>
      </c>
      <c r="B174" s="66"/>
      <c r="C174" s="67"/>
      <c r="D174" s="63"/>
      <c r="E174" s="62"/>
      <c r="F174" s="73">
        <f>+IF(ABS(+B174+D174)&gt;=ABS(C174+E174),+B174-C174+D174-E174,0)</f>
        <v>0</v>
      </c>
      <c r="G174" s="72">
        <f t="shared" ref="G174:G216" si="7">+IF(ABS(+B174+D174)&lt;=ABS(C174+E174),-B174+C174-D174+E174,0)</f>
        <v>0</v>
      </c>
    </row>
    <row r="175" spans="1:7" ht="15.75" x14ac:dyDescent="0.25">
      <c r="A175" s="11">
        <v>4501</v>
      </c>
      <c r="B175" s="78"/>
      <c r="C175" s="75"/>
      <c r="D175" s="63"/>
      <c r="E175" s="62"/>
      <c r="F175" s="80">
        <f>+IF(ABS(+B175+D175)&gt;=ABS(C175+E175),+B175-C175+D175-E175,0)</f>
        <v>0</v>
      </c>
      <c r="G175" s="77">
        <f t="shared" si="7"/>
        <v>0</v>
      </c>
    </row>
    <row r="176" spans="1:7" ht="15.75" x14ac:dyDescent="0.25">
      <c r="A176" s="11">
        <v>4502</v>
      </c>
      <c r="B176" s="78"/>
      <c r="C176" s="75"/>
      <c r="D176" s="63"/>
      <c r="E176" s="62"/>
      <c r="F176" s="80">
        <f>+IF(ABS(+B176+D176)&gt;=ABS(C176+E176),+B176-C176+D176-E176,0)</f>
        <v>0</v>
      </c>
      <c r="G176" s="77">
        <f>+IF(ABS(+B176+D176)&lt;=ABS(C176+E176),-B176+C176-D176+E176,0)</f>
        <v>0</v>
      </c>
    </row>
    <row r="177" spans="1:7" ht="15.75" x14ac:dyDescent="0.25">
      <c r="A177" s="11">
        <v>4503</v>
      </c>
      <c r="B177" s="74">
        <v>0</v>
      </c>
      <c r="C177" s="79">
        <v>0</v>
      </c>
      <c r="D177" s="76"/>
      <c r="E177" s="79"/>
      <c r="F177" s="76">
        <v>0</v>
      </c>
      <c r="G177" s="81">
        <v>0</v>
      </c>
    </row>
    <row r="178" spans="1:7" ht="15.75" x14ac:dyDescent="0.25">
      <c r="A178" s="11">
        <v>4510</v>
      </c>
      <c r="B178" s="78"/>
      <c r="C178" s="75"/>
      <c r="D178" s="63"/>
      <c r="E178" s="62"/>
      <c r="F178" s="80">
        <f>+IF(ABS(+B178+D178)&gt;=ABS(C178+E178),+B178-C178+D178-E178,0)</f>
        <v>0</v>
      </c>
      <c r="G178" s="77">
        <f>+IF(ABS(+B178+D178)&lt;=ABS(C178+E178),-B178+C178-D178+E178,0)</f>
        <v>0</v>
      </c>
    </row>
    <row r="179" spans="1:7" ht="15.75" x14ac:dyDescent="0.25">
      <c r="A179" s="11">
        <v>4511</v>
      </c>
      <c r="B179" s="66"/>
      <c r="C179" s="67"/>
      <c r="D179" s="63"/>
      <c r="E179" s="62"/>
      <c r="F179" s="73">
        <f>+IF(ABS(+B179+D179)&gt;=ABS(C179+E179),+B179-C179+D179-E179,0)</f>
        <v>0</v>
      </c>
      <c r="G179" s="72">
        <f t="shared" si="7"/>
        <v>0</v>
      </c>
    </row>
    <row r="180" spans="1:7" ht="15.75" x14ac:dyDescent="0.25">
      <c r="A180" s="11">
        <v>4512</v>
      </c>
      <c r="B180" s="66"/>
      <c r="C180" s="67"/>
      <c r="D180" s="63"/>
      <c r="E180" s="62"/>
      <c r="F180" s="73">
        <f>+IF(ABS(+B180+D180)&gt;=ABS(C180+E180),+B180-C180+D180-E180,0)</f>
        <v>0</v>
      </c>
      <c r="G180" s="72">
        <f t="shared" si="7"/>
        <v>0</v>
      </c>
    </row>
    <row r="181" spans="1:7" ht="15.75" x14ac:dyDescent="0.25">
      <c r="A181" s="11">
        <v>4518</v>
      </c>
      <c r="B181" s="78"/>
      <c r="C181" s="75"/>
      <c r="D181" s="63"/>
      <c r="E181" s="62"/>
      <c r="F181" s="80">
        <f>+IF(ABS(+B181+D181)&gt;=ABS(C181+E181),+B181-C181+D181-E181,0)</f>
        <v>0</v>
      </c>
      <c r="G181" s="77">
        <f t="shared" si="7"/>
        <v>0</v>
      </c>
    </row>
    <row r="182" spans="1:7" ht="15.75" x14ac:dyDescent="0.25">
      <c r="A182" s="11">
        <v>4520</v>
      </c>
      <c r="B182" s="74">
        <v>0</v>
      </c>
      <c r="C182" s="75"/>
      <c r="D182" s="63"/>
      <c r="E182" s="62"/>
      <c r="F182" s="76">
        <v>0</v>
      </c>
      <c r="G182" s="77">
        <f>+IF(ABS(+B182+D182)&lt;=ABS(C182+E182),-B182+C182-D182+E182,0)</f>
        <v>0</v>
      </c>
    </row>
    <row r="183" spans="1:7" ht="15.75" x14ac:dyDescent="0.25">
      <c r="A183" s="11">
        <v>4522</v>
      </c>
      <c r="B183" s="66"/>
      <c r="C183" s="69">
        <v>0</v>
      </c>
      <c r="D183" s="63"/>
      <c r="E183" s="62"/>
      <c r="F183" s="73">
        <f>+IF(ABS(+B183+D183)&gt;=ABS(C183+E183),+B183-C183+D183-E183,0)</f>
        <v>0</v>
      </c>
      <c r="G183" s="71">
        <v>0</v>
      </c>
    </row>
    <row r="184" spans="1:7" ht="15.75" x14ac:dyDescent="0.25">
      <c r="A184" s="11">
        <v>4523</v>
      </c>
      <c r="B184" s="74">
        <v>0</v>
      </c>
      <c r="C184" s="75"/>
      <c r="D184" s="63"/>
      <c r="E184" s="62"/>
      <c r="F184" s="76">
        <v>0</v>
      </c>
      <c r="G184" s="77">
        <f>+IF(ABS(+B184+D184)&lt;=ABS(C184+E184),-B184+C184-D184+E184,0)</f>
        <v>0</v>
      </c>
    </row>
    <row r="185" spans="1:7" ht="15.75" x14ac:dyDescent="0.25">
      <c r="A185" s="11">
        <v>4544</v>
      </c>
      <c r="B185" s="74">
        <v>0</v>
      </c>
      <c r="C185" s="75"/>
      <c r="D185" s="63"/>
      <c r="E185" s="62"/>
      <c r="F185" s="76">
        <v>0</v>
      </c>
      <c r="G185" s="77">
        <f>+IF(ABS(+B185+D185)&lt;=ABS(C185+E185),-B185+C185-D185+E185,0)</f>
        <v>0</v>
      </c>
    </row>
    <row r="186" spans="1:7" ht="15.75" x14ac:dyDescent="0.25">
      <c r="A186" s="11">
        <v>4545</v>
      </c>
      <c r="B186" s="78"/>
      <c r="C186" s="79">
        <v>0</v>
      </c>
      <c r="D186" s="63"/>
      <c r="E186" s="62"/>
      <c r="F186" s="80">
        <f>+IF(ABS(+B186+D186)&gt;=ABS(C186+E186),+B186-C186+D186-E186,0)</f>
        <v>0</v>
      </c>
      <c r="G186" s="81">
        <v>0</v>
      </c>
    </row>
    <row r="187" spans="1:7" ht="15.75" x14ac:dyDescent="0.25">
      <c r="A187" s="11">
        <v>4547</v>
      </c>
      <c r="B187" s="78"/>
      <c r="C187" s="79">
        <v>0</v>
      </c>
      <c r="D187" s="63"/>
      <c r="E187" s="62"/>
      <c r="F187" s="80">
        <f>+IF(ABS(+B187+D187)&gt;=ABS(C187+E187),+B187-C187+D187-E187,0)</f>
        <v>0</v>
      </c>
      <c r="G187" s="81">
        <v>0</v>
      </c>
    </row>
    <row r="188" spans="1:7" ht="15.75" x14ac:dyDescent="0.25">
      <c r="A188" s="11">
        <v>4548</v>
      </c>
      <c r="B188" s="68">
        <v>0</v>
      </c>
      <c r="C188" s="67"/>
      <c r="D188" s="63"/>
      <c r="E188" s="62"/>
      <c r="F188" s="70">
        <v>0</v>
      </c>
      <c r="G188" s="72">
        <f>+IF(ABS(+B188+D188)&lt;=ABS(C188+E188),-B188+C188-D188+E188,0)</f>
        <v>0</v>
      </c>
    </row>
    <row r="189" spans="1:7" ht="15.75" x14ac:dyDescent="0.25">
      <c r="A189" s="11">
        <v>4555</v>
      </c>
      <c r="B189" s="66"/>
      <c r="C189" s="67"/>
      <c r="D189" s="63"/>
      <c r="E189" s="62"/>
      <c r="F189" s="73">
        <f>+IF(ABS(+B189+D189)&gt;=ABS(C189+E189),+B189-C189+D189-E189,0)</f>
        <v>0</v>
      </c>
      <c r="G189" s="72">
        <f t="shared" si="7"/>
        <v>0</v>
      </c>
    </row>
    <row r="190" spans="1:7" ht="15.75" x14ac:dyDescent="0.25">
      <c r="A190" s="11">
        <v>4556</v>
      </c>
      <c r="B190" s="78"/>
      <c r="C190" s="75"/>
      <c r="D190" s="63"/>
      <c r="E190" s="62"/>
      <c r="F190" s="80">
        <f>+IF(ABS(+B190+D190)&gt;=ABS(C190+E190),+B190-C190+D190-E190,0)</f>
        <v>0</v>
      </c>
      <c r="G190" s="77">
        <f t="shared" si="7"/>
        <v>0</v>
      </c>
    </row>
    <row r="191" spans="1:7" ht="15.75" x14ac:dyDescent="0.25">
      <c r="A191" s="18">
        <v>4557</v>
      </c>
      <c r="B191" s="66"/>
      <c r="C191" s="67"/>
      <c r="D191" s="63"/>
      <c r="E191" s="62"/>
      <c r="F191" s="73">
        <f>+IF(ABS(+B191+D191)&gt;=ABS(C191+E191),+B191-C191+D191-E191,0)</f>
        <v>0</v>
      </c>
      <c r="G191" s="72">
        <f t="shared" si="7"/>
        <v>0</v>
      </c>
    </row>
    <row r="192" spans="1:7" ht="15.75" x14ac:dyDescent="0.25">
      <c r="A192" s="11">
        <v>4558</v>
      </c>
      <c r="B192" s="66"/>
      <c r="C192" s="67"/>
      <c r="D192" s="63"/>
      <c r="E192" s="62"/>
      <c r="F192" s="73">
        <f>+IF(ABS(+B192+D192)&gt;=ABS(C192+E192),+B192-C192+D192-E192,0)</f>
        <v>0</v>
      </c>
      <c r="G192" s="72">
        <f t="shared" si="7"/>
        <v>0</v>
      </c>
    </row>
    <row r="193" spans="1:8" ht="15.75" x14ac:dyDescent="0.25">
      <c r="A193" s="11">
        <v>4560</v>
      </c>
      <c r="B193" s="74">
        <v>0</v>
      </c>
      <c r="C193" s="75"/>
      <c r="D193" s="63"/>
      <c r="E193" s="62"/>
      <c r="F193" s="76">
        <v>0</v>
      </c>
      <c r="G193" s="77">
        <f>+IF(ABS(+B193+D193)&lt;=ABS(C193+E193),-B193+C193-D193+E193,0)</f>
        <v>0</v>
      </c>
    </row>
    <row r="194" spans="1:8" ht="15.75" x14ac:dyDescent="0.25">
      <c r="A194" s="11">
        <v>4567</v>
      </c>
      <c r="B194" s="78"/>
      <c r="C194" s="79">
        <v>0</v>
      </c>
      <c r="D194" s="63"/>
      <c r="E194" s="62"/>
      <c r="F194" s="80">
        <f>+IF(ABS(+B194+D194)&gt;=ABS(C194+E194),+B194-C194+D194-E194,0)</f>
        <v>0</v>
      </c>
      <c r="G194" s="81">
        <v>0</v>
      </c>
    </row>
    <row r="195" spans="1:8" ht="15.75" x14ac:dyDescent="0.25">
      <c r="A195" s="11">
        <v>4568</v>
      </c>
      <c r="B195" s="74">
        <v>0</v>
      </c>
      <c r="C195" s="75"/>
      <c r="D195" s="63"/>
      <c r="E195" s="62"/>
      <c r="F195" s="76">
        <v>0</v>
      </c>
      <c r="G195" s="77">
        <f>+IF(ABS(+B195+D195)&lt;=ABS(C195+E195),-B195+C195-D195+E195,0)</f>
        <v>0</v>
      </c>
    </row>
    <row r="196" spans="1:8" ht="15.75" x14ac:dyDescent="0.25">
      <c r="A196" s="11">
        <v>4598</v>
      </c>
      <c r="B196" s="78"/>
      <c r="C196" s="75"/>
      <c r="D196" s="63"/>
      <c r="E196" s="62"/>
      <c r="F196" s="105">
        <f>+IF($C$8=9900,+IF(ABS(+B196+D196)&gt;=ABS(C196+E196),+B196-C196+D196-E196,0),0)</f>
        <v>0</v>
      </c>
      <c r="G196" s="106">
        <f>+IF($C$8=9900,0,+IF(ABS(+B196+D196)&lt;=ABS(C196+E196),-B196+C196-D196+E196,0))</f>
        <v>0</v>
      </c>
    </row>
    <row r="197" spans="1:8" ht="15.75" x14ac:dyDescent="0.25">
      <c r="A197" s="11">
        <v>4599</v>
      </c>
      <c r="B197" s="78"/>
      <c r="C197" s="75"/>
      <c r="D197" s="63"/>
      <c r="E197" s="62"/>
      <c r="F197" s="80">
        <f t="shared" ref="F197:F217" si="8">+IF(ABS(+B197+D197)&gt;=ABS(C197+E197),+B197-C197+D197-E197,0)</f>
        <v>0</v>
      </c>
      <c r="G197" s="77">
        <f>+IF(ABS(+B197+D197)&lt;=ABS(C197+E197),-B197+C197-D197+E197,0)</f>
        <v>0</v>
      </c>
    </row>
    <row r="198" spans="1:8" ht="15.75" x14ac:dyDescent="0.25">
      <c r="A198" s="11">
        <v>4611</v>
      </c>
      <c r="B198" s="66"/>
      <c r="C198" s="67"/>
      <c r="D198" s="63"/>
      <c r="E198" s="62"/>
      <c r="F198" s="73">
        <f t="shared" si="8"/>
        <v>0</v>
      </c>
      <c r="G198" s="72">
        <f t="shared" si="7"/>
        <v>0</v>
      </c>
    </row>
    <row r="199" spans="1:8" ht="15.75" x14ac:dyDescent="0.25">
      <c r="A199" s="11">
        <v>4612</v>
      </c>
      <c r="B199" s="78"/>
      <c r="C199" s="75"/>
      <c r="D199" s="63"/>
      <c r="E199" s="62"/>
      <c r="F199" s="80">
        <f t="shared" si="8"/>
        <v>0</v>
      </c>
      <c r="G199" s="77">
        <f t="shared" si="7"/>
        <v>0</v>
      </c>
    </row>
    <row r="200" spans="1:8" ht="15.75" x14ac:dyDescent="0.25">
      <c r="A200" s="448">
        <v>4614</v>
      </c>
      <c r="B200" s="449"/>
      <c r="C200" s="450"/>
      <c r="D200" s="451"/>
      <c r="E200" s="452"/>
      <c r="F200" s="453">
        <f t="shared" si="8"/>
        <v>0</v>
      </c>
      <c r="G200" s="454">
        <f t="shared" si="7"/>
        <v>0</v>
      </c>
      <c r="H200" s="441" t="s">
        <v>693</v>
      </c>
    </row>
    <row r="201" spans="1:8" ht="15.75" x14ac:dyDescent="0.25">
      <c r="A201" s="11">
        <v>4615</v>
      </c>
      <c r="B201" s="66"/>
      <c r="C201" s="67"/>
      <c r="D201" s="63"/>
      <c r="E201" s="62"/>
      <c r="F201" s="73">
        <f t="shared" si="8"/>
        <v>0</v>
      </c>
      <c r="G201" s="72">
        <f t="shared" si="7"/>
        <v>0</v>
      </c>
    </row>
    <row r="202" spans="1:8" ht="15.75" x14ac:dyDescent="0.25">
      <c r="A202" s="11">
        <v>4622</v>
      </c>
      <c r="B202" s="66"/>
      <c r="C202" s="67"/>
      <c r="D202" s="63"/>
      <c r="E202" s="62"/>
      <c r="F202" s="73">
        <f t="shared" si="8"/>
        <v>0</v>
      </c>
      <c r="G202" s="72">
        <f t="shared" si="7"/>
        <v>0</v>
      </c>
    </row>
    <row r="203" spans="1:8" ht="15.75" x14ac:dyDescent="0.25">
      <c r="A203" s="527">
        <v>4624</v>
      </c>
      <c r="B203" s="528"/>
      <c r="C203" s="529"/>
      <c r="D203" s="530"/>
      <c r="E203" s="531"/>
      <c r="F203" s="532">
        <f t="shared" si="8"/>
        <v>0</v>
      </c>
      <c r="G203" s="533">
        <f t="shared" si="7"/>
        <v>0</v>
      </c>
      <c r="H203" s="441"/>
    </row>
    <row r="204" spans="1:8" ht="15.75" x14ac:dyDescent="0.25">
      <c r="A204" s="11">
        <v>4625</v>
      </c>
      <c r="B204" s="78"/>
      <c r="C204" s="75"/>
      <c r="D204" s="63"/>
      <c r="E204" s="62"/>
      <c r="F204" s="80">
        <f t="shared" si="8"/>
        <v>0</v>
      </c>
      <c r="G204" s="77">
        <f>+IF(ABS(+B204+D204)&lt;=ABS(C204+E204),-B204+C204-D204+E204,0)</f>
        <v>0</v>
      </c>
    </row>
    <row r="205" spans="1:8" ht="15.75" x14ac:dyDescent="0.25">
      <c r="A205" s="11">
        <v>4630</v>
      </c>
      <c r="B205" s="78"/>
      <c r="C205" s="75"/>
      <c r="D205" s="63"/>
      <c r="E205" s="62"/>
      <c r="F205" s="80">
        <f t="shared" si="8"/>
        <v>0</v>
      </c>
      <c r="G205" s="77">
        <f t="shared" si="7"/>
        <v>0</v>
      </c>
    </row>
    <row r="206" spans="1:8" ht="15.75" x14ac:dyDescent="0.25">
      <c r="A206" s="11">
        <v>4651</v>
      </c>
      <c r="B206" s="78"/>
      <c r="C206" s="75"/>
      <c r="D206" s="63"/>
      <c r="E206" s="62"/>
      <c r="F206" s="80">
        <f t="shared" si="8"/>
        <v>0</v>
      </c>
      <c r="G206" s="77">
        <f>+IF(ABS(+B206+D206)&lt;=ABS(C206+E206),-B206+C206-D206+E206,0)</f>
        <v>0</v>
      </c>
    </row>
    <row r="207" spans="1:8" ht="15.75" x14ac:dyDescent="0.25">
      <c r="A207" s="11">
        <v>4655</v>
      </c>
      <c r="B207" s="78"/>
      <c r="C207" s="75"/>
      <c r="D207" s="63"/>
      <c r="E207" s="62"/>
      <c r="F207" s="80">
        <f t="shared" si="8"/>
        <v>0</v>
      </c>
      <c r="G207" s="77">
        <f>+IF(ABS(+B207+D207)&lt;=ABS(C207+E207),-B207+C207-D207+E207,0)</f>
        <v>0</v>
      </c>
    </row>
    <row r="208" spans="1:8" ht="15.75" x14ac:dyDescent="0.25">
      <c r="A208" s="11">
        <v>4659</v>
      </c>
      <c r="B208" s="78"/>
      <c r="C208" s="75"/>
      <c r="D208" s="63"/>
      <c r="E208" s="62"/>
      <c r="F208" s="80">
        <f t="shared" si="8"/>
        <v>0</v>
      </c>
      <c r="G208" s="77">
        <f>+IF(ABS(+B208+D208)&lt;=ABS(C208+E208),-B208+C208-D208+E208,0)</f>
        <v>0</v>
      </c>
    </row>
    <row r="209" spans="1:7" ht="15.75" x14ac:dyDescent="0.25">
      <c r="A209" s="11">
        <v>4671</v>
      </c>
      <c r="B209" s="78"/>
      <c r="C209" s="75"/>
      <c r="D209" s="63"/>
      <c r="E209" s="62"/>
      <c r="F209" s="80">
        <f t="shared" si="8"/>
        <v>0</v>
      </c>
      <c r="G209" s="77">
        <f t="shared" si="7"/>
        <v>0</v>
      </c>
    </row>
    <row r="210" spans="1:7" ht="15.75" x14ac:dyDescent="0.25">
      <c r="A210" s="11">
        <v>4672</v>
      </c>
      <c r="B210" s="78"/>
      <c r="C210" s="75"/>
      <c r="D210" s="63"/>
      <c r="E210" s="62"/>
      <c r="F210" s="80">
        <f t="shared" si="8"/>
        <v>0</v>
      </c>
      <c r="G210" s="77">
        <f t="shared" si="7"/>
        <v>0</v>
      </c>
    </row>
    <row r="211" spans="1:7" ht="15.75" x14ac:dyDescent="0.25">
      <c r="A211" s="11">
        <v>4674</v>
      </c>
      <c r="B211" s="78"/>
      <c r="C211" s="75"/>
      <c r="D211" s="63"/>
      <c r="E211" s="62"/>
      <c r="F211" s="80">
        <f t="shared" si="8"/>
        <v>0</v>
      </c>
      <c r="G211" s="77">
        <f t="shared" si="7"/>
        <v>0</v>
      </c>
    </row>
    <row r="212" spans="1:7" ht="15.75" x14ac:dyDescent="0.25">
      <c r="A212" s="11">
        <v>4675</v>
      </c>
      <c r="B212" s="78"/>
      <c r="C212" s="75"/>
      <c r="D212" s="63"/>
      <c r="E212" s="62"/>
      <c r="F212" s="80">
        <f t="shared" si="8"/>
        <v>0</v>
      </c>
      <c r="G212" s="77">
        <f>+IF(ABS(+B212+D212)&lt;=ABS(C212+E212),-B212+C212-D212+E212,0)</f>
        <v>0</v>
      </c>
    </row>
    <row r="213" spans="1:7" ht="15.75" x14ac:dyDescent="0.25">
      <c r="A213" s="11">
        <v>4679</v>
      </c>
      <c r="B213" s="78"/>
      <c r="C213" s="75"/>
      <c r="D213" s="63"/>
      <c r="E213" s="62"/>
      <c r="F213" s="80">
        <f t="shared" si="8"/>
        <v>0</v>
      </c>
      <c r="G213" s="77">
        <f t="shared" si="7"/>
        <v>0</v>
      </c>
    </row>
    <row r="214" spans="1:7" ht="15.75" x14ac:dyDescent="0.25">
      <c r="A214" s="11">
        <v>4682</v>
      </c>
      <c r="B214" s="78"/>
      <c r="C214" s="75"/>
      <c r="D214" s="63"/>
      <c r="E214" s="62"/>
      <c r="F214" s="80">
        <f t="shared" si="8"/>
        <v>0</v>
      </c>
      <c r="G214" s="77">
        <f t="shared" si="7"/>
        <v>0</v>
      </c>
    </row>
    <row r="215" spans="1:7" ht="15.75" x14ac:dyDescent="0.25">
      <c r="A215" s="11">
        <v>4684</v>
      </c>
      <c r="B215" s="78"/>
      <c r="C215" s="75"/>
      <c r="D215" s="63"/>
      <c r="E215" s="62"/>
      <c r="F215" s="80">
        <f t="shared" si="8"/>
        <v>0</v>
      </c>
      <c r="G215" s="77">
        <f t="shared" si="7"/>
        <v>0</v>
      </c>
    </row>
    <row r="216" spans="1:7" ht="15.75" x14ac:dyDescent="0.25">
      <c r="A216" s="11">
        <v>4685</v>
      </c>
      <c r="B216" s="78"/>
      <c r="C216" s="75"/>
      <c r="D216" s="63"/>
      <c r="E216" s="62"/>
      <c r="F216" s="80">
        <f t="shared" si="8"/>
        <v>0</v>
      </c>
      <c r="G216" s="77">
        <f t="shared" si="7"/>
        <v>0</v>
      </c>
    </row>
    <row r="217" spans="1:7" ht="15.75" x14ac:dyDescent="0.25">
      <c r="A217" s="11">
        <v>4691</v>
      </c>
      <c r="B217" s="78"/>
      <c r="C217" s="79">
        <v>0</v>
      </c>
      <c r="D217" s="63"/>
      <c r="E217" s="62"/>
      <c r="F217" s="80">
        <f t="shared" si="8"/>
        <v>0</v>
      </c>
      <c r="G217" s="81">
        <v>0</v>
      </c>
    </row>
    <row r="218" spans="1:7" ht="15.75" x14ac:dyDescent="0.25">
      <c r="A218" s="11">
        <v>4692</v>
      </c>
      <c r="B218" s="74">
        <v>0</v>
      </c>
      <c r="C218" s="75"/>
      <c r="D218" s="63"/>
      <c r="E218" s="62"/>
      <c r="F218" s="76">
        <v>0</v>
      </c>
      <c r="G218" s="77">
        <f>+IF(ABS(+B218+D218)&lt;=ABS(C218+E218),-B218+C218-D218+E218,0)</f>
        <v>0</v>
      </c>
    </row>
    <row r="219" spans="1:7" ht="15.75" x14ac:dyDescent="0.25">
      <c r="A219" s="11">
        <v>4693</v>
      </c>
      <c r="B219" s="78"/>
      <c r="C219" s="79">
        <v>0</v>
      </c>
      <c r="D219" s="63"/>
      <c r="E219" s="62"/>
      <c r="F219" s="80">
        <f>+IF(ABS(+B219+D219)&gt;=ABS(C219+E219),+B219-C219+D219-E219,0)</f>
        <v>0</v>
      </c>
      <c r="G219" s="81">
        <v>0</v>
      </c>
    </row>
    <row r="220" spans="1:7" ht="15.75" x14ac:dyDescent="0.25">
      <c r="A220" s="11">
        <v>4694</v>
      </c>
      <c r="B220" s="74">
        <v>0</v>
      </c>
      <c r="C220" s="75"/>
      <c r="D220" s="63"/>
      <c r="E220" s="62"/>
      <c r="F220" s="76">
        <v>0</v>
      </c>
      <c r="G220" s="77">
        <f>+IF(ABS(+B220+D220)&lt;=ABS(C220+E220),-B220+C220-D220+E220,0)</f>
        <v>0</v>
      </c>
    </row>
    <row r="221" spans="1:7" ht="15.75" x14ac:dyDescent="0.25">
      <c r="A221" s="11">
        <v>4695</v>
      </c>
      <c r="B221" s="78"/>
      <c r="C221" s="79">
        <v>0</v>
      </c>
      <c r="D221" s="63"/>
      <c r="E221" s="62"/>
      <c r="F221" s="80">
        <f>+IF(ABS(+B221+D221)&gt;=ABS(C221+E221),+B221-C221+D221-E221,0)</f>
        <v>0</v>
      </c>
      <c r="G221" s="81">
        <v>0</v>
      </c>
    </row>
    <row r="222" spans="1:7" ht="15.75" x14ac:dyDescent="0.25">
      <c r="A222" s="11">
        <v>4696</v>
      </c>
      <c r="B222" s="74">
        <v>0</v>
      </c>
      <c r="C222" s="75"/>
      <c r="D222" s="63"/>
      <c r="E222" s="62"/>
      <c r="F222" s="76">
        <v>0</v>
      </c>
      <c r="G222" s="77">
        <f>+IF(ABS(+B222+D222)&lt;=ABS(C222+E222),-B222+C222-D222+E222,0)</f>
        <v>0</v>
      </c>
    </row>
    <row r="223" spans="1:7" ht="15.75" x14ac:dyDescent="0.25">
      <c r="A223" s="11">
        <v>4830</v>
      </c>
      <c r="B223" s="74">
        <v>0</v>
      </c>
      <c r="C223" s="75"/>
      <c r="D223" s="63"/>
      <c r="E223" s="62"/>
      <c r="F223" s="76">
        <v>0</v>
      </c>
      <c r="G223" s="77">
        <f>+IF(ABS(+B223+D223)&lt;=ABS(C223+E223),-B223+C223-D223+E223,0)</f>
        <v>0</v>
      </c>
    </row>
    <row r="224" spans="1:7" ht="15.75" x14ac:dyDescent="0.25">
      <c r="A224" s="11">
        <v>4831</v>
      </c>
      <c r="B224" s="74">
        <v>0</v>
      </c>
      <c r="C224" s="75"/>
      <c r="D224" s="63"/>
      <c r="E224" s="62"/>
      <c r="F224" s="76">
        <v>0</v>
      </c>
      <c r="G224" s="77">
        <f>+IF(ABS(+B224+D224)&lt;=ABS(C224+E224),-B224+C224-D224+E224,0)</f>
        <v>0</v>
      </c>
    </row>
    <row r="225" spans="1:7" ht="15.75" x14ac:dyDescent="0.25">
      <c r="A225" s="11">
        <v>4832</v>
      </c>
      <c r="B225" s="74">
        <v>0</v>
      </c>
      <c r="C225" s="75"/>
      <c r="D225" s="63"/>
      <c r="E225" s="62"/>
      <c r="F225" s="76">
        <v>0</v>
      </c>
      <c r="G225" s="77">
        <f>+IF(ABS(+B225+D225)&lt;=ABS(C225+E225),-B225+C225-D225+E225,0)</f>
        <v>0</v>
      </c>
    </row>
    <row r="226" spans="1:7" ht="15.75" x14ac:dyDescent="0.25">
      <c r="A226" s="11">
        <v>4835</v>
      </c>
      <c r="B226" s="74">
        <v>0</v>
      </c>
      <c r="C226" s="75"/>
      <c r="D226" s="63"/>
      <c r="E226" s="62"/>
      <c r="F226" s="76">
        <v>0</v>
      </c>
      <c r="G226" s="77">
        <f>+IF(ABS(+B226+D226)&lt;=ABS(C226+E226),-B226+C226-D226+E226,0)</f>
        <v>0</v>
      </c>
    </row>
    <row r="227" spans="1:7" ht="15.75" x14ac:dyDescent="0.25">
      <c r="A227" s="11">
        <v>4841</v>
      </c>
      <c r="B227" s="78"/>
      <c r="C227" s="79">
        <v>0</v>
      </c>
      <c r="D227" s="63"/>
      <c r="E227" s="62"/>
      <c r="F227" s="80">
        <f>+IF(ABS(+B227+D227)&gt;=ABS(C227+E227),+B227-C227+D227-E227,0)</f>
        <v>0</v>
      </c>
      <c r="G227" s="81">
        <v>0</v>
      </c>
    </row>
    <row r="228" spans="1:7" ht="15.75" x14ac:dyDescent="0.25">
      <c r="A228" s="11">
        <v>4843</v>
      </c>
      <c r="B228" s="78"/>
      <c r="C228" s="79">
        <v>0</v>
      </c>
      <c r="D228" s="63"/>
      <c r="E228" s="62"/>
      <c r="F228" s="80">
        <f>+IF(ABS(+B228+D228)&gt;=ABS(C228+E228),+B228-C228+D228-E228,0)</f>
        <v>0</v>
      </c>
      <c r="G228" s="81">
        <v>0</v>
      </c>
    </row>
    <row r="229" spans="1:7" ht="15.75" x14ac:dyDescent="0.25">
      <c r="A229" s="11">
        <v>4844</v>
      </c>
      <c r="B229" s="78"/>
      <c r="C229" s="79">
        <v>0</v>
      </c>
      <c r="D229" s="63"/>
      <c r="E229" s="62"/>
      <c r="F229" s="80">
        <f>+IF(ABS(+B229+D229)&gt;=ABS(C229+E229),+B229-C229+D229-E229,0)</f>
        <v>0</v>
      </c>
      <c r="G229" s="81">
        <v>0</v>
      </c>
    </row>
    <row r="230" spans="1:7" ht="15.75" x14ac:dyDescent="0.25">
      <c r="A230" s="11">
        <v>4845</v>
      </c>
      <c r="B230" s="74">
        <v>0</v>
      </c>
      <c r="C230" s="75"/>
      <c r="D230" s="63"/>
      <c r="E230" s="62"/>
      <c r="F230" s="76">
        <v>0</v>
      </c>
      <c r="G230" s="77">
        <f>+IF(ABS(+B230+D230)&lt;=ABS(C230+E230),-B230+C230-D230+E230,0)</f>
        <v>0</v>
      </c>
    </row>
    <row r="231" spans="1:7" ht="15.75" x14ac:dyDescent="0.25">
      <c r="A231" s="11">
        <v>4847</v>
      </c>
      <c r="B231" s="74">
        <v>0</v>
      </c>
      <c r="C231" s="75"/>
      <c r="D231" s="63"/>
      <c r="E231" s="62"/>
      <c r="F231" s="76">
        <v>0</v>
      </c>
      <c r="G231" s="77">
        <f>+IF(ABS(+B231+D231)&lt;=ABS(C231+E231),-B231+C231-D231+E231,0)</f>
        <v>0</v>
      </c>
    </row>
    <row r="232" spans="1:7" ht="15.75" x14ac:dyDescent="0.25">
      <c r="A232" s="11">
        <v>4848</v>
      </c>
      <c r="B232" s="74">
        <v>0</v>
      </c>
      <c r="C232" s="75"/>
      <c r="D232" s="63"/>
      <c r="E232" s="62"/>
      <c r="F232" s="76">
        <v>0</v>
      </c>
      <c r="G232" s="77">
        <f>+IF(ABS(+B232+D232)&lt;=ABS(C232+E232),-B232+C232-D232+E232,0)</f>
        <v>0</v>
      </c>
    </row>
    <row r="233" spans="1:7" ht="15.75" x14ac:dyDescent="0.25">
      <c r="A233" s="11">
        <v>4851</v>
      </c>
      <c r="B233" s="74">
        <v>0</v>
      </c>
      <c r="C233" s="75"/>
      <c r="D233" s="63"/>
      <c r="E233" s="62"/>
      <c r="F233" s="76">
        <v>0</v>
      </c>
      <c r="G233" s="77">
        <f>+IF(ABS(+B233+D233)&lt;=ABS(C233+E233),-B233+C233-D233+E233,0)</f>
        <v>0</v>
      </c>
    </row>
    <row r="234" spans="1:7" ht="15.75" x14ac:dyDescent="0.25">
      <c r="A234" s="11">
        <v>4852</v>
      </c>
      <c r="B234" s="78"/>
      <c r="C234" s="79">
        <v>0</v>
      </c>
      <c r="D234" s="63"/>
      <c r="E234" s="62"/>
      <c r="F234" s="80">
        <f>+IF(ABS(+B234+D234)&gt;=ABS(C234+E234),+B234-C234+D234-E234,0)</f>
        <v>0</v>
      </c>
      <c r="G234" s="81">
        <v>0</v>
      </c>
    </row>
    <row r="235" spans="1:7" ht="15.75" x14ac:dyDescent="0.25">
      <c r="A235" s="11">
        <v>4853</v>
      </c>
      <c r="B235" s="74">
        <v>0</v>
      </c>
      <c r="C235" s="75"/>
      <c r="D235" s="63"/>
      <c r="E235" s="62"/>
      <c r="F235" s="76">
        <v>0</v>
      </c>
      <c r="G235" s="77">
        <f>+IF(ABS(+B235+D235)&lt;=ABS(C235+E235),-B235+C235-D235+E235,0)</f>
        <v>0</v>
      </c>
    </row>
    <row r="236" spans="1:7" ht="15.75" x14ac:dyDescent="0.25">
      <c r="A236" s="11">
        <v>4854</v>
      </c>
      <c r="B236" s="74">
        <v>0</v>
      </c>
      <c r="C236" s="75"/>
      <c r="D236" s="63"/>
      <c r="E236" s="62"/>
      <c r="F236" s="76">
        <v>0</v>
      </c>
      <c r="G236" s="77">
        <f>+IF(ABS(+B236+D236)&lt;=ABS(C236+E236),-B236+C236-D236+E236,0)</f>
        <v>0</v>
      </c>
    </row>
    <row r="237" spans="1:7" ht="15.75" x14ac:dyDescent="0.25">
      <c r="A237" s="11">
        <v>4857</v>
      </c>
      <c r="B237" s="78"/>
      <c r="C237" s="79">
        <v>0</v>
      </c>
      <c r="D237" s="63"/>
      <c r="E237" s="62"/>
      <c r="F237" s="80">
        <f>+IF(ABS(+B237+D237)&gt;=ABS(C237+E237),+B237-C237+D237-E237,0)</f>
        <v>0</v>
      </c>
      <c r="G237" s="81">
        <v>0</v>
      </c>
    </row>
    <row r="238" spans="1:7" ht="15.75" x14ac:dyDescent="0.25">
      <c r="A238" s="11">
        <v>4858</v>
      </c>
      <c r="B238" s="78"/>
      <c r="C238" s="79">
        <v>0</v>
      </c>
      <c r="D238" s="63"/>
      <c r="E238" s="62"/>
      <c r="F238" s="80">
        <f>+IF(ABS(+B238+D238)&gt;=ABS(C238+E238),+B238-C238+D238-E238,0)</f>
        <v>0</v>
      </c>
      <c r="G238" s="81">
        <v>0</v>
      </c>
    </row>
    <row r="239" spans="1:7" ht="15.75" x14ac:dyDescent="0.25">
      <c r="A239" s="11">
        <v>4861</v>
      </c>
      <c r="B239" s="74">
        <v>0</v>
      </c>
      <c r="C239" s="75"/>
      <c r="D239" s="63"/>
      <c r="E239" s="62"/>
      <c r="F239" s="76">
        <v>0</v>
      </c>
      <c r="G239" s="77">
        <f>+IF(ABS(+B239+D239)&lt;=ABS(C239+E239),-B239+C239-D239+E239,0)</f>
        <v>0</v>
      </c>
    </row>
    <row r="240" spans="1:7" ht="15.75" x14ac:dyDescent="0.25">
      <c r="A240" s="11">
        <v>4862</v>
      </c>
      <c r="B240" s="74">
        <v>0</v>
      </c>
      <c r="C240" s="75"/>
      <c r="D240" s="63"/>
      <c r="E240" s="62"/>
      <c r="F240" s="76">
        <v>0</v>
      </c>
      <c r="G240" s="77">
        <f>+IF(ABS(+B240+D240)&lt;=ABS(C240+E240),-B240+C240-D240+E240,0)</f>
        <v>0</v>
      </c>
    </row>
    <row r="241" spans="1:7" ht="15.75" x14ac:dyDescent="0.25">
      <c r="A241" s="11">
        <v>4863</v>
      </c>
      <c r="B241" s="74">
        <v>0</v>
      </c>
      <c r="C241" s="75"/>
      <c r="D241" s="63"/>
      <c r="E241" s="62"/>
      <c r="F241" s="76">
        <v>0</v>
      </c>
      <c r="G241" s="77">
        <f>+IF(ABS(+B241+D241)&lt;=ABS(C241+E241),-B241+C241-D241+E241,0)</f>
        <v>0</v>
      </c>
    </row>
    <row r="242" spans="1:7" ht="15.75" x14ac:dyDescent="0.25">
      <c r="A242" s="11">
        <v>4864</v>
      </c>
      <c r="B242" s="74">
        <v>0</v>
      </c>
      <c r="C242" s="75"/>
      <c r="D242" s="63"/>
      <c r="E242" s="62"/>
      <c r="F242" s="76">
        <v>0</v>
      </c>
      <c r="G242" s="77">
        <f>+IF(ABS(+B242+D242)&lt;=ABS(C242+E242),-B242+C242-D242+E242,0)</f>
        <v>0</v>
      </c>
    </row>
    <row r="243" spans="1:7" ht="15.75" x14ac:dyDescent="0.25">
      <c r="A243" s="11">
        <v>4865</v>
      </c>
      <c r="B243" s="78"/>
      <c r="C243" s="79">
        <v>0</v>
      </c>
      <c r="D243" s="63"/>
      <c r="E243" s="62"/>
      <c r="F243" s="80">
        <f t="shared" ref="F243:F248" si="9">+IF(ABS(+B243+D243)&gt;=ABS(C243+E243),+B243-C243+D243-E243,0)</f>
        <v>0</v>
      </c>
      <c r="G243" s="81">
        <v>0</v>
      </c>
    </row>
    <row r="244" spans="1:7" ht="15.75" x14ac:dyDescent="0.25">
      <c r="A244" s="11">
        <v>4866</v>
      </c>
      <c r="B244" s="78"/>
      <c r="C244" s="79">
        <v>0</v>
      </c>
      <c r="D244" s="63"/>
      <c r="E244" s="62"/>
      <c r="F244" s="80">
        <f t="shared" si="9"/>
        <v>0</v>
      </c>
      <c r="G244" s="81">
        <v>0</v>
      </c>
    </row>
    <row r="245" spans="1:7" ht="15.75" x14ac:dyDescent="0.25">
      <c r="A245" s="11">
        <v>4867</v>
      </c>
      <c r="B245" s="78"/>
      <c r="C245" s="79">
        <v>0</v>
      </c>
      <c r="D245" s="63"/>
      <c r="E245" s="62"/>
      <c r="F245" s="80">
        <f t="shared" si="9"/>
        <v>0</v>
      </c>
      <c r="G245" s="81">
        <v>0</v>
      </c>
    </row>
    <row r="246" spans="1:7" ht="15.75" x14ac:dyDescent="0.25">
      <c r="A246" s="11">
        <v>4868</v>
      </c>
      <c r="B246" s="78"/>
      <c r="C246" s="79">
        <v>0</v>
      </c>
      <c r="D246" s="63"/>
      <c r="E246" s="62"/>
      <c r="F246" s="80">
        <f t="shared" si="9"/>
        <v>0</v>
      </c>
      <c r="G246" s="81">
        <v>0</v>
      </c>
    </row>
    <row r="247" spans="1:7" ht="15.75" x14ac:dyDescent="0.25">
      <c r="A247" s="11">
        <v>4871</v>
      </c>
      <c r="B247" s="78"/>
      <c r="C247" s="79">
        <v>0</v>
      </c>
      <c r="D247" s="63"/>
      <c r="E247" s="62"/>
      <c r="F247" s="80">
        <f t="shared" si="9"/>
        <v>0</v>
      </c>
      <c r="G247" s="81">
        <v>0</v>
      </c>
    </row>
    <row r="248" spans="1:7" ht="15.75" x14ac:dyDescent="0.25">
      <c r="A248" s="11">
        <v>4872</v>
      </c>
      <c r="B248" s="78"/>
      <c r="C248" s="79">
        <v>0</v>
      </c>
      <c r="D248" s="63"/>
      <c r="E248" s="62"/>
      <c r="F248" s="80">
        <f t="shared" si="9"/>
        <v>0</v>
      </c>
      <c r="G248" s="81">
        <v>0</v>
      </c>
    </row>
    <row r="249" spans="1:7" ht="15.75" x14ac:dyDescent="0.25">
      <c r="A249" s="11">
        <v>4877</v>
      </c>
      <c r="B249" s="74">
        <v>0</v>
      </c>
      <c r="C249" s="75"/>
      <c r="D249" s="63"/>
      <c r="E249" s="62"/>
      <c r="F249" s="76">
        <v>0</v>
      </c>
      <c r="G249" s="77">
        <f>+IF(ABS(+B249+D249)&lt;=ABS(C249+E249),-B249+C249-D249+E249,0)</f>
        <v>0</v>
      </c>
    </row>
    <row r="250" spans="1:7" ht="15.75" x14ac:dyDescent="0.25">
      <c r="A250" s="11">
        <v>4878</v>
      </c>
      <c r="B250" s="74">
        <v>0</v>
      </c>
      <c r="C250" s="75"/>
      <c r="D250" s="63"/>
      <c r="E250" s="62"/>
      <c r="F250" s="76">
        <v>0</v>
      </c>
      <c r="G250" s="77">
        <f>+IF(ABS(+B250+D250)&lt;=ABS(C250+E250),-B250+C250-D250+E250,0)</f>
        <v>0</v>
      </c>
    </row>
    <row r="251" spans="1:7" ht="15.75" x14ac:dyDescent="0.25">
      <c r="A251" s="11">
        <v>4885</v>
      </c>
      <c r="B251" s="78"/>
      <c r="C251" s="79">
        <v>0</v>
      </c>
      <c r="D251" s="63"/>
      <c r="E251" s="62"/>
      <c r="F251" s="80">
        <f>+IF(ABS(+B251+D251)&gt;=ABS(C251+E251),+B251-C251+D251-E251,0)</f>
        <v>0</v>
      </c>
      <c r="G251" s="81">
        <v>0</v>
      </c>
    </row>
    <row r="252" spans="1:7" ht="15.75" x14ac:dyDescent="0.25">
      <c r="A252" s="11">
        <v>4886</v>
      </c>
      <c r="B252" s="78"/>
      <c r="C252" s="79">
        <v>0</v>
      </c>
      <c r="D252" s="63"/>
      <c r="E252" s="62"/>
      <c r="F252" s="80">
        <f>+IF(ABS(+B252+D252)&gt;=ABS(C252+E252),+B252-C252+D252-E252,0)</f>
        <v>0</v>
      </c>
      <c r="G252" s="81">
        <v>0</v>
      </c>
    </row>
    <row r="253" spans="1:7" ht="15.75" x14ac:dyDescent="0.25">
      <c r="A253" s="11">
        <v>4887</v>
      </c>
      <c r="B253" s="107"/>
      <c r="C253" s="79">
        <v>0</v>
      </c>
      <c r="D253" s="63"/>
      <c r="E253" s="62"/>
      <c r="F253" s="80">
        <f>+IF(ABS(+B253+D253)&gt;=ABS(C253+E253),+B253-C253+D253-E253,0)</f>
        <v>0</v>
      </c>
      <c r="G253" s="81">
        <v>0</v>
      </c>
    </row>
    <row r="254" spans="1:7" ht="15.75" x14ac:dyDescent="0.25">
      <c r="A254" s="11">
        <v>4888</v>
      </c>
      <c r="B254" s="107"/>
      <c r="C254" s="79">
        <v>0</v>
      </c>
      <c r="D254" s="63"/>
      <c r="E254" s="62"/>
      <c r="F254" s="80">
        <f>+IF(ABS(+B254+D254)&gt;=ABS(C254+E254),+B254-C254+D254-E254,0)</f>
        <v>0</v>
      </c>
      <c r="G254" s="81">
        <v>0</v>
      </c>
    </row>
    <row r="255" spans="1:7" ht="15.75" x14ac:dyDescent="0.25">
      <c r="A255" s="11">
        <v>4895</v>
      </c>
      <c r="B255" s="74">
        <v>0</v>
      </c>
      <c r="C255" s="75"/>
      <c r="D255" s="63"/>
      <c r="E255" s="62"/>
      <c r="F255" s="76">
        <v>0</v>
      </c>
      <c r="G255" s="77">
        <f>+IF(ABS(+B255+D255)&lt;=ABS(C255+E255),-B255+C255-D255+E255,0)</f>
        <v>0</v>
      </c>
    </row>
    <row r="256" spans="1:7" ht="15.75" x14ac:dyDescent="0.25">
      <c r="A256" s="11">
        <v>4896</v>
      </c>
      <c r="B256" s="74">
        <v>0</v>
      </c>
      <c r="C256" s="75"/>
      <c r="D256" s="63"/>
      <c r="E256" s="62"/>
      <c r="F256" s="76">
        <v>0</v>
      </c>
      <c r="G256" s="77">
        <f>+IF(ABS(+B256+D256)&lt;=ABS(C256+E256),-B256+C256-D256+E256,0)</f>
        <v>0</v>
      </c>
    </row>
    <row r="257" spans="1:7" ht="15.75" x14ac:dyDescent="0.25">
      <c r="A257" s="11">
        <v>4897</v>
      </c>
      <c r="B257" s="74">
        <v>0</v>
      </c>
      <c r="C257" s="108"/>
      <c r="D257" s="63"/>
      <c r="E257" s="62"/>
      <c r="F257" s="76">
        <v>0</v>
      </c>
      <c r="G257" s="77">
        <f t="shared" ref="G257:G280" si="10">+IF(ABS(+B257+D257)&lt;=ABS(C257+E257),-B257+C257-D257+E257,0)</f>
        <v>0</v>
      </c>
    </row>
    <row r="258" spans="1:7" ht="15.75" x14ac:dyDescent="0.25">
      <c r="A258" s="11">
        <v>4898</v>
      </c>
      <c r="B258" s="74">
        <v>0</v>
      </c>
      <c r="C258" s="108"/>
      <c r="D258" s="63"/>
      <c r="E258" s="62"/>
      <c r="F258" s="76">
        <v>0</v>
      </c>
      <c r="G258" s="77">
        <f t="shared" si="10"/>
        <v>0</v>
      </c>
    </row>
    <row r="259" spans="1:7" ht="15.75" x14ac:dyDescent="0.25">
      <c r="A259" s="11">
        <v>4911</v>
      </c>
      <c r="B259" s="74">
        <v>0</v>
      </c>
      <c r="C259" s="75"/>
      <c r="D259" s="63"/>
      <c r="E259" s="62"/>
      <c r="F259" s="76">
        <v>0</v>
      </c>
      <c r="G259" s="77">
        <f t="shared" si="10"/>
        <v>0</v>
      </c>
    </row>
    <row r="260" spans="1:7" ht="15.75" x14ac:dyDescent="0.25">
      <c r="A260" s="11">
        <v>4915</v>
      </c>
      <c r="B260" s="74">
        <v>0</v>
      </c>
      <c r="C260" s="75"/>
      <c r="D260" s="63"/>
      <c r="E260" s="62"/>
      <c r="F260" s="76">
        <v>0</v>
      </c>
      <c r="G260" s="77">
        <f>+IF(ABS(+B260+D260)&lt;=ABS(C260+E260),-B260+C260-D260+E260,0)</f>
        <v>0</v>
      </c>
    </row>
    <row r="261" spans="1:7" ht="15.75" x14ac:dyDescent="0.25">
      <c r="A261" s="11">
        <v>4916</v>
      </c>
      <c r="B261" s="74">
        <v>0</v>
      </c>
      <c r="C261" s="75"/>
      <c r="D261" s="63"/>
      <c r="E261" s="62"/>
      <c r="F261" s="76">
        <v>0</v>
      </c>
      <c r="G261" s="77">
        <f>+IF(ABS(+B261+D261)&lt;=ABS(C261+E261),-B261+C261-D261+E261,0)</f>
        <v>0</v>
      </c>
    </row>
    <row r="262" spans="1:7" ht="15.75" x14ac:dyDescent="0.25">
      <c r="A262" s="11">
        <v>4917</v>
      </c>
      <c r="B262" s="74">
        <v>0</v>
      </c>
      <c r="C262" s="75"/>
      <c r="D262" s="63"/>
      <c r="E262" s="62"/>
      <c r="F262" s="76">
        <v>0</v>
      </c>
      <c r="G262" s="77">
        <f t="shared" si="10"/>
        <v>0</v>
      </c>
    </row>
    <row r="263" spans="1:7" ht="15.75" x14ac:dyDescent="0.25">
      <c r="A263" s="11">
        <v>4918</v>
      </c>
      <c r="B263" s="74">
        <v>0</v>
      </c>
      <c r="C263" s="75"/>
      <c r="D263" s="63"/>
      <c r="E263" s="62"/>
      <c r="F263" s="76">
        <v>0</v>
      </c>
      <c r="G263" s="77">
        <f t="shared" si="10"/>
        <v>0</v>
      </c>
    </row>
    <row r="264" spans="1:7" ht="15.75" x14ac:dyDescent="0.25">
      <c r="A264" s="11">
        <v>4940</v>
      </c>
      <c r="B264" s="74">
        <v>0</v>
      </c>
      <c r="C264" s="75"/>
      <c r="D264" s="63"/>
      <c r="E264" s="62"/>
      <c r="F264" s="76">
        <v>0</v>
      </c>
      <c r="G264" s="77">
        <f t="shared" si="10"/>
        <v>0</v>
      </c>
    </row>
    <row r="265" spans="1:7" ht="15.75" x14ac:dyDescent="0.25">
      <c r="A265" s="11">
        <v>4951</v>
      </c>
      <c r="B265" s="74">
        <v>0</v>
      </c>
      <c r="C265" s="75"/>
      <c r="D265" s="63"/>
      <c r="E265" s="62"/>
      <c r="F265" s="76">
        <v>0</v>
      </c>
      <c r="G265" s="77">
        <f>+IF(ABS(+B265+D265)&lt;=ABS(C265+E265),-B265+C265-D265+E265,0)</f>
        <v>0</v>
      </c>
    </row>
    <row r="266" spans="1:7" ht="15.75" x14ac:dyDescent="0.25">
      <c r="A266" s="11">
        <v>4955</v>
      </c>
      <c r="B266" s="74">
        <v>0</v>
      </c>
      <c r="C266" s="75"/>
      <c r="D266" s="63"/>
      <c r="E266" s="62"/>
      <c r="F266" s="76">
        <v>0</v>
      </c>
      <c r="G266" s="77">
        <f>+IF(ABS(+B266+D266)&lt;=ABS(C266+E266),-B266+C266-D266+E266,0)</f>
        <v>0</v>
      </c>
    </row>
    <row r="267" spans="1:7" ht="15.75" x14ac:dyDescent="0.25">
      <c r="A267" s="11">
        <v>4956</v>
      </c>
      <c r="B267" s="74">
        <v>0</v>
      </c>
      <c r="C267" s="75"/>
      <c r="D267" s="63"/>
      <c r="E267" s="62"/>
      <c r="F267" s="76">
        <v>0</v>
      </c>
      <c r="G267" s="77">
        <f>+IF(ABS(+B267+D267)&lt;=ABS(C267+E267),-B267+C267-D267+E267,0)</f>
        <v>0</v>
      </c>
    </row>
    <row r="268" spans="1:7" ht="15.75" x14ac:dyDescent="0.25">
      <c r="A268" s="11">
        <v>4957</v>
      </c>
      <c r="B268" s="74">
        <v>0</v>
      </c>
      <c r="C268" s="75"/>
      <c r="D268" s="63"/>
      <c r="E268" s="62"/>
      <c r="F268" s="76">
        <v>0</v>
      </c>
      <c r="G268" s="77">
        <f>+IF(ABS(+B268+D268)&lt;=ABS(C268+E268),-B268+C268-D268+E268,0)</f>
        <v>0</v>
      </c>
    </row>
    <row r="269" spans="1:7" ht="15.75" x14ac:dyDescent="0.25">
      <c r="A269" s="11">
        <v>4960</v>
      </c>
      <c r="B269" s="78"/>
      <c r="C269" s="75"/>
      <c r="D269" s="63"/>
      <c r="E269" s="62"/>
      <c r="F269" s="80">
        <f t="shared" ref="F269:F281" si="11">+IF(ABS(+B269+D269)&gt;=ABS(C269+E269),+B269-C269+D269-E269,0)</f>
        <v>0</v>
      </c>
      <c r="G269" s="77">
        <f>+IF(ABS(+B269+D269)&lt;=ABS(C269+E269),-B269+C269-D269+E269,0)</f>
        <v>0</v>
      </c>
    </row>
    <row r="270" spans="1:7" ht="15.75" x14ac:dyDescent="0.25">
      <c r="A270" s="11">
        <v>4961</v>
      </c>
      <c r="B270" s="78"/>
      <c r="C270" s="75"/>
      <c r="D270" s="63"/>
      <c r="E270" s="62"/>
      <c r="F270" s="80">
        <f t="shared" si="11"/>
        <v>0</v>
      </c>
      <c r="G270" s="77">
        <f t="shared" si="10"/>
        <v>0</v>
      </c>
    </row>
    <row r="271" spans="1:7" ht="15.75" x14ac:dyDescent="0.25">
      <c r="A271" s="11">
        <v>4962</v>
      </c>
      <c r="B271" s="78"/>
      <c r="C271" s="75"/>
      <c r="D271" s="63"/>
      <c r="E271" s="62"/>
      <c r="F271" s="80">
        <f t="shared" si="11"/>
        <v>0</v>
      </c>
      <c r="G271" s="77">
        <f t="shared" si="10"/>
        <v>0</v>
      </c>
    </row>
    <row r="272" spans="1:7" ht="15.75" x14ac:dyDescent="0.25">
      <c r="A272" s="11">
        <v>4970</v>
      </c>
      <c r="B272" s="78"/>
      <c r="C272" s="75"/>
      <c r="D272" s="63"/>
      <c r="E272" s="62"/>
      <c r="F272" s="80">
        <f t="shared" si="11"/>
        <v>0</v>
      </c>
      <c r="G272" s="77">
        <f t="shared" si="10"/>
        <v>0</v>
      </c>
    </row>
    <row r="273" spans="1:7" ht="15.75" x14ac:dyDescent="0.25">
      <c r="A273" s="11">
        <v>4971</v>
      </c>
      <c r="B273" s="78"/>
      <c r="C273" s="75"/>
      <c r="D273" s="63"/>
      <c r="E273" s="62"/>
      <c r="F273" s="80">
        <f t="shared" si="11"/>
        <v>0</v>
      </c>
      <c r="G273" s="77">
        <f t="shared" si="10"/>
        <v>0</v>
      </c>
    </row>
    <row r="274" spans="1:7" ht="15.75" x14ac:dyDescent="0.25">
      <c r="A274" s="11">
        <v>4972</v>
      </c>
      <c r="B274" s="78"/>
      <c r="C274" s="75"/>
      <c r="D274" s="63"/>
      <c r="E274" s="62"/>
      <c r="F274" s="80">
        <f t="shared" si="11"/>
        <v>0</v>
      </c>
      <c r="G274" s="77">
        <f t="shared" si="10"/>
        <v>0</v>
      </c>
    </row>
    <row r="275" spans="1:7" ht="15.75" x14ac:dyDescent="0.25">
      <c r="A275" s="11">
        <v>4973</v>
      </c>
      <c r="B275" s="78"/>
      <c r="C275" s="75"/>
      <c r="D275" s="63"/>
      <c r="E275" s="62"/>
      <c r="F275" s="80">
        <f t="shared" si="11"/>
        <v>0</v>
      </c>
      <c r="G275" s="77">
        <f t="shared" si="10"/>
        <v>0</v>
      </c>
    </row>
    <row r="276" spans="1:7" ht="15.75" x14ac:dyDescent="0.25">
      <c r="A276" s="11">
        <v>4974</v>
      </c>
      <c r="B276" s="78"/>
      <c r="C276" s="75"/>
      <c r="D276" s="63"/>
      <c r="E276" s="62"/>
      <c r="F276" s="80">
        <f t="shared" si="11"/>
        <v>0</v>
      </c>
      <c r="G276" s="77">
        <f t="shared" si="10"/>
        <v>0</v>
      </c>
    </row>
    <row r="277" spans="1:7" ht="15.75" x14ac:dyDescent="0.25">
      <c r="A277" s="11">
        <v>4975</v>
      </c>
      <c r="B277" s="78"/>
      <c r="C277" s="75"/>
      <c r="D277" s="63"/>
      <c r="E277" s="62"/>
      <c r="F277" s="80">
        <f t="shared" si="11"/>
        <v>0</v>
      </c>
      <c r="G277" s="77">
        <f t="shared" si="10"/>
        <v>0</v>
      </c>
    </row>
    <row r="278" spans="1:7" ht="15.75" x14ac:dyDescent="0.25">
      <c r="A278" s="11">
        <v>4976</v>
      </c>
      <c r="B278" s="78"/>
      <c r="C278" s="75"/>
      <c r="D278" s="63"/>
      <c r="E278" s="62"/>
      <c r="F278" s="80">
        <f t="shared" si="11"/>
        <v>0</v>
      </c>
      <c r="G278" s="77">
        <f t="shared" si="10"/>
        <v>0</v>
      </c>
    </row>
    <row r="279" spans="1:7" ht="15.75" x14ac:dyDescent="0.25">
      <c r="A279" s="11">
        <v>4978</v>
      </c>
      <c r="B279" s="78"/>
      <c r="C279" s="75"/>
      <c r="D279" s="63"/>
      <c r="E279" s="62"/>
      <c r="F279" s="80">
        <f t="shared" si="11"/>
        <v>0</v>
      </c>
      <c r="G279" s="77">
        <f t="shared" si="10"/>
        <v>0</v>
      </c>
    </row>
    <row r="280" spans="1:7" ht="15.75" x14ac:dyDescent="0.25">
      <c r="A280" s="11">
        <v>4979</v>
      </c>
      <c r="B280" s="78"/>
      <c r="C280" s="75"/>
      <c r="D280" s="63"/>
      <c r="E280" s="62"/>
      <c r="F280" s="80">
        <f t="shared" si="11"/>
        <v>0</v>
      </c>
      <c r="G280" s="77">
        <f t="shared" si="10"/>
        <v>0</v>
      </c>
    </row>
    <row r="281" spans="1:7" ht="15.75" x14ac:dyDescent="0.25">
      <c r="A281" s="11">
        <v>4980</v>
      </c>
      <c r="B281" s="78"/>
      <c r="C281" s="79">
        <v>0</v>
      </c>
      <c r="D281" s="63"/>
      <c r="E281" s="62"/>
      <c r="F281" s="80">
        <f t="shared" si="11"/>
        <v>0</v>
      </c>
      <c r="G281" s="81">
        <v>0</v>
      </c>
    </row>
    <row r="282" spans="1:7" ht="15.75" x14ac:dyDescent="0.25">
      <c r="A282" s="19">
        <v>4989</v>
      </c>
      <c r="B282" s="74">
        <v>0</v>
      </c>
      <c r="C282" s="75"/>
      <c r="D282" s="63"/>
      <c r="E282" s="62"/>
      <c r="F282" s="76">
        <v>0</v>
      </c>
      <c r="G282" s="77">
        <f>+IF(ABS(+B282+D282)&lt;=ABS(C282+E282),-B282+C282-D282+E282,0)</f>
        <v>0</v>
      </c>
    </row>
    <row r="283" spans="1:7" ht="15.75" x14ac:dyDescent="0.25">
      <c r="A283" s="20" t="s">
        <v>15</v>
      </c>
      <c r="B283" s="86"/>
      <c r="C283" s="87"/>
      <c r="D283" s="88"/>
      <c r="E283" s="87"/>
      <c r="F283" s="88"/>
      <c r="G283" s="89"/>
    </row>
    <row r="284" spans="1:7" ht="15.75" x14ac:dyDescent="0.25">
      <c r="A284" s="21">
        <v>5000</v>
      </c>
      <c r="B284" s="109"/>
      <c r="C284" s="110">
        <v>0</v>
      </c>
      <c r="D284" s="111"/>
      <c r="E284" s="112"/>
      <c r="F284" s="111">
        <f>+IF($C$8=9900,+IF(ABS(+B284+D284)&gt;=ABS(C284+E284),+B284-C284+D284-E284,0),0)</f>
        <v>0</v>
      </c>
      <c r="G284" s="113">
        <v>0</v>
      </c>
    </row>
    <row r="285" spans="1:7" ht="15.75" x14ac:dyDescent="0.25">
      <c r="A285" s="11">
        <v>5001</v>
      </c>
      <c r="B285" s="66"/>
      <c r="C285" s="75"/>
      <c r="D285" s="92"/>
      <c r="E285" s="62"/>
      <c r="F285" s="105">
        <f>+IF($C$8=9900,0,+IF(ABS(+B285+D285)&gt;=ABS(C285+E285),+B285-C285+D285-E285,0))</f>
        <v>0</v>
      </c>
      <c r="G285" s="106">
        <f>+IF($C$8=9900,+IF(ABS(+B285+D285)&lt;=ABS(C285+E285),-B285+C285-D285+E285,0),0)</f>
        <v>0</v>
      </c>
    </row>
    <row r="286" spans="1:7" ht="15.75" x14ac:dyDescent="0.25">
      <c r="A286" s="11">
        <v>5002</v>
      </c>
      <c r="B286" s="66"/>
      <c r="C286" s="75"/>
      <c r="D286" s="63"/>
      <c r="E286" s="62"/>
      <c r="F286" s="105">
        <f>+IF($C$8=9900,0,+IF(ABS(+B286+D286)&gt;=ABS(C286+E286),+B286-C286+D286-E286,0))</f>
        <v>0</v>
      </c>
      <c r="G286" s="106">
        <f>+IF($C$8=9900,+IF(ABS(+B286+D286)&lt;=ABS(C286+E286),-B286+C286-D286+E286,0),0)</f>
        <v>0</v>
      </c>
    </row>
    <row r="287" spans="1:7" ht="15.75" x14ac:dyDescent="0.25">
      <c r="A287" s="22">
        <v>5005</v>
      </c>
      <c r="B287" s="109"/>
      <c r="C287" s="110">
        <v>0</v>
      </c>
      <c r="D287" s="111"/>
      <c r="E287" s="112"/>
      <c r="F287" s="111">
        <f>+IF($C$8=9900,+IF(ABS(+B287+D287)&gt;=ABS(C287+E287),+B287-C287+D287-E287,0),0)</f>
        <v>0</v>
      </c>
      <c r="G287" s="113">
        <v>0</v>
      </c>
    </row>
    <row r="288" spans="1:7" ht="15.75" x14ac:dyDescent="0.25">
      <c r="A288" s="22">
        <v>5006</v>
      </c>
      <c r="B288" s="109"/>
      <c r="C288" s="110">
        <v>0</v>
      </c>
      <c r="D288" s="111"/>
      <c r="E288" s="112"/>
      <c r="F288" s="111">
        <f>+IF($C$8=9900,+IF(ABS(+B288+D288)&gt;=ABS(C288+E288),+B288-C288+D288-E288,0),0)</f>
        <v>0</v>
      </c>
      <c r="G288" s="113">
        <v>0</v>
      </c>
    </row>
    <row r="289" spans="1:7" ht="15.75" x14ac:dyDescent="0.25">
      <c r="A289" s="11">
        <v>5007</v>
      </c>
      <c r="B289" s="66"/>
      <c r="C289" s="69">
        <v>0</v>
      </c>
      <c r="D289" s="63"/>
      <c r="E289" s="62"/>
      <c r="F289" s="73">
        <f t="shared" ref="F289:F352" si="12">+IF(ABS(+B289+D289)&gt;=ABS(C289+E289),+B289-C289+D289-E289,0)</f>
        <v>0</v>
      </c>
      <c r="G289" s="71">
        <v>0</v>
      </c>
    </row>
    <row r="290" spans="1:7" ht="15.75" x14ac:dyDescent="0.25">
      <c r="A290" s="11">
        <v>5008</v>
      </c>
      <c r="B290" s="66"/>
      <c r="C290" s="69">
        <v>0</v>
      </c>
      <c r="D290" s="63"/>
      <c r="E290" s="62"/>
      <c r="F290" s="73">
        <f t="shared" si="12"/>
        <v>0</v>
      </c>
      <c r="G290" s="71">
        <v>0</v>
      </c>
    </row>
    <row r="291" spans="1:7" ht="15.75" x14ac:dyDescent="0.25">
      <c r="A291" s="22">
        <v>5009</v>
      </c>
      <c r="B291" s="109"/>
      <c r="C291" s="110">
        <v>0</v>
      </c>
      <c r="D291" s="111"/>
      <c r="E291" s="112"/>
      <c r="F291" s="111">
        <f>+IF($C$8=9900,+IF(ABS(+B291+D291)&gt;=ABS(C291+E291),+B291-C291+D291-E291,0),0)</f>
        <v>0</v>
      </c>
      <c r="G291" s="113">
        <v>0</v>
      </c>
    </row>
    <row r="292" spans="1:7" ht="15.75" x14ac:dyDescent="0.25">
      <c r="A292" s="11">
        <v>5011</v>
      </c>
      <c r="B292" s="66"/>
      <c r="C292" s="69">
        <v>0</v>
      </c>
      <c r="D292" s="63"/>
      <c r="E292" s="62"/>
      <c r="F292" s="73">
        <f t="shared" si="12"/>
        <v>0</v>
      </c>
      <c r="G292" s="71">
        <v>0</v>
      </c>
    </row>
    <row r="293" spans="1:7" ht="15.75" x14ac:dyDescent="0.25">
      <c r="A293" s="11">
        <v>5012</v>
      </c>
      <c r="B293" s="66"/>
      <c r="C293" s="69">
        <v>0</v>
      </c>
      <c r="D293" s="63"/>
      <c r="E293" s="62"/>
      <c r="F293" s="73">
        <f t="shared" si="12"/>
        <v>0</v>
      </c>
      <c r="G293" s="71">
        <v>0</v>
      </c>
    </row>
    <row r="294" spans="1:7" ht="15.75" x14ac:dyDescent="0.25">
      <c r="A294" s="11">
        <v>5013</v>
      </c>
      <c r="B294" s="66"/>
      <c r="C294" s="69">
        <v>0</v>
      </c>
      <c r="D294" s="63"/>
      <c r="E294" s="62"/>
      <c r="F294" s="73">
        <f t="shared" si="12"/>
        <v>0</v>
      </c>
      <c r="G294" s="71">
        <v>0</v>
      </c>
    </row>
    <row r="295" spans="1:7" ht="15.75" x14ac:dyDescent="0.25">
      <c r="A295" s="11">
        <v>5014</v>
      </c>
      <c r="B295" s="66"/>
      <c r="C295" s="69">
        <v>0</v>
      </c>
      <c r="D295" s="63"/>
      <c r="E295" s="62"/>
      <c r="F295" s="73">
        <f t="shared" si="12"/>
        <v>0</v>
      </c>
      <c r="G295" s="71">
        <v>0</v>
      </c>
    </row>
    <row r="296" spans="1:7" ht="15.75" x14ac:dyDescent="0.25">
      <c r="A296" s="11">
        <v>5015</v>
      </c>
      <c r="B296" s="66"/>
      <c r="C296" s="69">
        <v>0</v>
      </c>
      <c r="D296" s="63"/>
      <c r="E296" s="62"/>
      <c r="F296" s="73">
        <f t="shared" si="12"/>
        <v>0</v>
      </c>
      <c r="G296" s="71">
        <v>0</v>
      </c>
    </row>
    <row r="297" spans="1:7" ht="15.75" x14ac:dyDescent="0.25">
      <c r="A297" s="11">
        <v>5016</v>
      </c>
      <c r="B297" s="66"/>
      <c r="C297" s="69">
        <v>0</v>
      </c>
      <c r="D297" s="63"/>
      <c r="E297" s="62"/>
      <c r="F297" s="73">
        <f t="shared" si="12"/>
        <v>0</v>
      </c>
      <c r="G297" s="71">
        <v>0</v>
      </c>
    </row>
    <row r="298" spans="1:7" ht="15.75" x14ac:dyDescent="0.25">
      <c r="A298" s="11">
        <v>5017</v>
      </c>
      <c r="B298" s="66"/>
      <c r="C298" s="69">
        <v>0</v>
      </c>
      <c r="D298" s="63"/>
      <c r="E298" s="62"/>
      <c r="F298" s="73">
        <f t="shared" si="12"/>
        <v>0</v>
      </c>
      <c r="G298" s="71">
        <v>0</v>
      </c>
    </row>
    <row r="299" spans="1:7" ht="15.75" x14ac:dyDescent="0.25">
      <c r="A299" s="11">
        <v>5018</v>
      </c>
      <c r="B299" s="66"/>
      <c r="C299" s="69">
        <v>0</v>
      </c>
      <c r="D299" s="63"/>
      <c r="E299" s="62"/>
      <c r="F299" s="73">
        <f t="shared" si="12"/>
        <v>0</v>
      </c>
      <c r="G299" s="71">
        <v>0</v>
      </c>
    </row>
    <row r="300" spans="1:7" ht="15.75" x14ac:dyDescent="0.25">
      <c r="A300" s="11">
        <v>5022</v>
      </c>
      <c r="B300" s="66"/>
      <c r="C300" s="69">
        <v>0</v>
      </c>
      <c r="D300" s="63"/>
      <c r="E300" s="62"/>
      <c r="F300" s="73">
        <f t="shared" si="12"/>
        <v>0</v>
      </c>
      <c r="G300" s="71">
        <v>0</v>
      </c>
    </row>
    <row r="301" spans="1:7" ht="15.75" x14ac:dyDescent="0.25">
      <c r="A301" s="11">
        <v>5024</v>
      </c>
      <c r="B301" s="66"/>
      <c r="C301" s="69">
        <v>0</v>
      </c>
      <c r="D301" s="63"/>
      <c r="E301" s="62"/>
      <c r="F301" s="73">
        <f t="shared" si="12"/>
        <v>0</v>
      </c>
      <c r="G301" s="71">
        <v>0</v>
      </c>
    </row>
    <row r="302" spans="1:7" ht="15.75" x14ac:dyDescent="0.25">
      <c r="A302" s="11">
        <v>5026</v>
      </c>
      <c r="B302" s="66"/>
      <c r="C302" s="69">
        <v>0</v>
      </c>
      <c r="D302" s="63"/>
      <c r="E302" s="62"/>
      <c r="F302" s="73">
        <f t="shared" si="12"/>
        <v>0</v>
      </c>
      <c r="G302" s="71">
        <v>0</v>
      </c>
    </row>
    <row r="303" spans="1:7" ht="15.75" x14ac:dyDescent="0.25">
      <c r="A303" s="11">
        <v>5028</v>
      </c>
      <c r="B303" s="66"/>
      <c r="C303" s="69">
        <v>0</v>
      </c>
      <c r="D303" s="63"/>
      <c r="E303" s="62"/>
      <c r="F303" s="73">
        <f t="shared" si="12"/>
        <v>0</v>
      </c>
      <c r="G303" s="71">
        <v>0</v>
      </c>
    </row>
    <row r="304" spans="1:7" ht="15.75" x14ac:dyDescent="0.25">
      <c r="A304" s="11">
        <v>5071</v>
      </c>
      <c r="B304" s="78"/>
      <c r="C304" s="79">
        <v>0</v>
      </c>
      <c r="D304" s="63"/>
      <c r="E304" s="62"/>
      <c r="F304" s="80">
        <f t="shared" si="12"/>
        <v>0</v>
      </c>
      <c r="G304" s="81">
        <v>0</v>
      </c>
    </row>
    <row r="305" spans="1:7" ht="15.75" x14ac:dyDescent="0.25">
      <c r="A305" s="11">
        <v>5073</v>
      </c>
      <c r="B305" s="78"/>
      <c r="C305" s="79">
        <v>0</v>
      </c>
      <c r="D305" s="63"/>
      <c r="E305" s="62"/>
      <c r="F305" s="80">
        <f t="shared" si="12"/>
        <v>0</v>
      </c>
      <c r="G305" s="81">
        <v>0</v>
      </c>
    </row>
    <row r="306" spans="1:7" ht="15.75" x14ac:dyDescent="0.25">
      <c r="A306" s="11">
        <v>5078</v>
      </c>
      <c r="B306" s="78"/>
      <c r="C306" s="79">
        <v>0</v>
      </c>
      <c r="D306" s="63"/>
      <c r="E306" s="62"/>
      <c r="F306" s="80">
        <f t="shared" si="12"/>
        <v>0</v>
      </c>
      <c r="G306" s="81">
        <v>0</v>
      </c>
    </row>
    <row r="307" spans="1:7" ht="15.75" x14ac:dyDescent="0.25">
      <c r="A307" s="11">
        <v>5081</v>
      </c>
      <c r="B307" s="78"/>
      <c r="C307" s="79">
        <v>0</v>
      </c>
      <c r="D307" s="63"/>
      <c r="E307" s="62"/>
      <c r="F307" s="80">
        <f t="shared" si="12"/>
        <v>0</v>
      </c>
      <c r="G307" s="81">
        <v>0</v>
      </c>
    </row>
    <row r="308" spans="1:7" ht="15.75" x14ac:dyDescent="0.25">
      <c r="A308" s="11">
        <v>5082</v>
      </c>
      <c r="B308" s="78"/>
      <c r="C308" s="79">
        <v>0</v>
      </c>
      <c r="D308" s="63"/>
      <c r="E308" s="62"/>
      <c r="F308" s="80">
        <f t="shared" si="12"/>
        <v>0</v>
      </c>
      <c r="G308" s="81">
        <v>0</v>
      </c>
    </row>
    <row r="309" spans="1:7" ht="15.75" x14ac:dyDescent="0.25">
      <c r="A309" s="11">
        <v>5091</v>
      </c>
      <c r="B309" s="78"/>
      <c r="C309" s="79">
        <v>0</v>
      </c>
      <c r="D309" s="63"/>
      <c r="E309" s="62"/>
      <c r="F309" s="80">
        <f t="shared" si="12"/>
        <v>0</v>
      </c>
      <c r="G309" s="81">
        <v>0</v>
      </c>
    </row>
    <row r="310" spans="1:7" ht="15.75" x14ac:dyDescent="0.25">
      <c r="A310" s="11">
        <v>5092</v>
      </c>
      <c r="B310" s="78"/>
      <c r="C310" s="79">
        <v>0</v>
      </c>
      <c r="D310" s="63"/>
      <c r="E310" s="62"/>
      <c r="F310" s="80">
        <f t="shared" si="12"/>
        <v>0</v>
      </c>
      <c r="G310" s="81">
        <v>0</v>
      </c>
    </row>
    <row r="311" spans="1:7" ht="15.75" x14ac:dyDescent="0.25">
      <c r="A311" s="11">
        <v>5111</v>
      </c>
      <c r="B311" s="78"/>
      <c r="C311" s="79">
        <v>0</v>
      </c>
      <c r="D311" s="63"/>
      <c r="E311" s="62"/>
      <c r="F311" s="80">
        <f t="shared" si="12"/>
        <v>0</v>
      </c>
      <c r="G311" s="81">
        <v>0</v>
      </c>
    </row>
    <row r="312" spans="1:7" ht="15.75" x14ac:dyDescent="0.25">
      <c r="A312" s="11">
        <v>5112</v>
      </c>
      <c r="B312" s="78"/>
      <c r="C312" s="79">
        <v>0</v>
      </c>
      <c r="D312" s="63"/>
      <c r="E312" s="62"/>
      <c r="F312" s="80">
        <f t="shared" si="12"/>
        <v>0</v>
      </c>
      <c r="G312" s="81">
        <v>0</v>
      </c>
    </row>
    <row r="313" spans="1:7" ht="15.75" x14ac:dyDescent="0.25">
      <c r="A313" s="11">
        <v>5113</v>
      </c>
      <c r="B313" s="78"/>
      <c r="C313" s="79">
        <v>0</v>
      </c>
      <c r="D313" s="63"/>
      <c r="E313" s="62"/>
      <c r="F313" s="80">
        <f t="shared" si="12"/>
        <v>0</v>
      </c>
      <c r="G313" s="81">
        <v>0</v>
      </c>
    </row>
    <row r="314" spans="1:7" ht="15.75" x14ac:dyDescent="0.25">
      <c r="A314" s="11">
        <v>5114</v>
      </c>
      <c r="B314" s="78"/>
      <c r="C314" s="79">
        <v>0</v>
      </c>
      <c r="D314" s="63"/>
      <c r="E314" s="62"/>
      <c r="F314" s="80">
        <f t="shared" si="12"/>
        <v>0</v>
      </c>
      <c r="G314" s="81">
        <v>0</v>
      </c>
    </row>
    <row r="315" spans="1:7" ht="15.75" x14ac:dyDescent="0.25">
      <c r="A315" s="11">
        <v>5121</v>
      </c>
      <c r="B315" s="78"/>
      <c r="C315" s="79">
        <v>0</v>
      </c>
      <c r="D315" s="63"/>
      <c r="E315" s="62"/>
      <c r="F315" s="80">
        <f t="shared" si="12"/>
        <v>0</v>
      </c>
      <c r="G315" s="81">
        <v>0</v>
      </c>
    </row>
    <row r="316" spans="1:7" ht="15.75" x14ac:dyDescent="0.25">
      <c r="A316" s="11">
        <v>5122</v>
      </c>
      <c r="B316" s="78"/>
      <c r="C316" s="79">
        <v>0</v>
      </c>
      <c r="D316" s="63"/>
      <c r="E316" s="62"/>
      <c r="F316" s="80">
        <f t="shared" si="12"/>
        <v>0</v>
      </c>
      <c r="G316" s="81">
        <v>0</v>
      </c>
    </row>
    <row r="317" spans="1:7" ht="15.75" x14ac:dyDescent="0.25">
      <c r="A317" s="11">
        <v>5123</v>
      </c>
      <c r="B317" s="78"/>
      <c r="C317" s="79">
        <v>0</v>
      </c>
      <c r="D317" s="63"/>
      <c r="E317" s="62"/>
      <c r="F317" s="80">
        <f t="shared" si="12"/>
        <v>0</v>
      </c>
      <c r="G317" s="81">
        <v>0</v>
      </c>
    </row>
    <row r="318" spans="1:7" ht="15.75" x14ac:dyDescent="0.25">
      <c r="A318" s="11">
        <v>5124</v>
      </c>
      <c r="B318" s="78"/>
      <c r="C318" s="79">
        <v>0</v>
      </c>
      <c r="D318" s="63"/>
      <c r="E318" s="62"/>
      <c r="F318" s="80">
        <f t="shared" si="12"/>
        <v>0</v>
      </c>
      <c r="G318" s="81">
        <v>0</v>
      </c>
    </row>
    <row r="319" spans="1:7" ht="15.75" x14ac:dyDescent="0.25">
      <c r="A319" s="11">
        <v>5131</v>
      </c>
      <c r="B319" s="78"/>
      <c r="C319" s="79">
        <v>0</v>
      </c>
      <c r="D319" s="63"/>
      <c r="E319" s="62"/>
      <c r="F319" s="80">
        <f t="shared" si="12"/>
        <v>0</v>
      </c>
      <c r="G319" s="81">
        <v>0</v>
      </c>
    </row>
    <row r="320" spans="1:7" ht="15.75" x14ac:dyDescent="0.25">
      <c r="A320" s="11">
        <v>5139</v>
      </c>
      <c r="B320" s="78"/>
      <c r="C320" s="75"/>
      <c r="D320" s="63"/>
      <c r="E320" s="62"/>
      <c r="F320" s="80">
        <f t="shared" si="12"/>
        <v>0</v>
      </c>
      <c r="G320" s="77">
        <f>+IF(ABS(+B320+D320)&lt;=ABS(C320+E320),-B320+C320-D320+E320,0)</f>
        <v>0</v>
      </c>
    </row>
    <row r="321" spans="1:7" ht="15.75" x14ac:dyDescent="0.25">
      <c r="A321" s="11">
        <v>5141</v>
      </c>
      <c r="B321" s="78"/>
      <c r="C321" s="79">
        <v>0</v>
      </c>
      <c r="D321" s="63"/>
      <c r="E321" s="62"/>
      <c r="F321" s="80">
        <f t="shared" si="12"/>
        <v>0</v>
      </c>
      <c r="G321" s="81">
        <v>0</v>
      </c>
    </row>
    <row r="322" spans="1:7" ht="15.75" x14ac:dyDescent="0.25">
      <c r="A322" s="11">
        <v>5142</v>
      </c>
      <c r="B322" s="78"/>
      <c r="C322" s="79">
        <v>0</v>
      </c>
      <c r="D322" s="63"/>
      <c r="E322" s="62"/>
      <c r="F322" s="80">
        <f t="shared" si="12"/>
        <v>0</v>
      </c>
      <c r="G322" s="81">
        <v>0</v>
      </c>
    </row>
    <row r="323" spans="1:7" ht="15.75" x14ac:dyDescent="0.25">
      <c r="A323" s="11">
        <v>5143</v>
      </c>
      <c r="B323" s="78"/>
      <c r="C323" s="79">
        <v>0</v>
      </c>
      <c r="D323" s="63"/>
      <c r="E323" s="62"/>
      <c r="F323" s="80">
        <f t="shared" si="12"/>
        <v>0</v>
      </c>
      <c r="G323" s="81">
        <v>0</v>
      </c>
    </row>
    <row r="324" spans="1:7" ht="15.75" x14ac:dyDescent="0.25">
      <c r="A324" s="11">
        <v>5144</v>
      </c>
      <c r="B324" s="78"/>
      <c r="C324" s="79">
        <v>0</v>
      </c>
      <c r="D324" s="63"/>
      <c r="E324" s="62"/>
      <c r="F324" s="80">
        <f t="shared" si="12"/>
        <v>0</v>
      </c>
      <c r="G324" s="81">
        <v>0</v>
      </c>
    </row>
    <row r="325" spans="1:7" ht="15.75" x14ac:dyDescent="0.25">
      <c r="A325" s="11">
        <v>5145</v>
      </c>
      <c r="B325" s="78"/>
      <c r="C325" s="75"/>
      <c r="D325" s="63"/>
      <c r="E325" s="62"/>
      <c r="F325" s="80">
        <f t="shared" si="12"/>
        <v>0</v>
      </c>
      <c r="G325" s="77">
        <f>+IF(ABS(+B325+D325)&lt;=ABS(C325+E325),-B325+C325-D325+E325,0)</f>
        <v>0</v>
      </c>
    </row>
    <row r="326" spans="1:7" ht="15.75" x14ac:dyDescent="0.25">
      <c r="A326" s="11">
        <v>5146</v>
      </c>
      <c r="B326" s="78"/>
      <c r="C326" s="75"/>
      <c r="D326" s="63"/>
      <c r="E326" s="62"/>
      <c r="F326" s="80">
        <f t="shared" si="12"/>
        <v>0</v>
      </c>
      <c r="G326" s="77">
        <f>+IF(ABS(+B326+D326)&lt;=ABS(C326+E326),-B326+C326-D326+E326,0)</f>
        <v>0</v>
      </c>
    </row>
    <row r="327" spans="1:7" ht="15.75" x14ac:dyDescent="0.25">
      <c r="A327" s="11">
        <v>5147</v>
      </c>
      <c r="B327" s="78"/>
      <c r="C327" s="75"/>
      <c r="D327" s="63"/>
      <c r="E327" s="62"/>
      <c r="F327" s="80">
        <f t="shared" si="12"/>
        <v>0</v>
      </c>
      <c r="G327" s="77">
        <f>+IF(ABS(+B327+D327)&lt;=ABS(C327+E327),-B327+C327-D327+E327,0)</f>
        <v>0</v>
      </c>
    </row>
    <row r="328" spans="1:7" ht="15.75" x14ac:dyDescent="0.25">
      <c r="A328" s="11">
        <v>5148</v>
      </c>
      <c r="B328" s="78"/>
      <c r="C328" s="75"/>
      <c r="D328" s="63"/>
      <c r="E328" s="62"/>
      <c r="F328" s="80">
        <f t="shared" si="12"/>
        <v>0</v>
      </c>
      <c r="G328" s="77">
        <f>+IF(ABS(+B328+D328)&lt;=ABS(C328+E328),-B328+C328-D328+E328,0)</f>
        <v>0</v>
      </c>
    </row>
    <row r="329" spans="1:7" ht="15.75" x14ac:dyDescent="0.25">
      <c r="A329" s="11">
        <v>5181</v>
      </c>
      <c r="B329" s="78"/>
      <c r="C329" s="79">
        <v>0</v>
      </c>
      <c r="D329" s="63"/>
      <c r="E329" s="62"/>
      <c r="F329" s="80">
        <f t="shared" si="12"/>
        <v>0</v>
      </c>
      <c r="G329" s="81">
        <v>0</v>
      </c>
    </row>
    <row r="330" spans="1:7" ht="15.75" x14ac:dyDescent="0.25">
      <c r="A330" s="11">
        <v>5184</v>
      </c>
      <c r="B330" s="78"/>
      <c r="C330" s="79">
        <v>0</v>
      </c>
      <c r="D330" s="63"/>
      <c r="E330" s="62"/>
      <c r="F330" s="80">
        <f t="shared" si="12"/>
        <v>0</v>
      </c>
      <c r="G330" s="81">
        <v>0</v>
      </c>
    </row>
    <row r="331" spans="1:7" ht="15.75" x14ac:dyDescent="0.25">
      <c r="A331" s="11">
        <v>5186</v>
      </c>
      <c r="B331" s="78"/>
      <c r="C331" s="79">
        <v>0</v>
      </c>
      <c r="D331" s="63"/>
      <c r="E331" s="62"/>
      <c r="F331" s="80">
        <f t="shared" si="12"/>
        <v>0</v>
      </c>
      <c r="G331" s="81">
        <v>0</v>
      </c>
    </row>
    <row r="332" spans="1:7" ht="15.75" x14ac:dyDescent="0.25">
      <c r="A332" s="11">
        <v>5188</v>
      </c>
      <c r="B332" s="78"/>
      <c r="C332" s="79">
        <v>0</v>
      </c>
      <c r="D332" s="63"/>
      <c r="E332" s="62"/>
      <c r="F332" s="80">
        <f t="shared" si="12"/>
        <v>0</v>
      </c>
      <c r="G332" s="81">
        <v>0</v>
      </c>
    </row>
    <row r="333" spans="1:7" ht="15.75" x14ac:dyDescent="0.25">
      <c r="A333" s="11">
        <v>5189</v>
      </c>
      <c r="B333" s="78"/>
      <c r="C333" s="79">
        <v>0</v>
      </c>
      <c r="D333" s="63"/>
      <c r="E333" s="62"/>
      <c r="F333" s="80">
        <f t="shared" si="12"/>
        <v>0</v>
      </c>
      <c r="G333" s="81">
        <v>0</v>
      </c>
    </row>
    <row r="334" spans="1:7" ht="15.75" x14ac:dyDescent="0.25">
      <c r="A334" s="11">
        <v>5191</v>
      </c>
      <c r="B334" s="78"/>
      <c r="C334" s="79">
        <v>0</v>
      </c>
      <c r="D334" s="63"/>
      <c r="E334" s="62"/>
      <c r="F334" s="80">
        <f t="shared" si="12"/>
        <v>0</v>
      </c>
      <c r="G334" s="81">
        <v>0</v>
      </c>
    </row>
    <row r="335" spans="1:7" ht="15.75" x14ac:dyDescent="0.25">
      <c r="A335" s="11">
        <v>5192</v>
      </c>
      <c r="B335" s="74">
        <v>0</v>
      </c>
      <c r="C335" s="75"/>
      <c r="D335" s="63"/>
      <c r="E335" s="62"/>
      <c r="F335" s="76">
        <v>0</v>
      </c>
      <c r="G335" s="77">
        <f>+IF(ABS(+B335+D335)&lt;=ABS(C335+E335),-B335+C335-D335+E335,0)</f>
        <v>0</v>
      </c>
    </row>
    <row r="336" spans="1:7" ht="15.75" x14ac:dyDescent="0.25">
      <c r="A336" s="11">
        <v>5197</v>
      </c>
      <c r="B336" s="78"/>
      <c r="C336" s="79">
        <v>0</v>
      </c>
      <c r="D336" s="63"/>
      <c r="E336" s="62"/>
      <c r="F336" s="80">
        <f t="shared" ref="F336:F341" si="13">+IF(ABS(+B336+D336)&gt;=ABS(C336+E336),+B336-C336+D336-E336,0)</f>
        <v>0</v>
      </c>
      <c r="G336" s="81">
        <v>0</v>
      </c>
    </row>
    <row r="337" spans="1:7" ht="15.75" x14ac:dyDescent="0.25">
      <c r="A337" s="11">
        <v>5198</v>
      </c>
      <c r="B337" s="78"/>
      <c r="C337" s="79">
        <v>0</v>
      </c>
      <c r="D337" s="63"/>
      <c r="E337" s="62"/>
      <c r="F337" s="80">
        <f t="shared" si="13"/>
        <v>0</v>
      </c>
      <c r="G337" s="81">
        <v>0</v>
      </c>
    </row>
    <row r="338" spans="1:7" ht="15.75" x14ac:dyDescent="0.25">
      <c r="A338" s="11">
        <v>5211</v>
      </c>
      <c r="B338" s="78"/>
      <c r="C338" s="79">
        <v>0</v>
      </c>
      <c r="D338" s="63"/>
      <c r="E338" s="62"/>
      <c r="F338" s="80">
        <f t="shared" si="13"/>
        <v>0</v>
      </c>
      <c r="G338" s="81">
        <v>0</v>
      </c>
    </row>
    <row r="339" spans="1:7" ht="15.75" x14ac:dyDescent="0.25">
      <c r="A339" s="11">
        <v>5213</v>
      </c>
      <c r="B339" s="78"/>
      <c r="C339" s="79">
        <v>0</v>
      </c>
      <c r="D339" s="63"/>
      <c r="E339" s="62"/>
      <c r="F339" s="80">
        <f t="shared" si="13"/>
        <v>0</v>
      </c>
      <c r="G339" s="81">
        <v>0</v>
      </c>
    </row>
    <row r="340" spans="1:7" ht="15.75" x14ac:dyDescent="0.25">
      <c r="A340" s="11">
        <v>5215</v>
      </c>
      <c r="B340" s="78"/>
      <c r="C340" s="79">
        <v>0</v>
      </c>
      <c r="D340" s="63"/>
      <c r="E340" s="62"/>
      <c r="F340" s="80">
        <f t="shared" si="13"/>
        <v>0</v>
      </c>
      <c r="G340" s="81">
        <v>0</v>
      </c>
    </row>
    <row r="341" spans="1:7" ht="15.75" x14ac:dyDescent="0.25">
      <c r="A341" s="11">
        <v>5217</v>
      </c>
      <c r="B341" s="78"/>
      <c r="C341" s="79">
        <v>0</v>
      </c>
      <c r="D341" s="63"/>
      <c r="E341" s="62"/>
      <c r="F341" s="80">
        <f t="shared" si="13"/>
        <v>0</v>
      </c>
      <c r="G341" s="81">
        <v>0</v>
      </c>
    </row>
    <row r="342" spans="1:7" ht="15.75" x14ac:dyDescent="0.25">
      <c r="A342" s="11">
        <v>5221</v>
      </c>
      <c r="B342" s="78"/>
      <c r="C342" s="75"/>
      <c r="D342" s="63"/>
      <c r="E342" s="62"/>
      <c r="F342" s="80">
        <f t="shared" si="12"/>
        <v>0</v>
      </c>
      <c r="G342" s="77">
        <f>+IF(ABS(+B342+D342)&lt;=ABS(C342+E342),-B342+C342-D342+E342,0)</f>
        <v>0</v>
      </c>
    </row>
    <row r="343" spans="1:7" ht="15.75" x14ac:dyDescent="0.25">
      <c r="A343" s="11">
        <v>5223</v>
      </c>
      <c r="B343" s="78"/>
      <c r="C343" s="75"/>
      <c r="D343" s="63"/>
      <c r="E343" s="62"/>
      <c r="F343" s="80">
        <f t="shared" si="12"/>
        <v>0</v>
      </c>
      <c r="G343" s="77">
        <f>+IF(ABS(+B343+D343)&lt;=ABS(C343+E343),-B343+C343-D343+E343,0)</f>
        <v>0</v>
      </c>
    </row>
    <row r="344" spans="1:7" ht="15.75" x14ac:dyDescent="0.25">
      <c r="A344" s="11">
        <v>5231</v>
      </c>
      <c r="B344" s="78"/>
      <c r="C344" s="79">
        <v>0</v>
      </c>
      <c r="D344" s="63"/>
      <c r="E344" s="62"/>
      <c r="F344" s="80">
        <f t="shared" si="12"/>
        <v>0</v>
      </c>
      <c r="G344" s="81">
        <v>0</v>
      </c>
    </row>
    <row r="345" spans="1:7" ht="15.75" x14ac:dyDescent="0.25">
      <c r="A345" s="11">
        <v>5235</v>
      </c>
      <c r="B345" s="78"/>
      <c r="C345" s="79">
        <v>0</v>
      </c>
      <c r="D345" s="63"/>
      <c r="E345" s="62"/>
      <c r="F345" s="80">
        <f t="shared" si="12"/>
        <v>0</v>
      </c>
      <c r="G345" s="81">
        <v>0</v>
      </c>
    </row>
    <row r="346" spans="1:7" ht="15.75" x14ac:dyDescent="0.25">
      <c r="A346" s="11">
        <v>5311</v>
      </c>
      <c r="B346" s="78"/>
      <c r="C346" s="79">
        <v>0</v>
      </c>
      <c r="D346" s="63"/>
      <c r="E346" s="62"/>
      <c r="F346" s="80">
        <f t="shared" si="12"/>
        <v>0</v>
      </c>
      <c r="G346" s="81">
        <v>0</v>
      </c>
    </row>
    <row r="347" spans="1:7" ht="15.75" x14ac:dyDescent="0.25">
      <c r="A347" s="11">
        <v>5312</v>
      </c>
      <c r="B347" s="78"/>
      <c r="C347" s="79">
        <v>0</v>
      </c>
      <c r="D347" s="63"/>
      <c r="E347" s="62"/>
      <c r="F347" s="80">
        <f t="shared" si="12"/>
        <v>0</v>
      </c>
      <c r="G347" s="81">
        <v>0</v>
      </c>
    </row>
    <row r="348" spans="1:7" ht="15.75" x14ac:dyDescent="0.25">
      <c r="A348" s="11">
        <v>5313</v>
      </c>
      <c r="B348" s="78"/>
      <c r="C348" s="79">
        <v>0</v>
      </c>
      <c r="D348" s="63"/>
      <c r="E348" s="62"/>
      <c r="F348" s="80">
        <f t="shared" si="12"/>
        <v>0</v>
      </c>
      <c r="G348" s="81">
        <v>0</v>
      </c>
    </row>
    <row r="349" spans="1:7" ht="15.75" x14ac:dyDescent="0.25">
      <c r="A349" s="11">
        <v>5314</v>
      </c>
      <c r="B349" s="78"/>
      <c r="C349" s="79">
        <v>0</v>
      </c>
      <c r="D349" s="63"/>
      <c r="E349" s="62"/>
      <c r="F349" s="80">
        <f t="shared" si="12"/>
        <v>0</v>
      </c>
      <c r="G349" s="81">
        <v>0</v>
      </c>
    </row>
    <row r="350" spans="1:7" ht="15.75" x14ac:dyDescent="0.25">
      <c r="A350" s="11">
        <v>5315</v>
      </c>
      <c r="B350" s="78"/>
      <c r="C350" s="79">
        <v>0</v>
      </c>
      <c r="D350" s="63"/>
      <c r="E350" s="62"/>
      <c r="F350" s="80">
        <f t="shared" si="12"/>
        <v>0</v>
      </c>
      <c r="G350" s="81">
        <v>0</v>
      </c>
    </row>
    <row r="351" spans="1:7" ht="15.75" x14ac:dyDescent="0.25">
      <c r="A351" s="11">
        <v>5316</v>
      </c>
      <c r="B351" s="78"/>
      <c r="C351" s="79">
        <v>0</v>
      </c>
      <c r="D351" s="63"/>
      <c r="E351" s="62"/>
      <c r="F351" s="80">
        <f t="shared" si="12"/>
        <v>0</v>
      </c>
      <c r="G351" s="81">
        <v>0</v>
      </c>
    </row>
    <row r="352" spans="1:7" ht="15.75" x14ac:dyDescent="0.25">
      <c r="A352" s="11">
        <v>5317</v>
      </c>
      <c r="B352" s="78"/>
      <c r="C352" s="79">
        <v>0</v>
      </c>
      <c r="D352" s="63"/>
      <c r="E352" s="62"/>
      <c r="F352" s="80">
        <f t="shared" si="12"/>
        <v>0</v>
      </c>
      <c r="G352" s="81">
        <v>0</v>
      </c>
    </row>
    <row r="353" spans="1:7" ht="15.75" x14ac:dyDescent="0.25">
      <c r="A353" s="11">
        <v>5318</v>
      </c>
      <c r="B353" s="78"/>
      <c r="C353" s="79">
        <v>0</v>
      </c>
      <c r="D353" s="63"/>
      <c r="E353" s="62"/>
      <c r="F353" s="80">
        <f t="shared" ref="F353:F361" si="14">+IF(ABS(+B353+D353)&gt;=ABS(C353+E353),+B353-C353+D353-E353,0)</f>
        <v>0</v>
      </c>
      <c r="G353" s="81">
        <v>0</v>
      </c>
    </row>
    <row r="354" spans="1:7" ht="15.75" x14ac:dyDescent="0.25">
      <c r="A354" s="11">
        <v>5319</v>
      </c>
      <c r="B354" s="78"/>
      <c r="C354" s="79">
        <v>0</v>
      </c>
      <c r="D354" s="63"/>
      <c r="E354" s="62"/>
      <c r="F354" s="80">
        <f t="shared" si="14"/>
        <v>0</v>
      </c>
      <c r="G354" s="81">
        <v>0</v>
      </c>
    </row>
    <row r="355" spans="1:7" ht="15.75" x14ac:dyDescent="0.25">
      <c r="A355" s="11">
        <v>5321</v>
      </c>
      <c r="B355" s="78"/>
      <c r="C355" s="79">
        <v>0</v>
      </c>
      <c r="D355" s="63"/>
      <c r="E355" s="62"/>
      <c r="F355" s="80">
        <f t="shared" si="14"/>
        <v>0</v>
      </c>
      <c r="G355" s="81">
        <v>0</v>
      </c>
    </row>
    <row r="356" spans="1:7" ht="15.75" x14ac:dyDescent="0.25">
      <c r="A356" s="11">
        <v>5322</v>
      </c>
      <c r="B356" s="78"/>
      <c r="C356" s="79">
        <v>0</v>
      </c>
      <c r="D356" s="63"/>
      <c r="E356" s="62"/>
      <c r="F356" s="80">
        <f t="shared" si="14"/>
        <v>0</v>
      </c>
      <c r="G356" s="81">
        <v>0</v>
      </c>
    </row>
    <row r="357" spans="1:7" ht="15.75" x14ac:dyDescent="0.25">
      <c r="A357" s="11">
        <v>5323</v>
      </c>
      <c r="B357" s="78"/>
      <c r="C357" s="79">
        <v>0</v>
      </c>
      <c r="D357" s="63"/>
      <c r="E357" s="62"/>
      <c r="F357" s="80">
        <f t="shared" si="14"/>
        <v>0</v>
      </c>
      <c r="G357" s="81">
        <v>0</v>
      </c>
    </row>
    <row r="358" spans="1:7" ht="15.75" x14ac:dyDescent="0.25">
      <c r="A358" s="11">
        <v>5381</v>
      </c>
      <c r="B358" s="78"/>
      <c r="C358" s="79">
        <v>0</v>
      </c>
      <c r="D358" s="63"/>
      <c r="E358" s="62"/>
      <c r="F358" s="80">
        <f t="shared" si="14"/>
        <v>0</v>
      </c>
      <c r="G358" s="81">
        <v>0</v>
      </c>
    </row>
    <row r="359" spans="1:7" ht="15.75" x14ac:dyDescent="0.25">
      <c r="A359" s="11">
        <v>5382</v>
      </c>
      <c r="B359" s="78"/>
      <c r="C359" s="79">
        <v>0</v>
      </c>
      <c r="D359" s="63"/>
      <c r="E359" s="62"/>
      <c r="F359" s="80">
        <f t="shared" si="14"/>
        <v>0</v>
      </c>
      <c r="G359" s="81">
        <v>0</v>
      </c>
    </row>
    <row r="360" spans="1:7" ht="15.75" x14ac:dyDescent="0.25">
      <c r="A360" s="11">
        <v>5383</v>
      </c>
      <c r="B360" s="78"/>
      <c r="C360" s="79">
        <v>0</v>
      </c>
      <c r="D360" s="63"/>
      <c r="E360" s="62"/>
      <c r="F360" s="80">
        <f t="shared" si="14"/>
        <v>0</v>
      </c>
      <c r="G360" s="81">
        <v>0</v>
      </c>
    </row>
    <row r="361" spans="1:7" ht="15.75" x14ac:dyDescent="0.25">
      <c r="A361" s="11">
        <v>5384</v>
      </c>
      <c r="B361" s="78"/>
      <c r="C361" s="79">
        <v>0</v>
      </c>
      <c r="D361" s="63"/>
      <c r="E361" s="62"/>
      <c r="F361" s="80">
        <f t="shared" si="14"/>
        <v>0</v>
      </c>
      <c r="G361" s="81">
        <v>0</v>
      </c>
    </row>
    <row r="362" spans="1:7" ht="15.75" x14ac:dyDescent="0.25">
      <c r="A362" s="11">
        <v>5391</v>
      </c>
      <c r="B362" s="114">
        <v>0</v>
      </c>
      <c r="C362" s="75"/>
      <c r="D362" s="63"/>
      <c r="E362" s="62"/>
      <c r="F362" s="115">
        <v>0</v>
      </c>
      <c r="G362" s="77">
        <f>+IF(ABS(+B362+D362)&lt;=ABS(C362+E362),-B362+C362-D362+E362,0)</f>
        <v>0</v>
      </c>
    </row>
    <row r="363" spans="1:7" ht="15.75" x14ac:dyDescent="0.25">
      <c r="A363" s="11">
        <v>5392</v>
      </c>
      <c r="B363" s="114">
        <v>0</v>
      </c>
      <c r="C363" s="75"/>
      <c r="D363" s="63"/>
      <c r="E363" s="62"/>
      <c r="F363" s="115">
        <v>0</v>
      </c>
      <c r="G363" s="77">
        <f>+IF(ABS(+B363+D363)&lt;=ABS(C363+E363),-B363+C363-D363+E363,0)</f>
        <v>0</v>
      </c>
    </row>
    <row r="364" spans="1:7" ht="15.75" x14ac:dyDescent="0.25">
      <c r="A364" s="11">
        <v>5393</v>
      </c>
      <c r="B364" s="114">
        <v>0</v>
      </c>
      <c r="C364" s="75"/>
      <c r="D364" s="63"/>
      <c r="E364" s="62"/>
      <c r="F364" s="115">
        <v>0</v>
      </c>
      <c r="G364" s="77">
        <f>+IF(ABS(+B364+D364)&lt;=ABS(C364+E364),-B364+C364-D364+E364,0)</f>
        <v>0</v>
      </c>
    </row>
    <row r="365" spans="1:7" ht="15.75" x14ac:dyDescent="0.25">
      <c r="A365" s="11">
        <v>5398</v>
      </c>
      <c r="B365" s="74">
        <v>0</v>
      </c>
      <c r="C365" s="75"/>
      <c r="D365" s="63"/>
      <c r="E365" s="62"/>
      <c r="F365" s="76">
        <v>0</v>
      </c>
      <c r="G365" s="77">
        <f>+IF(ABS(+B365+D365)&lt;=ABS(C365+E365),-B365+C365-D365+E365,0)</f>
        <v>0</v>
      </c>
    </row>
    <row r="366" spans="1:7" ht="15.75" x14ac:dyDescent="0.25">
      <c r="A366" s="11">
        <v>5811</v>
      </c>
      <c r="B366" s="78"/>
      <c r="C366" s="79">
        <v>0</v>
      </c>
      <c r="D366" s="63"/>
      <c r="E366" s="62"/>
      <c r="F366" s="80">
        <f t="shared" ref="F366:F377" si="15">+IF(ABS(+B366+D366)&gt;=ABS(C366+E366),+B366-C366+D366-E366,0)</f>
        <v>0</v>
      </c>
      <c r="G366" s="81">
        <v>0</v>
      </c>
    </row>
    <row r="367" spans="1:7" ht="15.75" x14ac:dyDescent="0.25">
      <c r="A367" s="11">
        <v>5812</v>
      </c>
      <c r="B367" s="78"/>
      <c r="C367" s="79">
        <v>0</v>
      </c>
      <c r="D367" s="63"/>
      <c r="E367" s="62"/>
      <c r="F367" s="80">
        <f t="shared" si="15"/>
        <v>0</v>
      </c>
      <c r="G367" s="81">
        <v>0</v>
      </c>
    </row>
    <row r="368" spans="1:7" ht="15.75" x14ac:dyDescent="0.25">
      <c r="A368" s="11">
        <v>5814</v>
      </c>
      <c r="B368" s="78"/>
      <c r="C368" s="79">
        <v>0</v>
      </c>
      <c r="D368" s="63"/>
      <c r="E368" s="62"/>
      <c r="F368" s="80">
        <f t="shared" si="15"/>
        <v>0</v>
      </c>
      <c r="G368" s="81">
        <v>0</v>
      </c>
    </row>
    <row r="369" spans="1:7" ht="15.75" x14ac:dyDescent="0.25">
      <c r="A369" s="11">
        <v>5815</v>
      </c>
      <c r="B369" s="78"/>
      <c r="C369" s="79">
        <v>0</v>
      </c>
      <c r="D369" s="63"/>
      <c r="E369" s="62"/>
      <c r="F369" s="80">
        <f t="shared" si="15"/>
        <v>0</v>
      </c>
      <c r="G369" s="81">
        <v>0</v>
      </c>
    </row>
    <row r="370" spans="1:7" ht="15.75" x14ac:dyDescent="0.25">
      <c r="A370" s="11">
        <v>5817</v>
      </c>
      <c r="B370" s="78"/>
      <c r="C370" s="79">
        <v>0</v>
      </c>
      <c r="D370" s="63"/>
      <c r="E370" s="62"/>
      <c r="F370" s="80">
        <f t="shared" si="15"/>
        <v>0</v>
      </c>
      <c r="G370" s="81">
        <v>0</v>
      </c>
    </row>
    <row r="371" spans="1:7" ht="15.75" x14ac:dyDescent="0.25">
      <c r="A371" s="11">
        <v>5818</v>
      </c>
      <c r="B371" s="78"/>
      <c r="C371" s="79">
        <v>0</v>
      </c>
      <c r="D371" s="63"/>
      <c r="E371" s="62"/>
      <c r="F371" s="80">
        <f t="shared" si="15"/>
        <v>0</v>
      </c>
      <c r="G371" s="81">
        <v>0</v>
      </c>
    </row>
    <row r="372" spans="1:7" ht="15.75" x14ac:dyDescent="0.25">
      <c r="A372" s="11">
        <v>5823</v>
      </c>
      <c r="B372" s="78"/>
      <c r="C372" s="79">
        <v>0</v>
      </c>
      <c r="D372" s="63"/>
      <c r="E372" s="62"/>
      <c r="F372" s="80">
        <f t="shared" si="15"/>
        <v>0</v>
      </c>
      <c r="G372" s="81">
        <v>0</v>
      </c>
    </row>
    <row r="373" spans="1:7" ht="15.75" x14ac:dyDescent="0.25">
      <c r="A373" s="11">
        <v>5826</v>
      </c>
      <c r="B373" s="78"/>
      <c r="C373" s="79">
        <v>0</v>
      </c>
      <c r="D373" s="63"/>
      <c r="E373" s="62"/>
      <c r="F373" s="80">
        <f t="shared" si="15"/>
        <v>0</v>
      </c>
      <c r="G373" s="81">
        <v>0</v>
      </c>
    </row>
    <row r="374" spans="1:7" ht="15.75" x14ac:dyDescent="0.25">
      <c r="A374" s="11">
        <v>5829</v>
      </c>
      <c r="B374" s="78"/>
      <c r="C374" s="79">
        <v>0</v>
      </c>
      <c r="D374" s="63"/>
      <c r="E374" s="62"/>
      <c r="F374" s="80">
        <f t="shared" si="15"/>
        <v>0</v>
      </c>
      <c r="G374" s="81">
        <v>0</v>
      </c>
    </row>
    <row r="375" spans="1:7" ht="15.75" x14ac:dyDescent="0.25">
      <c r="A375" s="11">
        <v>5881</v>
      </c>
      <c r="B375" s="78"/>
      <c r="C375" s="79">
        <v>0</v>
      </c>
      <c r="D375" s="63"/>
      <c r="E375" s="62"/>
      <c r="F375" s="80">
        <f t="shared" si="15"/>
        <v>0</v>
      </c>
      <c r="G375" s="81">
        <v>0</v>
      </c>
    </row>
    <row r="376" spans="1:7" ht="15.75" x14ac:dyDescent="0.25">
      <c r="A376" s="11">
        <v>5882</v>
      </c>
      <c r="B376" s="78"/>
      <c r="C376" s="79">
        <v>0</v>
      </c>
      <c r="D376" s="63"/>
      <c r="E376" s="62"/>
      <c r="F376" s="80">
        <f t="shared" si="15"/>
        <v>0</v>
      </c>
      <c r="G376" s="81">
        <v>0</v>
      </c>
    </row>
    <row r="377" spans="1:7" ht="15.75" x14ac:dyDescent="0.25">
      <c r="A377" s="11">
        <v>5889</v>
      </c>
      <c r="B377" s="78"/>
      <c r="C377" s="79">
        <v>0</v>
      </c>
      <c r="D377" s="63"/>
      <c r="E377" s="62"/>
      <c r="F377" s="80">
        <f t="shared" si="15"/>
        <v>0</v>
      </c>
      <c r="G377" s="81">
        <v>0</v>
      </c>
    </row>
    <row r="378" spans="1:7" ht="15.75" x14ac:dyDescent="0.25">
      <c r="A378" s="11">
        <v>5891</v>
      </c>
      <c r="B378" s="74">
        <v>0</v>
      </c>
      <c r="C378" s="75"/>
      <c r="D378" s="63"/>
      <c r="E378" s="62"/>
      <c r="F378" s="76">
        <v>0</v>
      </c>
      <c r="G378" s="77">
        <f>+IF(ABS(+B378+D378)&lt;=ABS(C378+E378),-B378+C378-D378+E378,0)</f>
        <v>0</v>
      </c>
    </row>
    <row r="379" spans="1:7" ht="15.75" x14ac:dyDescent="0.25">
      <c r="A379" s="14">
        <v>5892</v>
      </c>
      <c r="B379" s="74">
        <v>0</v>
      </c>
      <c r="C379" s="75"/>
      <c r="D379" s="63"/>
      <c r="E379" s="62"/>
      <c r="F379" s="76">
        <v>0</v>
      </c>
      <c r="G379" s="77">
        <f>+IF(ABS(+B379+D379)&lt;=ABS(C379+E379),-B379+C379-D379+E379,0)</f>
        <v>0</v>
      </c>
    </row>
    <row r="380" spans="1:7" ht="15.75" x14ac:dyDescent="0.25">
      <c r="A380" s="15">
        <v>5894</v>
      </c>
      <c r="B380" s="93">
        <v>0</v>
      </c>
      <c r="C380" s="94"/>
      <c r="D380" s="63"/>
      <c r="E380" s="62"/>
      <c r="F380" s="116">
        <v>0</v>
      </c>
      <c r="G380" s="117">
        <f>+IF(ABS(+B380+D380)&lt;=ABS(C380+E380),-B380+C380-D380+E380,0)</f>
        <v>0</v>
      </c>
    </row>
    <row r="381" spans="1:7" ht="15.75" x14ac:dyDescent="0.25">
      <c r="A381" s="20" t="s">
        <v>16</v>
      </c>
      <c r="B381" s="86"/>
      <c r="C381" s="87"/>
      <c r="D381" s="88"/>
      <c r="E381" s="87"/>
      <c r="F381" s="88"/>
      <c r="G381" s="89"/>
    </row>
    <row r="382" spans="1:7" ht="15.75" x14ac:dyDescent="0.25">
      <c r="A382" s="10">
        <v>6010</v>
      </c>
      <c r="B382" s="100">
        <v>0</v>
      </c>
      <c r="C382" s="90">
        <v>0</v>
      </c>
      <c r="D382" s="63"/>
      <c r="E382" s="62"/>
      <c r="F382" s="64">
        <f t="shared" ref="F382:F405" si="16">+IF(ABS(+B382+D382)&gt;=ABS(C382+E382),+B382-C382+D382-E382,0)</f>
        <v>0</v>
      </c>
      <c r="G382" s="65">
        <f t="shared" ref="G382:G412" si="17">+IF(ABS(+B382+D382)&lt;=ABS(C382+E382),-B382+C382-D382+E382,0)</f>
        <v>0</v>
      </c>
    </row>
    <row r="383" spans="1:7" ht="15.75" x14ac:dyDescent="0.25">
      <c r="A383" s="11">
        <v>6011</v>
      </c>
      <c r="B383" s="68">
        <v>0</v>
      </c>
      <c r="C383" s="69">
        <v>0</v>
      </c>
      <c r="D383" s="63"/>
      <c r="E383" s="62"/>
      <c r="F383" s="73">
        <f t="shared" si="16"/>
        <v>0</v>
      </c>
      <c r="G383" s="72">
        <f t="shared" si="17"/>
        <v>0</v>
      </c>
    </row>
    <row r="384" spans="1:7" ht="15.75" x14ac:dyDescent="0.25">
      <c r="A384" s="11">
        <v>6012</v>
      </c>
      <c r="B384" s="68">
        <v>0</v>
      </c>
      <c r="C384" s="69">
        <v>0</v>
      </c>
      <c r="D384" s="63"/>
      <c r="E384" s="62"/>
      <c r="F384" s="73">
        <f t="shared" si="16"/>
        <v>0</v>
      </c>
      <c r="G384" s="72">
        <f t="shared" si="17"/>
        <v>0</v>
      </c>
    </row>
    <row r="385" spans="1:7" ht="15.75" x14ac:dyDescent="0.25">
      <c r="A385" s="11">
        <v>6013</v>
      </c>
      <c r="B385" s="68">
        <v>0</v>
      </c>
      <c r="C385" s="69">
        <v>0</v>
      </c>
      <c r="D385" s="63"/>
      <c r="E385" s="62"/>
      <c r="F385" s="73">
        <f t="shared" si="16"/>
        <v>0</v>
      </c>
      <c r="G385" s="72">
        <f t="shared" si="17"/>
        <v>0</v>
      </c>
    </row>
    <row r="386" spans="1:7" ht="15.75" x14ac:dyDescent="0.25">
      <c r="A386" s="11">
        <v>6014</v>
      </c>
      <c r="B386" s="68">
        <v>0</v>
      </c>
      <c r="C386" s="69">
        <v>0</v>
      </c>
      <c r="D386" s="63"/>
      <c r="E386" s="62"/>
      <c r="F386" s="73">
        <f t="shared" si="16"/>
        <v>0</v>
      </c>
      <c r="G386" s="72">
        <f t="shared" si="17"/>
        <v>0</v>
      </c>
    </row>
    <row r="387" spans="1:7" ht="15.75" x14ac:dyDescent="0.25">
      <c r="A387" s="11">
        <v>6015</v>
      </c>
      <c r="B387" s="68">
        <v>0</v>
      </c>
      <c r="C387" s="69">
        <v>0</v>
      </c>
      <c r="D387" s="63"/>
      <c r="E387" s="62"/>
      <c r="F387" s="73">
        <f t="shared" si="16"/>
        <v>0</v>
      </c>
      <c r="G387" s="72">
        <f t="shared" si="17"/>
        <v>0</v>
      </c>
    </row>
    <row r="388" spans="1:7" ht="15.75" x14ac:dyDescent="0.25">
      <c r="A388" s="11">
        <v>6016</v>
      </c>
      <c r="B388" s="68">
        <v>0</v>
      </c>
      <c r="C388" s="69">
        <v>0</v>
      </c>
      <c r="D388" s="63"/>
      <c r="E388" s="62"/>
      <c r="F388" s="73">
        <f t="shared" si="16"/>
        <v>0</v>
      </c>
      <c r="G388" s="72">
        <f t="shared" si="17"/>
        <v>0</v>
      </c>
    </row>
    <row r="389" spans="1:7" ht="15.75" x14ac:dyDescent="0.25">
      <c r="A389" s="11">
        <v>6017</v>
      </c>
      <c r="B389" s="68">
        <v>0</v>
      </c>
      <c r="C389" s="69">
        <v>0</v>
      </c>
      <c r="D389" s="63"/>
      <c r="E389" s="62"/>
      <c r="F389" s="73">
        <f t="shared" si="16"/>
        <v>0</v>
      </c>
      <c r="G389" s="72">
        <f t="shared" si="17"/>
        <v>0</v>
      </c>
    </row>
    <row r="390" spans="1:7" ht="15.75" x14ac:dyDescent="0.25">
      <c r="A390" s="11">
        <v>6018</v>
      </c>
      <c r="B390" s="68">
        <v>0</v>
      </c>
      <c r="C390" s="69">
        <v>0</v>
      </c>
      <c r="D390" s="63"/>
      <c r="E390" s="62"/>
      <c r="F390" s="73">
        <f t="shared" si="16"/>
        <v>0</v>
      </c>
      <c r="G390" s="72">
        <f t="shared" si="17"/>
        <v>0</v>
      </c>
    </row>
    <row r="391" spans="1:7" ht="15.75" x14ac:dyDescent="0.25">
      <c r="A391" s="11">
        <v>6019</v>
      </c>
      <c r="B391" s="68">
        <v>0</v>
      </c>
      <c r="C391" s="69">
        <v>0</v>
      </c>
      <c r="D391" s="63"/>
      <c r="E391" s="62"/>
      <c r="F391" s="73">
        <f t="shared" si="16"/>
        <v>0</v>
      </c>
      <c r="G391" s="72">
        <f t="shared" si="17"/>
        <v>0</v>
      </c>
    </row>
    <row r="392" spans="1:7" ht="15.75" x14ac:dyDescent="0.25">
      <c r="A392" s="11">
        <v>6021</v>
      </c>
      <c r="B392" s="68">
        <v>0</v>
      </c>
      <c r="C392" s="69">
        <v>0</v>
      </c>
      <c r="D392" s="63"/>
      <c r="E392" s="62"/>
      <c r="F392" s="73">
        <f t="shared" si="16"/>
        <v>0</v>
      </c>
      <c r="G392" s="72">
        <f t="shared" si="17"/>
        <v>0</v>
      </c>
    </row>
    <row r="393" spans="1:7" ht="15.75" x14ac:dyDescent="0.25">
      <c r="A393" s="11">
        <v>6022</v>
      </c>
      <c r="B393" s="68">
        <v>0</v>
      </c>
      <c r="C393" s="69">
        <v>0</v>
      </c>
      <c r="D393" s="63"/>
      <c r="E393" s="62"/>
      <c r="F393" s="73">
        <f t="shared" si="16"/>
        <v>0</v>
      </c>
      <c r="G393" s="72">
        <f t="shared" si="17"/>
        <v>0</v>
      </c>
    </row>
    <row r="394" spans="1:7" ht="15.75" x14ac:dyDescent="0.25">
      <c r="A394" s="11">
        <v>6023</v>
      </c>
      <c r="B394" s="68">
        <v>0</v>
      </c>
      <c r="C394" s="69">
        <v>0</v>
      </c>
      <c r="D394" s="63"/>
      <c r="E394" s="62"/>
      <c r="F394" s="73">
        <f t="shared" si="16"/>
        <v>0</v>
      </c>
      <c r="G394" s="72">
        <f t="shared" si="17"/>
        <v>0</v>
      </c>
    </row>
    <row r="395" spans="1:7" ht="15.75" x14ac:dyDescent="0.25">
      <c r="A395" s="11">
        <v>6025</v>
      </c>
      <c r="B395" s="68">
        <v>0</v>
      </c>
      <c r="C395" s="69">
        <v>0</v>
      </c>
      <c r="D395" s="63"/>
      <c r="E395" s="62"/>
      <c r="F395" s="73">
        <f t="shared" si="16"/>
        <v>0</v>
      </c>
      <c r="G395" s="72">
        <f t="shared" si="17"/>
        <v>0</v>
      </c>
    </row>
    <row r="396" spans="1:7" ht="15.75" x14ac:dyDescent="0.25">
      <c r="A396" s="11">
        <v>6026</v>
      </c>
      <c r="B396" s="68">
        <v>0</v>
      </c>
      <c r="C396" s="69">
        <v>0</v>
      </c>
      <c r="D396" s="63"/>
      <c r="E396" s="62"/>
      <c r="F396" s="73">
        <f t="shared" si="16"/>
        <v>0</v>
      </c>
      <c r="G396" s="72">
        <f t="shared" si="17"/>
        <v>0</v>
      </c>
    </row>
    <row r="397" spans="1:7" ht="15.75" x14ac:dyDescent="0.25">
      <c r="A397" s="11">
        <v>6027</v>
      </c>
      <c r="B397" s="68">
        <v>0</v>
      </c>
      <c r="C397" s="69">
        <v>0</v>
      </c>
      <c r="D397" s="63"/>
      <c r="E397" s="62"/>
      <c r="F397" s="73">
        <f t="shared" si="16"/>
        <v>0</v>
      </c>
      <c r="G397" s="72">
        <f t="shared" si="17"/>
        <v>0</v>
      </c>
    </row>
    <row r="398" spans="1:7" ht="15.75" x14ac:dyDescent="0.25">
      <c r="A398" s="11">
        <v>6028</v>
      </c>
      <c r="B398" s="68">
        <v>0</v>
      </c>
      <c r="C398" s="69">
        <v>0</v>
      </c>
      <c r="D398" s="63"/>
      <c r="E398" s="62"/>
      <c r="F398" s="73">
        <f t="shared" si="16"/>
        <v>0</v>
      </c>
      <c r="G398" s="72">
        <f t="shared" si="17"/>
        <v>0</v>
      </c>
    </row>
    <row r="399" spans="1:7" ht="15.75" x14ac:dyDescent="0.25">
      <c r="A399" s="11">
        <v>6029</v>
      </c>
      <c r="B399" s="68">
        <v>0</v>
      </c>
      <c r="C399" s="69">
        <v>0</v>
      </c>
      <c r="D399" s="63"/>
      <c r="E399" s="62"/>
      <c r="F399" s="73">
        <f t="shared" si="16"/>
        <v>0</v>
      </c>
      <c r="G399" s="72">
        <f t="shared" si="17"/>
        <v>0</v>
      </c>
    </row>
    <row r="400" spans="1:7" ht="15.75" x14ac:dyDescent="0.25">
      <c r="A400" s="14">
        <v>6030</v>
      </c>
      <c r="B400" s="68">
        <v>0</v>
      </c>
      <c r="C400" s="69">
        <v>0</v>
      </c>
      <c r="D400" s="63"/>
      <c r="E400" s="62"/>
      <c r="F400" s="73">
        <f t="shared" si="16"/>
        <v>0</v>
      </c>
      <c r="G400" s="72">
        <f t="shared" si="17"/>
        <v>0</v>
      </c>
    </row>
    <row r="401" spans="1:7" ht="15.75" x14ac:dyDescent="0.25">
      <c r="A401" s="14">
        <v>6032</v>
      </c>
      <c r="B401" s="68">
        <v>0</v>
      </c>
      <c r="C401" s="69">
        <v>0</v>
      </c>
      <c r="D401" s="63"/>
      <c r="E401" s="62"/>
      <c r="F401" s="73">
        <f t="shared" si="16"/>
        <v>0</v>
      </c>
      <c r="G401" s="72">
        <f t="shared" si="17"/>
        <v>0</v>
      </c>
    </row>
    <row r="402" spans="1:7" ht="15.75" x14ac:dyDescent="0.25">
      <c r="A402" s="14">
        <v>6033</v>
      </c>
      <c r="B402" s="68">
        <v>0</v>
      </c>
      <c r="C402" s="69">
        <v>0</v>
      </c>
      <c r="D402" s="63"/>
      <c r="E402" s="62"/>
      <c r="F402" s="73">
        <f t="shared" si="16"/>
        <v>0</v>
      </c>
      <c r="G402" s="72">
        <f t="shared" si="17"/>
        <v>0</v>
      </c>
    </row>
    <row r="403" spans="1:7" ht="15.75" x14ac:dyDescent="0.25">
      <c r="A403" s="14">
        <v>6034</v>
      </c>
      <c r="B403" s="68">
        <v>0</v>
      </c>
      <c r="C403" s="69">
        <v>0</v>
      </c>
      <c r="D403" s="63"/>
      <c r="E403" s="62"/>
      <c r="F403" s="73">
        <f t="shared" si="16"/>
        <v>0</v>
      </c>
      <c r="G403" s="72">
        <f t="shared" si="17"/>
        <v>0</v>
      </c>
    </row>
    <row r="404" spans="1:7" ht="15.75" x14ac:dyDescent="0.25">
      <c r="A404" s="14">
        <v>6035</v>
      </c>
      <c r="B404" s="68">
        <v>0</v>
      </c>
      <c r="C404" s="69">
        <v>0</v>
      </c>
      <c r="D404" s="63"/>
      <c r="E404" s="62"/>
      <c r="F404" s="73">
        <f t="shared" si="16"/>
        <v>0</v>
      </c>
      <c r="G404" s="72">
        <f t="shared" si="17"/>
        <v>0</v>
      </c>
    </row>
    <row r="405" spans="1:7" ht="15.75" x14ac:dyDescent="0.25">
      <c r="A405" s="14">
        <v>6036</v>
      </c>
      <c r="B405" s="68">
        <v>0</v>
      </c>
      <c r="C405" s="69">
        <v>0</v>
      </c>
      <c r="D405" s="63"/>
      <c r="E405" s="62"/>
      <c r="F405" s="73">
        <f t="shared" si="16"/>
        <v>0</v>
      </c>
      <c r="G405" s="72">
        <f t="shared" si="17"/>
        <v>0</v>
      </c>
    </row>
    <row r="406" spans="1:7" ht="15.75" x14ac:dyDescent="0.25">
      <c r="A406" s="14">
        <v>6037</v>
      </c>
      <c r="B406" s="74">
        <v>0</v>
      </c>
      <c r="C406" s="79">
        <v>0</v>
      </c>
      <c r="D406" s="76"/>
      <c r="E406" s="79"/>
      <c r="F406" s="80">
        <f>+IF(ABS(+B406+D406)&gt;=ABS(C406+E406),+B406-C406+D406-E406,0)</f>
        <v>0</v>
      </c>
      <c r="G406" s="77">
        <f t="shared" si="17"/>
        <v>0</v>
      </c>
    </row>
    <row r="407" spans="1:7" ht="15.75" x14ac:dyDescent="0.25">
      <c r="A407" s="14">
        <v>6039</v>
      </c>
      <c r="B407" s="68">
        <v>0</v>
      </c>
      <c r="C407" s="69">
        <v>0</v>
      </c>
      <c r="D407" s="63"/>
      <c r="E407" s="62"/>
      <c r="F407" s="73">
        <f>+IF(ABS(+B407+D407)&gt;=ABS(C407+E407),+B407-C407+D407-E407,0)</f>
        <v>0</v>
      </c>
      <c r="G407" s="72">
        <f t="shared" si="17"/>
        <v>0</v>
      </c>
    </row>
    <row r="408" spans="1:7" ht="15.75" x14ac:dyDescent="0.25">
      <c r="A408" s="11">
        <v>6041</v>
      </c>
      <c r="B408" s="68">
        <v>0</v>
      </c>
      <c r="C408" s="69">
        <v>0</v>
      </c>
      <c r="D408" s="63"/>
      <c r="E408" s="62"/>
      <c r="F408" s="73">
        <f t="shared" ref="F408:F413" si="18">+IF(ABS(+B408+D408)&gt;=ABS(C408+E408),+B408-C408+D408-E408,0)</f>
        <v>0</v>
      </c>
      <c r="G408" s="72">
        <f t="shared" si="17"/>
        <v>0</v>
      </c>
    </row>
    <row r="409" spans="1:7" ht="15.75" x14ac:dyDescent="0.25">
      <c r="A409" s="11">
        <v>6042</v>
      </c>
      <c r="B409" s="68">
        <v>0</v>
      </c>
      <c r="C409" s="69">
        <v>0</v>
      </c>
      <c r="D409" s="63"/>
      <c r="E409" s="62"/>
      <c r="F409" s="73">
        <f t="shared" si="18"/>
        <v>0</v>
      </c>
      <c r="G409" s="72">
        <f t="shared" si="17"/>
        <v>0</v>
      </c>
    </row>
    <row r="410" spans="1:7" ht="15.75" x14ac:dyDescent="0.25">
      <c r="A410" s="11">
        <v>6043</v>
      </c>
      <c r="B410" s="68">
        <v>0</v>
      </c>
      <c r="C410" s="69">
        <v>0</v>
      </c>
      <c r="D410" s="63"/>
      <c r="E410" s="62"/>
      <c r="F410" s="73">
        <f t="shared" si="18"/>
        <v>0</v>
      </c>
      <c r="G410" s="72">
        <f t="shared" si="17"/>
        <v>0</v>
      </c>
    </row>
    <row r="411" spans="1:7" ht="15.75" x14ac:dyDescent="0.25">
      <c r="A411" s="11">
        <v>6044</v>
      </c>
      <c r="B411" s="68">
        <v>0</v>
      </c>
      <c r="C411" s="69">
        <v>0</v>
      </c>
      <c r="D411" s="63"/>
      <c r="E411" s="62"/>
      <c r="F411" s="73">
        <f t="shared" si="18"/>
        <v>0</v>
      </c>
      <c r="G411" s="72">
        <f t="shared" si="17"/>
        <v>0</v>
      </c>
    </row>
    <row r="412" spans="1:7" ht="15.75" x14ac:dyDescent="0.25">
      <c r="A412" s="11">
        <v>6046</v>
      </c>
      <c r="B412" s="68">
        <v>0</v>
      </c>
      <c r="C412" s="69">
        <v>0</v>
      </c>
      <c r="D412" s="63"/>
      <c r="E412" s="62"/>
      <c r="F412" s="73">
        <f t="shared" si="18"/>
        <v>0</v>
      </c>
      <c r="G412" s="72">
        <f t="shared" si="17"/>
        <v>0</v>
      </c>
    </row>
    <row r="413" spans="1:7" ht="15.75" x14ac:dyDescent="0.25">
      <c r="A413" s="11">
        <v>6047</v>
      </c>
      <c r="B413" s="68">
        <v>0</v>
      </c>
      <c r="C413" s="69">
        <v>0</v>
      </c>
      <c r="D413" s="63"/>
      <c r="E413" s="62"/>
      <c r="F413" s="73">
        <f t="shared" si="18"/>
        <v>0</v>
      </c>
      <c r="G413" s="71">
        <v>0</v>
      </c>
    </row>
    <row r="414" spans="1:7" ht="15.75" x14ac:dyDescent="0.25">
      <c r="A414" s="11">
        <v>6048</v>
      </c>
      <c r="B414" s="68">
        <v>0</v>
      </c>
      <c r="C414" s="69">
        <v>0</v>
      </c>
      <c r="D414" s="63"/>
      <c r="E414" s="62"/>
      <c r="F414" s="70">
        <v>0</v>
      </c>
      <c r="G414" s="72">
        <f t="shared" ref="G414:G480" si="19">+IF(ABS(+B414+D414)&lt;=ABS(C414+E414),-B414+C414-D414+E414,0)</f>
        <v>0</v>
      </c>
    </row>
    <row r="415" spans="1:7" ht="15.75" x14ac:dyDescent="0.25">
      <c r="A415" s="11">
        <v>6049</v>
      </c>
      <c r="B415" s="68">
        <v>0</v>
      </c>
      <c r="C415" s="69">
        <v>0</v>
      </c>
      <c r="D415" s="63"/>
      <c r="E415" s="62"/>
      <c r="F415" s="73">
        <f>+IF(ABS(+B415+D415)&gt;=ABS(C415+E415),+B415-C415+D415-E415,0)</f>
        <v>0</v>
      </c>
      <c r="G415" s="72">
        <f t="shared" si="19"/>
        <v>0</v>
      </c>
    </row>
    <row r="416" spans="1:7" ht="15.75" x14ac:dyDescent="0.25">
      <c r="A416" s="11">
        <v>6051</v>
      </c>
      <c r="B416" s="68">
        <v>0</v>
      </c>
      <c r="C416" s="69">
        <v>0</v>
      </c>
      <c r="D416" s="63"/>
      <c r="E416" s="62"/>
      <c r="F416" s="73">
        <f t="shared" ref="F416:F480" si="20">+IF(ABS(+B416+D416)&gt;=ABS(C416+E416),+B416-C416+D416-E416,0)</f>
        <v>0</v>
      </c>
      <c r="G416" s="72">
        <f t="shared" si="19"/>
        <v>0</v>
      </c>
    </row>
    <row r="417" spans="1:7" ht="15.75" x14ac:dyDescent="0.25">
      <c r="A417" s="11">
        <v>6052</v>
      </c>
      <c r="B417" s="68">
        <v>0</v>
      </c>
      <c r="C417" s="69">
        <v>0</v>
      </c>
      <c r="D417" s="63"/>
      <c r="E417" s="62"/>
      <c r="F417" s="73">
        <f t="shared" si="20"/>
        <v>0</v>
      </c>
      <c r="G417" s="72">
        <f t="shared" si="19"/>
        <v>0</v>
      </c>
    </row>
    <row r="418" spans="1:7" ht="15.75" x14ac:dyDescent="0.25">
      <c r="A418" s="11">
        <v>6054</v>
      </c>
      <c r="B418" s="68">
        <v>0</v>
      </c>
      <c r="C418" s="69">
        <v>0</v>
      </c>
      <c r="D418" s="63"/>
      <c r="E418" s="62"/>
      <c r="F418" s="73">
        <f>+IF(ABS(+B418+D418)&gt;=ABS(C418+E418),+B418-C418+D418-E418,0)</f>
        <v>0</v>
      </c>
      <c r="G418" s="72">
        <f>+IF(ABS(+B418+D418)&lt;=ABS(C418+E418),-B418+C418-D418+E418,0)</f>
        <v>0</v>
      </c>
    </row>
    <row r="419" spans="1:7" ht="15.75" x14ac:dyDescent="0.25">
      <c r="A419" s="11">
        <v>6055</v>
      </c>
      <c r="B419" s="68">
        <v>0</v>
      </c>
      <c r="C419" s="69">
        <v>0</v>
      </c>
      <c r="D419" s="63"/>
      <c r="E419" s="62"/>
      <c r="F419" s="73">
        <f t="shared" si="20"/>
        <v>0</v>
      </c>
      <c r="G419" s="72">
        <f t="shared" si="19"/>
        <v>0</v>
      </c>
    </row>
    <row r="420" spans="1:7" ht="15.75" x14ac:dyDescent="0.25">
      <c r="A420" s="11">
        <v>6056</v>
      </c>
      <c r="B420" s="68">
        <v>0</v>
      </c>
      <c r="C420" s="69">
        <v>0</v>
      </c>
      <c r="D420" s="63"/>
      <c r="E420" s="62"/>
      <c r="F420" s="73">
        <f t="shared" si="20"/>
        <v>0</v>
      </c>
      <c r="G420" s="72">
        <f t="shared" si="19"/>
        <v>0</v>
      </c>
    </row>
    <row r="421" spans="1:7" ht="15.75" x14ac:dyDescent="0.25">
      <c r="A421" s="11">
        <v>6058</v>
      </c>
      <c r="B421" s="68">
        <v>0</v>
      </c>
      <c r="C421" s="69">
        <v>0</v>
      </c>
      <c r="D421" s="63"/>
      <c r="E421" s="62"/>
      <c r="F421" s="73">
        <f t="shared" si="20"/>
        <v>0</v>
      </c>
      <c r="G421" s="72">
        <f t="shared" si="19"/>
        <v>0</v>
      </c>
    </row>
    <row r="422" spans="1:7" ht="15.75" x14ac:dyDescent="0.25">
      <c r="A422" s="11">
        <v>6059</v>
      </c>
      <c r="B422" s="68">
        <v>0</v>
      </c>
      <c r="C422" s="69">
        <v>0</v>
      </c>
      <c r="D422" s="63"/>
      <c r="E422" s="62"/>
      <c r="F422" s="73">
        <f t="shared" si="20"/>
        <v>0</v>
      </c>
      <c r="G422" s="72">
        <f t="shared" si="19"/>
        <v>0</v>
      </c>
    </row>
    <row r="423" spans="1:7" ht="15.75" x14ac:dyDescent="0.25">
      <c r="A423" s="11">
        <v>6061</v>
      </c>
      <c r="B423" s="68">
        <v>0</v>
      </c>
      <c r="C423" s="69">
        <v>0</v>
      </c>
      <c r="D423" s="63"/>
      <c r="E423" s="62"/>
      <c r="F423" s="73">
        <f t="shared" si="20"/>
        <v>0</v>
      </c>
      <c r="G423" s="72">
        <f t="shared" si="19"/>
        <v>0</v>
      </c>
    </row>
    <row r="424" spans="1:7" ht="15.75" x14ac:dyDescent="0.25">
      <c r="A424" s="11">
        <v>6062</v>
      </c>
      <c r="B424" s="68">
        <v>0</v>
      </c>
      <c r="C424" s="69">
        <v>0</v>
      </c>
      <c r="D424" s="63"/>
      <c r="E424" s="62"/>
      <c r="F424" s="73">
        <f t="shared" si="20"/>
        <v>0</v>
      </c>
      <c r="G424" s="72">
        <f t="shared" si="19"/>
        <v>0</v>
      </c>
    </row>
    <row r="425" spans="1:7" ht="15.75" x14ac:dyDescent="0.25">
      <c r="A425" s="11">
        <v>6063</v>
      </c>
      <c r="B425" s="68">
        <v>0</v>
      </c>
      <c r="C425" s="69">
        <v>0</v>
      </c>
      <c r="D425" s="63"/>
      <c r="E425" s="62"/>
      <c r="F425" s="73">
        <f t="shared" si="20"/>
        <v>0</v>
      </c>
      <c r="G425" s="72">
        <f t="shared" si="19"/>
        <v>0</v>
      </c>
    </row>
    <row r="426" spans="1:7" ht="15.75" x14ac:dyDescent="0.25">
      <c r="A426" s="11">
        <v>6064</v>
      </c>
      <c r="B426" s="68">
        <v>0</v>
      </c>
      <c r="C426" s="69">
        <v>0</v>
      </c>
      <c r="D426" s="63"/>
      <c r="E426" s="62"/>
      <c r="F426" s="73">
        <f t="shared" si="20"/>
        <v>0</v>
      </c>
      <c r="G426" s="72">
        <f t="shared" si="19"/>
        <v>0</v>
      </c>
    </row>
    <row r="427" spans="1:7" ht="15.75" x14ac:dyDescent="0.25">
      <c r="A427" s="11">
        <v>6065</v>
      </c>
      <c r="B427" s="68">
        <v>0</v>
      </c>
      <c r="C427" s="69">
        <v>0</v>
      </c>
      <c r="D427" s="63"/>
      <c r="E427" s="62"/>
      <c r="F427" s="73">
        <f t="shared" si="20"/>
        <v>0</v>
      </c>
      <c r="G427" s="72">
        <f t="shared" si="19"/>
        <v>0</v>
      </c>
    </row>
    <row r="428" spans="1:7" ht="15.75" x14ac:dyDescent="0.25">
      <c r="A428" s="11">
        <v>6067</v>
      </c>
      <c r="B428" s="68">
        <v>0</v>
      </c>
      <c r="C428" s="69">
        <v>0</v>
      </c>
      <c r="D428" s="63"/>
      <c r="E428" s="62"/>
      <c r="F428" s="73">
        <f t="shared" si="20"/>
        <v>0</v>
      </c>
      <c r="G428" s="72">
        <f t="shared" si="19"/>
        <v>0</v>
      </c>
    </row>
    <row r="429" spans="1:7" ht="15.75" x14ac:dyDescent="0.25">
      <c r="A429" s="11">
        <v>6068</v>
      </c>
      <c r="B429" s="68">
        <v>0</v>
      </c>
      <c r="C429" s="69">
        <v>0</v>
      </c>
      <c r="D429" s="63"/>
      <c r="E429" s="62"/>
      <c r="F429" s="73">
        <f t="shared" si="20"/>
        <v>0</v>
      </c>
      <c r="G429" s="72">
        <f t="shared" si="19"/>
        <v>0</v>
      </c>
    </row>
    <row r="430" spans="1:7" ht="15.75" x14ac:dyDescent="0.25">
      <c r="A430" s="11">
        <v>6069</v>
      </c>
      <c r="B430" s="68">
        <v>0</v>
      </c>
      <c r="C430" s="69">
        <v>0</v>
      </c>
      <c r="D430" s="63"/>
      <c r="E430" s="62"/>
      <c r="F430" s="73">
        <f t="shared" si="20"/>
        <v>0</v>
      </c>
      <c r="G430" s="72">
        <f t="shared" si="19"/>
        <v>0</v>
      </c>
    </row>
    <row r="431" spans="1:7" ht="15.75" x14ac:dyDescent="0.25">
      <c r="A431" s="11">
        <v>6071</v>
      </c>
      <c r="B431" s="68">
        <v>0</v>
      </c>
      <c r="C431" s="69">
        <v>0</v>
      </c>
      <c r="D431" s="63"/>
      <c r="E431" s="62"/>
      <c r="F431" s="73">
        <f t="shared" si="20"/>
        <v>0</v>
      </c>
      <c r="G431" s="72">
        <f t="shared" si="19"/>
        <v>0</v>
      </c>
    </row>
    <row r="432" spans="1:7" ht="15.75" x14ac:dyDescent="0.25">
      <c r="A432" s="11">
        <v>6072</v>
      </c>
      <c r="B432" s="68">
        <v>0</v>
      </c>
      <c r="C432" s="69">
        <v>0</v>
      </c>
      <c r="D432" s="63"/>
      <c r="E432" s="62"/>
      <c r="F432" s="73">
        <f t="shared" si="20"/>
        <v>0</v>
      </c>
      <c r="G432" s="72">
        <f t="shared" si="19"/>
        <v>0</v>
      </c>
    </row>
    <row r="433" spans="1:7" ht="15.75" x14ac:dyDescent="0.25">
      <c r="A433" s="11">
        <v>6073</v>
      </c>
      <c r="B433" s="68">
        <v>0</v>
      </c>
      <c r="C433" s="69">
        <v>0</v>
      </c>
      <c r="D433" s="63"/>
      <c r="E433" s="62"/>
      <c r="F433" s="73">
        <f t="shared" si="20"/>
        <v>0</v>
      </c>
      <c r="G433" s="72">
        <f t="shared" si="19"/>
        <v>0</v>
      </c>
    </row>
    <row r="434" spans="1:7" ht="15.75" x14ac:dyDescent="0.25">
      <c r="A434" s="11">
        <v>6074</v>
      </c>
      <c r="B434" s="68">
        <v>0</v>
      </c>
      <c r="C434" s="69">
        <v>0</v>
      </c>
      <c r="D434" s="63"/>
      <c r="E434" s="62"/>
      <c r="F434" s="73">
        <f t="shared" si="20"/>
        <v>0</v>
      </c>
      <c r="G434" s="72">
        <f t="shared" si="19"/>
        <v>0</v>
      </c>
    </row>
    <row r="435" spans="1:7" ht="15.75" x14ac:dyDescent="0.25">
      <c r="A435" s="11">
        <v>6075</v>
      </c>
      <c r="B435" s="68">
        <v>0</v>
      </c>
      <c r="C435" s="69">
        <v>0</v>
      </c>
      <c r="D435" s="63"/>
      <c r="E435" s="62"/>
      <c r="F435" s="73">
        <f t="shared" si="20"/>
        <v>0</v>
      </c>
      <c r="G435" s="72">
        <f t="shared" si="19"/>
        <v>0</v>
      </c>
    </row>
    <row r="436" spans="1:7" ht="15.75" x14ac:dyDescent="0.25">
      <c r="A436" s="11">
        <v>6076</v>
      </c>
      <c r="B436" s="68">
        <v>0</v>
      </c>
      <c r="C436" s="69">
        <v>0</v>
      </c>
      <c r="D436" s="63"/>
      <c r="E436" s="62"/>
      <c r="F436" s="73">
        <f t="shared" si="20"/>
        <v>0</v>
      </c>
      <c r="G436" s="72">
        <f t="shared" si="19"/>
        <v>0</v>
      </c>
    </row>
    <row r="437" spans="1:7" ht="15.75" x14ac:dyDescent="0.25">
      <c r="A437" s="11">
        <v>6077</v>
      </c>
      <c r="B437" s="68">
        <v>0</v>
      </c>
      <c r="C437" s="69">
        <v>0</v>
      </c>
      <c r="D437" s="63"/>
      <c r="E437" s="62"/>
      <c r="F437" s="73">
        <f t="shared" si="20"/>
        <v>0</v>
      </c>
      <c r="G437" s="72">
        <f t="shared" si="19"/>
        <v>0</v>
      </c>
    </row>
    <row r="438" spans="1:7" ht="15.75" x14ac:dyDescent="0.25">
      <c r="A438" s="11">
        <v>6078</v>
      </c>
      <c r="B438" s="68">
        <v>0</v>
      </c>
      <c r="C438" s="69">
        <v>0</v>
      </c>
      <c r="D438" s="63"/>
      <c r="E438" s="62"/>
      <c r="F438" s="73">
        <f t="shared" si="20"/>
        <v>0</v>
      </c>
      <c r="G438" s="72">
        <f t="shared" si="19"/>
        <v>0</v>
      </c>
    </row>
    <row r="439" spans="1:7" ht="15.75" x14ac:dyDescent="0.25">
      <c r="A439" s="11">
        <v>6079</v>
      </c>
      <c r="B439" s="68">
        <v>0</v>
      </c>
      <c r="C439" s="69">
        <v>0</v>
      </c>
      <c r="D439" s="63"/>
      <c r="E439" s="62"/>
      <c r="F439" s="73">
        <f t="shared" si="20"/>
        <v>0</v>
      </c>
      <c r="G439" s="72">
        <f t="shared" si="19"/>
        <v>0</v>
      </c>
    </row>
    <row r="440" spans="1:7" ht="15.75" x14ac:dyDescent="0.25">
      <c r="A440" s="11">
        <v>6080</v>
      </c>
      <c r="B440" s="68">
        <v>0</v>
      </c>
      <c r="C440" s="69">
        <v>0</v>
      </c>
      <c r="D440" s="63"/>
      <c r="E440" s="62"/>
      <c r="F440" s="73">
        <f>+IF(ABS(+B440+D440)&gt;=ABS(C440+E440),+B440-C440+D440-E440,0)</f>
        <v>0</v>
      </c>
      <c r="G440" s="72">
        <f>+IF(ABS(+B440+D440)&lt;=ABS(C440+E440),-B440+C440-D440+E440,0)</f>
        <v>0</v>
      </c>
    </row>
    <row r="441" spans="1:7" ht="15.75" x14ac:dyDescent="0.25">
      <c r="A441" s="11">
        <v>6081</v>
      </c>
      <c r="B441" s="68">
        <v>0</v>
      </c>
      <c r="C441" s="69">
        <v>0</v>
      </c>
      <c r="D441" s="63"/>
      <c r="E441" s="62"/>
      <c r="F441" s="73">
        <f>+IF(ABS(+B441+D441)&gt;=ABS(C441+E441),+B441-C441+D441-E441,0)</f>
        <v>0</v>
      </c>
      <c r="G441" s="72">
        <f>+IF(ABS(+B441+D441)&lt;=ABS(C441+E441),-B441+C441-D441+E441,0)</f>
        <v>0</v>
      </c>
    </row>
    <row r="442" spans="1:7" ht="15.75" x14ac:dyDescent="0.25">
      <c r="A442" s="11">
        <v>6082</v>
      </c>
      <c r="B442" s="68">
        <v>0</v>
      </c>
      <c r="C442" s="69">
        <v>0</v>
      </c>
      <c r="D442" s="63"/>
      <c r="E442" s="62"/>
      <c r="F442" s="73">
        <f t="shared" si="20"/>
        <v>0</v>
      </c>
      <c r="G442" s="72">
        <f t="shared" si="19"/>
        <v>0</v>
      </c>
    </row>
    <row r="443" spans="1:7" ht="15.75" x14ac:dyDescent="0.25">
      <c r="A443" s="11">
        <v>6087</v>
      </c>
      <c r="B443" s="68">
        <v>0</v>
      </c>
      <c r="C443" s="69">
        <v>0</v>
      </c>
      <c r="D443" s="63"/>
      <c r="E443" s="62"/>
      <c r="F443" s="73">
        <f t="shared" si="20"/>
        <v>0</v>
      </c>
      <c r="G443" s="72">
        <f t="shared" si="19"/>
        <v>0</v>
      </c>
    </row>
    <row r="444" spans="1:7" ht="15.75" x14ac:dyDescent="0.25">
      <c r="A444" s="11">
        <v>6089</v>
      </c>
      <c r="B444" s="68">
        <v>0</v>
      </c>
      <c r="C444" s="69">
        <v>0</v>
      </c>
      <c r="D444" s="63"/>
      <c r="E444" s="62"/>
      <c r="F444" s="73">
        <f t="shared" si="20"/>
        <v>0</v>
      </c>
      <c r="G444" s="72">
        <f t="shared" si="19"/>
        <v>0</v>
      </c>
    </row>
    <row r="445" spans="1:7" ht="15.75" x14ac:dyDescent="0.25">
      <c r="A445" s="11">
        <v>6090</v>
      </c>
      <c r="B445" s="68">
        <v>0</v>
      </c>
      <c r="C445" s="69">
        <v>0</v>
      </c>
      <c r="D445" s="63"/>
      <c r="E445" s="62"/>
      <c r="F445" s="73">
        <f>+IF(ABS(+B445+D445)&gt;=ABS(C445+E445),+B445-C445+D445-E445,0)</f>
        <v>0</v>
      </c>
      <c r="G445" s="72">
        <f>+IF(ABS(+B445+D445)&lt;=ABS(C445+E445),-B445+C445-D445+E445,0)</f>
        <v>0</v>
      </c>
    </row>
    <row r="446" spans="1:7" ht="15.75" x14ac:dyDescent="0.25">
      <c r="A446" s="11">
        <v>6091</v>
      </c>
      <c r="B446" s="68">
        <v>0</v>
      </c>
      <c r="C446" s="69">
        <v>0</v>
      </c>
      <c r="D446" s="63"/>
      <c r="E446" s="62"/>
      <c r="F446" s="73">
        <f t="shared" si="20"/>
        <v>0</v>
      </c>
      <c r="G446" s="72">
        <f t="shared" si="19"/>
        <v>0</v>
      </c>
    </row>
    <row r="447" spans="1:7" ht="15.75" x14ac:dyDescent="0.25">
      <c r="A447" s="11">
        <v>6092</v>
      </c>
      <c r="B447" s="68">
        <v>0</v>
      </c>
      <c r="C447" s="69">
        <v>0</v>
      </c>
      <c r="D447" s="63"/>
      <c r="E447" s="62"/>
      <c r="F447" s="73">
        <f>+IF(ABS(+B447+D447)&gt;=ABS(C447+E447),+B447-C447+D447-E447,0)</f>
        <v>0</v>
      </c>
      <c r="G447" s="72">
        <f>+IF(ABS(+B447+D447)&lt;=ABS(C447+E447),-B447+C447-D447+E447,0)</f>
        <v>0</v>
      </c>
    </row>
    <row r="448" spans="1:7" ht="15.75" x14ac:dyDescent="0.25">
      <c r="A448" s="11">
        <v>6093</v>
      </c>
      <c r="B448" s="68">
        <v>0</v>
      </c>
      <c r="C448" s="69">
        <v>0</v>
      </c>
      <c r="D448" s="63"/>
      <c r="E448" s="62"/>
      <c r="F448" s="73">
        <f t="shared" si="20"/>
        <v>0</v>
      </c>
      <c r="G448" s="72">
        <f t="shared" si="19"/>
        <v>0</v>
      </c>
    </row>
    <row r="449" spans="1:7" ht="15.75" x14ac:dyDescent="0.25">
      <c r="A449" s="11">
        <v>6094</v>
      </c>
      <c r="B449" s="68">
        <v>0</v>
      </c>
      <c r="C449" s="69">
        <v>0</v>
      </c>
      <c r="D449" s="63"/>
      <c r="E449" s="62"/>
      <c r="F449" s="73">
        <f t="shared" si="20"/>
        <v>0</v>
      </c>
      <c r="G449" s="72">
        <f t="shared" si="19"/>
        <v>0</v>
      </c>
    </row>
    <row r="450" spans="1:7" ht="15.75" x14ac:dyDescent="0.25">
      <c r="A450" s="11">
        <v>6095</v>
      </c>
      <c r="B450" s="68">
        <v>0</v>
      </c>
      <c r="C450" s="69">
        <v>0</v>
      </c>
      <c r="D450" s="63"/>
      <c r="E450" s="62"/>
      <c r="F450" s="73">
        <f t="shared" si="20"/>
        <v>0</v>
      </c>
      <c r="G450" s="72">
        <f t="shared" si="19"/>
        <v>0</v>
      </c>
    </row>
    <row r="451" spans="1:7" ht="15.75" x14ac:dyDescent="0.25">
      <c r="A451" s="11">
        <v>6096</v>
      </c>
      <c r="B451" s="68">
        <v>0</v>
      </c>
      <c r="C451" s="69">
        <v>0</v>
      </c>
      <c r="D451" s="63"/>
      <c r="E451" s="62"/>
      <c r="F451" s="73">
        <f t="shared" si="20"/>
        <v>0</v>
      </c>
      <c r="G451" s="72">
        <f t="shared" si="19"/>
        <v>0</v>
      </c>
    </row>
    <row r="452" spans="1:7" ht="15.75" x14ac:dyDescent="0.25">
      <c r="A452" s="11">
        <v>6098</v>
      </c>
      <c r="B452" s="68">
        <v>0</v>
      </c>
      <c r="C452" s="69">
        <v>0</v>
      </c>
      <c r="D452" s="63"/>
      <c r="E452" s="62"/>
      <c r="F452" s="73">
        <f t="shared" si="20"/>
        <v>0</v>
      </c>
      <c r="G452" s="72">
        <f t="shared" si="19"/>
        <v>0</v>
      </c>
    </row>
    <row r="453" spans="1:7" ht="15.75" x14ac:dyDescent="0.25">
      <c r="A453" s="11">
        <v>6099</v>
      </c>
      <c r="B453" s="68">
        <v>0</v>
      </c>
      <c r="C453" s="69">
        <v>0</v>
      </c>
      <c r="D453" s="63"/>
      <c r="E453" s="62"/>
      <c r="F453" s="73">
        <f t="shared" si="20"/>
        <v>0</v>
      </c>
      <c r="G453" s="72">
        <f t="shared" si="19"/>
        <v>0</v>
      </c>
    </row>
    <row r="454" spans="1:7" ht="15.75" x14ac:dyDescent="0.25">
      <c r="A454" s="11">
        <v>6111</v>
      </c>
      <c r="B454" s="68">
        <v>0</v>
      </c>
      <c r="C454" s="69">
        <v>0</v>
      </c>
      <c r="D454" s="63"/>
      <c r="E454" s="62"/>
      <c r="F454" s="73">
        <f t="shared" si="20"/>
        <v>0</v>
      </c>
      <c r="G454" s="72">
        <f t="shared" si="19"/>
        <v>0</v>
      </c>
    </row>
    <row r="455" spans="1:7" ht="15.75" x14ac:dyDescent="0.25">
      <c r="A455" s="11">
        <v>6112</v>
      </c>
      <c r="B455" s="68">
        <v>0</v>
      </c>
      <c r="C455" s="69">
        <v>0</v>
      </c>
      <c r="D455" s="63"/>
      <c r="E455" s="62"/>
      <c r="F455" s="73">
        <f t="shared" si="20"/>
        <v>0</v>
      </c>
      <c r="G455" s="72">
        <f t="shared" si="19"/>
        <v>0</v>
      </c>
    </row>
    <row r="456" spans="1:7" ht="15.75" x14ac:dyDescent="0.25">
      <c r="A456" s="11">
        <v>6113</v>
      </c>
      <c r="B456" s="68">
        <v>0</v>
      </c>
      <c r="C456" s="69">
        <v>0</v>
      </c>
      <c r="D456" s="63"/>
      <c r="E456" s="62"/>
      <c r="F456" s="73">
        <f t="shared" si="20"/>
        <v>0</v>
      </c>
      <c r="G456" s="72">
        <f t="shared" si="19"/>
        <v>0</v>
      </c>
    </row>
    <row r="457" spans="1:7" ht="15.75" x14ac:dyDescent="0.25">
      <c r="A457" s="11">
        <v>6114</v>
      </c>
      <c r="B457" s="68">
        <v>0</v>
      </c>
      <c r="C457" s="69">
        <v>0</v>
      </c>
      <c r="D457" s="63"/>
      <c r="E457" s="62"/>
      <c r="F457" s="73">
        <f t="shared" si="20"/>
        <v>0</v>
      </c>
      <c r="G457" s="72">
        <f t="shared" si="19"/>
        <v>0</v>
      </c>
    </row>
    <row r="458" spans="1:7" ht="15.75" x14ac:dyDescent="0.25">
      <c r="A458" s="11">
        <v>6115</v>
      </c>
      <c r="B458" s="68">
        <v>0</v>
      </c>
      <c r="C458" s="69">
        <v>0</v>
      </c>
      <c r="D458" s="63"/>
      <c r="E458" s="62"/>
      <c r="F458" s="73">
        <f t="shared" si="20"/>
        <v>0</v>
      </c>
      <c r="G458" s="72">
        <f t="shared" si="19"/>
        <v>0</v>
      </c>
    </row>
    <row r="459" spans="1:7" ht="15.75" x14ac:dyDescent="0.25">
      <c r="A459" s="11">
        <v>6131</v>
      </c>
      <c r="B459" s="68">
        <v>0</v>
      </c>
      <c r="C459" s="69">
        <v>0</v>
      </c>
      <c r="D459" s="63"/>
      <c r="E459" s="62"/>
      <c r="F459" s="73">
        <f>+IF(ABS(+B459+D459)&gt;=ABS(C459+E459),+B459-C459+D459-E459,0)</f>
        <v>0</v>
      </c>
      <c r="G459" s="72">
        <f>+IF(ABS(+B459+D459)&lt;=ABS(C459+E459),-B459+C459-D459+E459,0)</f>
        <v>0</v>
      </c>
    </row>
    <row r="460" spans="1:7" ht="15.75" x14ac:dyDescent="0.25">
      <c r="A460" s="11">
        <v>6132</v>
      </c>
      <c r="B460" s="68">
        <v>0</v>
      </c>
      <c r="C460" s="69">
        <v>0</v>
      </c>
      <c r="D460" s="63"/>
      <c r="E460" s="62"/>
      <c r="F460" s="73">
        <f>+IF(ABS(+B460+D460)&gt;=ABS(C460+E460),+B460-C460+D460-E460,0)</f>
        <v>0</v>
      </c>
      <c r="G460" s="72">
        <f>+IF(ABS(+B460+D460)&lt;=ABS(C460+E460),-B460+C460-D460+E460,0)</f>
        <v>0</v>
      </c>
    </row>
    <row r="461" spans="1:7" ht="15.75" x14ac:dyDescent="0.25">
      <c r="A461" s="11">
        <v>6133</v>
      </c>
      <c r="B461" s="68">
        <v>0</v>
      </c>
      <c r="C461" s="69">
        <v>0</v>
      </c>
      <c r="D461" s="63"/>
      <c r="E461" s="62"/>
      <c r="F461" s="73">
        <f>+IF(ABS(+B461+D461)&gt;=ABS(C461+E461),+B461-C461+D461-E461,0)</f>
        <v>0</v>
      </c>
      <c r="G461" s="72">
        <f>+IF(ABS(+B461+D461)&lt;=ABS(C461+E461),-B461+C461-D461+E461,0)</f>
        <v>0</v>
      </c>
    </row>
    <row r="462" spans="1:7" ht="15.75" x14ac:dyDescent="0.25">
      <c r="A462" s="11">
        <v>6140</v>
      </c>
      <c r="B462" s="68">
        <v>0</v>
      </c>
      <c r="C462" s="69">
        <v>0</v>
      </c>
      <c r="D462" s="63"/>
      <c r="E462" s="62"/>
      <c r="F462" s="73">
        <f t="shared" si="20"/>
        <v>0</v>
      </c>
      <c r="G462" s="72">
        <f t="shared" si="19"/>
        <v>0</v>
      </c>
    </row>
    <row r="463" spans="1:7" ht="15.75" x14ac:dyDescent="0.25">
      <c r="A463" s="11">
        <v>6141</v>
      </c>
      <c r="B463" s="68">
        <v>0</v>
      </c>
      <c r="C463" s="69">
        <v>0</v>
      </c>
      <c r="D463" s="63"/>
      <c r="E463" s="62"/>
      <c r="F463" s="73">
        <f>+IF(ABS(+B463+D463)&gt;=ABS(C463+E463),+B463-C463+D463-E463,0)</f>
        <v>0</v>
      </c>
      <c r="G463" s="72">
        <f>+IF(ABS(+B463+D463)&lt;=ABS(C463+E463),-B463+C463-D463+E463,0)</f>
        <v>0</v>
      </c>
    </row>
    <row r="464" spans="1:7" ht="15.75" x14ac:dyDescent="0.25">
      <c r="A464" s="11">
        <v>6142</v>
      </c>
      <c r="B464" s="68">
        <v>0</v>
      </c>
      <c r="C464" s="69">
        <v>0</v>
      </c>
      <c r="D464" s="63"/>
      <c r="E464" s="62"/>
      <c r="F464" s="73">
        <f t="shared" si="20"/>
        <v>0</v>
      </c>
      <c r="G464" s="72">
        <f t="shared" si="19"/>
        <v>0</v>
      </c>
    </row>
    <row r="465" spans="1:7" ht="15.75" x14ac:dyDescent="0.25">
      <c r="A465" s="11">
        <v>6143</v>
      </c>
      <c r="B465" s="68">
        <v>0</v>
      </c>
      <c r="C465" s="69">
        <v>0</v>
      </c>
      <c r="D465" s="63"/>
      <c r="E465" s="62"/>
      <c r="F465" s="73">
        <f t="shared" si="20"/>
        <v>0</v>
      </c>
      <c r="G465" s="72">
        <f t="shared" si="19"/>
        <v>0</v>
      </c>
    </row>
    <row r="466" spans="1:7" ht="15.75" x14ac:dyDescent="0.25">
      <c r="A466" s="11">
        <v>6144</v>
      </c>
      <c r="B466" s="68">
        <v>0</v>
      </c>
      <c r="C466" s="69">
        <v>0</v>
      </c>
      <c r="D466" s="63"/>
      <c r="E466" s="62"/>
      <c r="F466" s="73">
        <f t="shared" si="20"/>
        <v>0</v>
      </c>
      <c r="G466" s="72">
        <f t="shared" si="19"/>
        <v>0</v>
      </c>
    </row>
    <row r="467" spans="1:7" ht="15.75" x14ac:dyDescent="0.25">
      <c r="A467" s="11">
        <v>6145</v>
      </c>
      <c r="B467" s="68">
        <v>0</v>
      </c>
      <c r="C467" s="69">
        <v>0</v>
      </c>
      <c r="D467" s="63"/>
      <c r="E467" s="62"/>
      <c r="F467" s="73">
        <f t="shared" si="20"/>
        <v>0</v>
      </c>
      <c r="G467" s="72">
        <f t="shared" si="19"/>
        <v>0</v>
      </c>
    </row>
    <row r="468" spans="1:7" ht="15.75" x14ac:dyDescent="0.25">
      <c r="A468" s="11">
        <v>6146</v>
      </c>
      <c r="B468" s="68">
        <v>0</v>
      </c>
      <c r="C468" s="69">
        <v>0</v>
      </c>
      <c r="D468" s="63"/>
      <c r="E468" s="62"/>
      <c r="F468" s="73">
        <f t="shared" si="20"/>
        <v>0</v>
      </c>
      <c r="G468" s="72">
        <f t="shared" si="19"/>
        <v>0</v>
      </c>
    </row>
    <row r="469" spans="1:7" ht="15.75" x14ac:dyDescent="0.25">
      <c r="A469" s="11">
        <v>6147</v>
      </c>
      <c r="B469" s="68">
        <v>0</v>
      </c>
      <c r="C469" s="69">
        <v>0</v>
      </c>
      <c r="D469" s="63"/>
      <c r="E469" s="62"/>
      <c r="F469" s="73">
        <f t="shared" si="20"/>
        <v>0</v>
      </c>
      <c r="G469" s="72">
        <f t="shared" si="19"/>
        <v>0</v>
      </c>
    </row>
    <row r="470" spans="1:7" ht="15.75" x14ac:dyDescent="0.25">
      <c r="A470" s="11">
        <v>6149</v>
      </c>
      <c r="B470" s="68">
        <v>0</v>
      </c>
      <c r="C470" s="69">
        <v>0</v>
      </c>
      <c r="D470" s="63"/>
      <c r="E470" s="62"/>
      <c r="F470" s="73">
        <f t="shared" si="20"/>
        <v>0</v>
      </c>
      <c r="G470" s="72">
        <f t="shared" si="19"/>
        <v>0</v>
      </c>
    </row>
    <row r="471" spans="1:7" ht="15.75" x14ac:dyDescent="0.25">
      <c r="A471" s="11">
        <v>6151</v>
      </c>
      <c r="B471" s="68">
        <v>0</v>
      </c>
      <c r="C471" s="69">
        <v>0</v>
      </c>
      <c r="D471" s="63"/>
      <c r="E471" s="62"/>
      <c r="F471" s="73">
        <f t="shared" si="20"/>
        <v>0</v>
      </c>
      <c r="G471" s="72">
        <f t="shared" si="19"/>
        <v>0</v>
      </c>
    </row>
    <row r="472" spans="1:7" ht="15.75" x14ac:dyDescent="0.25">
      <c r="A472" s="11">
        <v>6159</v>
      </c>
      <c r="B472" s="68">
        <v>0</v>
      </c>
      <c r="C472" s="69">
        <v>0</v>
      </c>
      <c r="D472" s="63"/>
      <c r="E472" s="62"/>
      <c r="F472" s="73">
        <f t="shared" si="20"/>
        <v>0</v>
      </c>
      <c r="G472" s="72">
        <f t="shared" si="19"/>
        <v>0</v>
      </c>
    </row>
    <row r="473" spans="1:7" ht="15.75" x14ac:dyDescent="0.25">
      <c r="A473" s="11">
        <v>6161</v>
      </c>
      <c r="B473" s="68">
        <v>0</v>
      </c>
      <c r="C473" s="69">
        <v>0</v>
      </c>
      <c r="D473" s="63"/>
      <c r="E473" s="62"/>
      <c r="F473" s="73">
        <f t="shared" si="20"/>
        <v>0</v>
      </c>
      <c r="G473" s="72">
        <f t="shared" si="19"/>
        <v>0</v>
      </c>
    </row>
    <row r="474" spans="1:7" ht="15.75" x14ac:dyDescent="0.25">
      <c r="A474" s="11">
        <v>6162</v>
      </c>
      <c r="B474" s="68">
        <v>0</v>
      </c>
      <c r="C474" s="69">
        <v>0</v>
      </c>
      <c r="D474" s="63"/>
      <c r="E474" s="62"/>
      <c r="F474" s="73">
        <f t="shared" si="20"/>
        <v>0</v>
      </c>
      <c r="G474" s="72">
        <f t="shared" si="19"/>
        <v>0</v>
      </c>
    </row>
    <row r="475" spans="1:7" ht="15.75" x14ac:dyDescent="0.25">
      <c r="A475" s="11">
        <v>6163</v>
      </c>
      <c r="B475" s="68">
        <v>0</v>
      </c>
      <c r="C475" s="69">
        <v>0</v>
      </c>
      <c r="D475" s="63"/>
      <c r="E475" s="62"/>
      <c r="F475" s="73">
        <f t="shared" si="20"/>
        <v>0</v>
      </c>
      <c r="G475" s="72">
        <f t="shared" si="19"/>
        <v>0</v>
      </c>
    </row>
    <row r="476" spans="1:7" ht="15.75" x14ac:dyDescent="0.25">
      <c r="A476" s="11">
        <v>6201</v>
      </c>
      <c r="B476" s="68">
        <v>0</v>
      </c>
      <c r="C476" s="69">
        <v>0</v>
      </c>
      <c r="D476" s="63"/>
      <c r="E476" s="62"/>
      <c r="F476" s="73">
        <f t="shared" si="20"/>
        <v>0</v>
      </c>
      <c r="G476" s="72">
        <f t="shared" si="19"/>
        <v>0</v>
      </c>
    </row>
    <row r="477" spans="1:7" ht="15.75" x14ac:dyDescent="0.25">
      <c r="A477" s="11">
        <v>6202</v>
      </c>
      <c r="B477" s="68">
        <v>0</v>
      </c>
      <c r="C477" s="69">
        <v>0</v>
      </c>
      <c r="D477" s="63"/>
      <c r="E477" s="62"/>
      <c r="F477" s="73">
        <f t="shared" si="20"/>
        <v>0</v>
      </c>
      <c r="G477" s="72">
        <f t="shared" si="19"/>
        <v>0</v>
      </c>
    </row>
    <row r="478" spans="1:7" ht="15.75" x14ac:dyDescent="0.25">
      <c r="A478" s="11">
        <v>6203</v>
      </c>
      <c r="B478" s="68">
        <v>0</v>
      </c>
      <c r="C478" s="69">
        <v>0</v>
      </c>
      <c r="D478" s="63"/>
      <c r="E478" s="62"/>
      <c r="F478" s="73">
        <f t="shared" si="20"/>
        <v>0</v>
      </c>
      <c r="G478" s="72">
        <f t="shared" si="19"/>
        <v>0</v>
      </c>
    </row>
    <row r="479" spans="1:7" ht="15.75" x14ac:dyDescent="0.25">
      <c r="A479" s="11">
        <v>6209</v>
      </c>
      <c r="B479" s="68">
        <v>0</v>
      </c>
      <c r="C479" s="69">
        <v>0</v>
      </c>
      <c r="D479" s="63"/>
      <c r="E479" s="62"/>
      <c r="F479" s="73">
        <f t="shared" si="20"/>
        <v>0</v>
      </c>
      <c r="G479" s="72">
        <f t="shared" si="19"/>
        <v>0</v>
      </c>
    </row>
    <row r="480" spans="1:7" ht="15.75" x14ac:dyDescent="0.25">
      <c r="A480" s="11">
        <v>6211</v>
      </c>
      <c r="B480" s="68">
        <v>0</v>
      </c>
      <c r="C480" s="69">
        <v>0</v>
      </c>
      <c r="D480" s="63"/>
      <c r="E480" s="62"/>
      <c r="F480" s="73">
        <f t="shared" si="20"/>
        <v>0</v>
      </c>
      <c r="G480" s="72">
        <f t="shared" si="19"/>
        <v>0</v>
      </c>
    </row>
    <row r="481" spans="1:7" ht="15.75" x14ac:dyDescent="0.25">
      <c r="A481" s="11">
        <v>6218</v>
      </c>
      <c r="B481" s="68">
        <v>0</v>
      </c>
      <c r="C481" s="69">
        <v>0</v>
      </c>
      <c r="D481" s="63"/>
      <c r="E481" s="62"/>
      <c r="F481" s="73">
        <f>+IF(ABS(+B481+D481)&gt;=ABS(C481+E481),+B481-C481+D481-E481,0)</f>
        <v>0</v>
      </c>
      <c r="G481" s="72">
        <f>+IF(ABS(+B481+D481)&lt;=ABS(C481+E481),-B481+C481-D481+E481,0)</f>
        <v>0</v>
      </c>
    </row>
    <row r="482" spans="1:7" ht="15.75" x14ac:dyDescent="0.25">
      <c r="A482" s="11">
        <v>6221</v>
      </c>
      <c r="B482" s="68">
        <v>0</v>
      </c>
      <c r="C482" s="69">
        <v>0</v>
      </c>
      <c r="D482" s="63"/>
      <c r="E482" s="62"/>
      <c r="F482" s="73">
        <f t="shared" ref="F482:F562" si="21">+IF(ABS(+B482+D482)&gt;=ABS(C482+E482),+B482-C482+D482-E482,0)</f>
        <v>0</v>
      </c>
      <c r="G482" s="72">
        <f t="shared" ref="G482:G566" si="22">+IF(ABS(+B482+D482)&lt;=ABS(C482+E482),-B482+C482-D482+E482,0)</f>
        <v>0</v>
      </c>
    </row>
    <row r="483" spans="1:7" ht="15.75" x14ac:dyDescent="0.25">
      <c r="A483" s="11">
        <v>6224</v>
      </c>
      <c r="B483" s="68">
        <v>0</v>
      </c>
      <c r="C483" s="69">
        <v>0</v>
      </c>
      <c r="D483" s="63"/>
      <c r="E483" s="62"/>
      <c r="F483" s="73">
        <f t="shared" si="21"/>
        <v>0</v>
      </c>
      <c r="G483" s="72">
        <f t="shared" si="22"/>
        <v>0</v>
      </c>
    </row>
    <row r="484" spans="1:7" ht="15.75" x14ac:dyDescent="0.25">
      <c r="A484" s="11">
        <v>6225</v>
      </c>
      <c r="B484" s="68">
        <v>0</v>
      </c>
      <c r="C484" s="69">
        <v>0</v>
      </c>
      <c r="D484" s="63"/>
      <c r="E484" s="62"/>
      <c r="F484" s="73">
        <f t="shared" si="21"/>
        <v>0</v>
      </c>
      <c r="G484" s="72">
        <f t="shared" si="22"/>
        <v>0</v>
      </c>
    </row>
    <row r="485" spans="1:7" ht="15.75" x14ac:dyDescent="0.25">
      <c r="A485" s="11">
        <v>6226</v>
      </c>
      <c r="B485" s="68">
        <v>0</v>
      </c>
      <c r="C485" s="69">
        <v>0</v>
      </c>
      <c r="D485" s="63"/>
      <c r="E485" s="62"/>
      <c r="F485" s="73">
        <f t="shared" si="21"/>
        <v>0</v>
      </c>
      <c r="G485" s="72">
        <f t="shared" si="22"/>
        <v>0</v>
      </c>
    </row>
    <row r="486" spans="1:7" ht="15.75" x14ac:dyDescent="0.25">
      <c r="A486" s="11">
        <v>6227</v>
      </c>
      <c r="B486" s="68">
        <v>0</v>
      </c>
      <c r="C486" s="69">
        <v>0</v>
      </c>
      <c r="D486" s="63"/>
      <c r="E486" s="62"/>
      <c r="F486" s="73">
        <f t="shared" si="21"/>
        <v>0</v>
      </c>
      <c r="G486" s="72">
        <f t="shared" si="22"/>
        <v>0</v>
      </c>
    </row>
    <row r="487" spans="1:7" ht="15.75" x14ac:dyDescent="0.25">
      <c r="A487" s="11">
        <v>6229</v>
      </c>
      <c r="B487" s="68">
        <v>0</v>
      </c>
      <c r="C487" s="69">
        <v>0</v>
      </c>
      <c r="D487" s="63"/>
      <c r="E487" s="62"/>
      <c r="F487" s="73">
        <f t="shared" si="21"/>
        <v>0</v>
      </c>
      <c r="G487" s="72">
        <f t="shared" si="22"/>
        <v>0</v>
      </c>
    </row>
    <row r="488" spans="1:7" ht="15.75" x14ac:dyDescent="0.25">
      <c r="A488" s="11">
        <v>6231</v>
      </c>
      <c r="B488" s="68">
        <v>0</v>
      </c>
      <c r="C488" s="69">
        <v>0</v>
      </c>
      <c r="D488" s="63"/>
      <c r="E488" s="62"/>
      <c r="F488" s="73">
        <f t="shared" si="21"/>
        <v>0</v>
      </c>
      <c r="G488" s="72">
        <f t="shared" si="22"/>
        <v>0</v>
      </c>
    </row>
    <row r="489" spans="1:7" ht="15.75" x14ac:dyDescent="0.25">
      <c r="A489" s="11">
        <v>6232</v>
      </c>
      <c r="B489" s="68">
        <v>0</v>
      </c>
      <c r="C489" s="69">
        <v>0</v>
      </c>
      <c r="D489" s="63"/>
      <c r="E489" s="62"/>
      <c r="F489" s="73">
        <f t="shared" si="21"/>
        <v>0</v>
      </c>
      <c r="G489" s="72">
        <f t="shared" si="22"/>
        <v>0</v>
      </c>
    </row>
    <row r="490" spans="1:7" ht="15.75" x14ac:dyDescent="0.25">
      <c r="A490" s="11">
        <v>6241</v>
      </c>
      <c r="B490" s="68">
        <v>0</v>
      </c>
      <c r="C490" s="69">
        <v>0</v>
      </c>
      <c r="D490" s="63"/>
      <c r="E490" s="62"/>
      <c r="F490" s="73">
        <f t="shared" si="21"/>
        <v>0</v>
      </c>
      <c r="G490" s="72">
        <f t="shared" si="22"/>
        <v>0</v>
      </c>
    </row>
    <row r="491" spans="1:7" ht="15.75" x14ac:dyDescent="0.25">
      <c r="A491" s="11">
        <v>6242</v>
      </c>
      <c r="B491" s="68">
        <v>0</v>
      </c>
      <c r="C491" s="69">
        <v>0</v>
      </c>
      <c r="D491" s="63"/>
      <c r="E491" s="62"/>
      <c r="F491" s="73">
        <f t="shared" si="21"/>
        <v>0</v>
      </c>
      <c r="G491" s="72">
        <f t="shared" si="22"/>
        <v>0</v>
      </c>
    </row>
    <row r="492" spans="1:7" ht="15.75" x14ac:dyDescent="0.25">
      <c r="A492" s="11">
        <v>6270</v>
      </c>
      <c r="B492" s="68">
        <v>0</v>
      </c>
      <c r="C492" s="69">
        <v>0</v>
      </c>
      <c r="D492" s="63"/>
      <c r="E492" s="62"/>
      <c r="F492" s="73">
        <f>+IF(ABS(+B492+D492)&gt;=ABS(C492+E492),+B492-C492+D492-E492,0)</f>
        <v>0</v>
      </c>
      <c r="G492" s="72">
        <f>+IF(ABS(+B492+D492)&lt;=ABS(C492+E492),-B492+C492-D492+E492,0)</f>
        <v>0</v>
      </c>
    </row>
    <row r="493" spans="1:7" ht="15.75" x14ac:dyDescent="0.25">
      <c r="A493" s="11">
        <v>6271</v>
      </c>
      <c r="B493" s="68">
        <v>0</v>
      </c>
      <c r="C493" s="69">
        <v>0</v>
      </c>
      <c r="D493" s="63"/>
      <c r="E493" s="62"/>
      <c r="F493" s="73">
        <f t="shared" si="21"/>
        <v>0</v>
      </c>
      <c r="G493" s="72">
        <f t="shared" si="22"/>
        <v>0</v>
      </c>
    </row>
    <row r="494" spans="1:7" ht="15.75" x14ac:dyDescent="0.25">
      <c r="A494" s="11">
        <v>6272</v>
      </c>
      <c r="B494" s="68">
        <v>0</v>
      </c>
      <c r="C494" s="69">
        <v>0</v>
      </c>
      <c r="D494" s="63"/>
      <c r="E494" s="62"/>
      <c r="F494" s="73">
        <f t="shared" si="21"/>
        <v>0</v>
      </c>
      <c r="G494" s="72">
        <f t="shared" si="22"/>
        <v>0</v>
      </c>
    </row>
    <row r="495" spans="1:7" ht="15.75" x14ac:dyDescent="0.25">
      <c r="A495" s="11">
        <v>6273</v>
      </c>
      <c r="B495" s="68">
        <v>0</v>
      </c>
      <c r="C495" s="69">
        <v>0</v>
      </c>
      <c r="D495" s="63"/>
      <c r="E495" s="62"/>
      <c r="F495" s="73">
        <f t="shared" si="21"/>
        <v>0</v>
      </c>
      <c r="G495" s="72">
        <f t="shared" si="22"/>
        <v>0</v>
      </c>
    </row>
    <row r="496" spans="1:7" ht="15.75" x14ac:dyDescent="0.25">
      <c r="A496" s="11">
        <v>6274</v>
      </c>
      <c r="B496" s="68">
        <v>0</v>
      </c>
      <c r="C496" s="69">
        <v>0</v>
      </c>
      <c r="D496" s="63"/>
      <c r="E496" s="62"/>
      <c r="F496" s="73">
        <f t="shared" si="21"/>
        <v>0</v>
      </c>
      <c r="G496" s="72">
        <f t="shared" si="22"/>
        <v>0</v>
      </c>
    </row>
    <row r="497" spans="1:7" ht="15.75" x14ac:dyDescent="0.25">
      <c r="A497" s="11">
        <v>6275</v>
      </c>
      <c r="B497" s="68">
        <v>0</v>
      </c>
      <c r="C497" s="69">
        <v>0</v>
      </c>
      <c r="D497" s="63"/>
      <c r="E497" s="62"/>
      <c r="F497" s="73">
        <f t="shared" si="21"/>
        <v>0</v>
      </c>
      <c r="G497" s="72">
        <f t="shared" si="22"/>
        <v>0</v>
      </c>
    </row>
    <row r="498" spans="1:7" ht="15.75" x14ac:dyDescent="0.25">
      <c r="A498" s="11">
        <v>6276</v>
      </c>
      <c r="B498" s="68">
        <v>0</v>
      </c>
      <c r="C498" s="69">
        <v>0</v>
      </c>
      <c r="D498" s="63"/>
      <c r="E498" s="62"/>
      <c r="F498" s="73">
        <f t="shared" si="21"/>
        <v>0</v>
      </c>
      <c r="G498" s="72">
        <f t="shared" si="22"/>
        <v>0</v>
      </c>
    </row>
    <row r="499" spans="1:7" ht="15.75" x14ac:dyDescent="0.25">
      <c r="A499" s="11">
        <v>6277</v>
      </c>
      <c r="B499" s="68">
        <v>0</v>
      </c>
      <c r="C499" s="69">
        <v>0</v>
      </c>
      <c r="D499" s="63"/>
      <c r="E499" s="62"/>
      <c r="F499" s="73">
        <f t="shared" si="21"/>
        <v>0</v>
      </c>
      <c r="G499" s="72">
        <f t="shared" si="22"/>
        <v>0</v>
      </c>
    </row>
    <row r="500" spans="1:7" ht="15.75" x14ac:dyDescent="0.25">
      <c r="A500" s="11">
        <v>6278</v>
      </c>
      <c r="B500" s="68">
        <v>0</v>
      </c>
      <c r="C500" s="69">
        <v>0</v>
      </c>
      <c r="D500" s="63"/>
      <c r="E500" s="62"/>
      <c r="F500" s="73">
        <f t="shared" si="21"/>
        <v>0</v>
      </c>
      <c r="G500" s="72">
        <f t="shared" si="22"/>
        <v>0</v>
      </c>
    </row>
    <row r="501" spans="1:7" ht="15.75" x14ac:dyDescent="0.25">
      <c r="A501" s="11">
        <v>6279</v>
      </c>
      <c r="B501" s="68">
        <v>0</v>
      </c>
      <c r="C501" s="69">
        <v>0</v>
      </c>
      <c r="D501" s="63"/>
      <c r="E501" s="62"/>
      <c r="F501" s="73">
        <f t="shared" si="21"/>
        <v>0</v>
      </c>
      <c r="G501" s="72">
        <f t="shared" si="22"/>
        <v>0</v>
      </c>
    </row>
    <row r="502" spans="1:7" ht="15.75" x14ac:dyDescent="0.25">
      <c r="A502" s="11">
        <v>6281</v>
      </c>
      <c r="B502" s="68">
        <v>0</v>
      </c>
      <c r="C502" s="69">
        <v>0</v>
      </c>
      <c r="D502" s="63"/>
      <c r="E502" s="62"/>
      <c r="F502" s="73">
        <f t="shared" si="21"/>
        <v>0</v>
      </c>
      <c r="G502" s="72">
        <f t="shared" si="22"/>
        <v>0</v>
      </c>
    </row>
    <row r="503" spans="1:7" ht="15.75" x14ac:dyDescent="0.25">
      <c r="A503" s="11">
        <v>6282</v>
      </c>
      <c r="B503" s="68">
        <v>0</v>
      </c>
      <c r="C503" s="69">
        <v>0</v>
      </c>
      <c r="D503" s="63"/>
      <c r="E503" s="62"/>
      <c r="F503" s="73">
        <f t="shared" si="21"/>
        <v>0</v>
      </c>
      <c r="G503" s="72">
        <f t="shared" si="22"/>
        <v>0</v>
      </c>
    </row>
    <row r="504" spans="1:7" ht="15.75" x14ac:dyDescent="0.25">
      <c r="A504" s="11">
        <v>6291</v>
      </c>
      <c r="B504" s="68">
        <v>0</v>
      </c>
      <c r="C504" s="69">
        <v>0</v>
      </c>
      <c r="D504" s="63"/>
      <c r="E504" s="62"/>
      <c r="F504" s="73">
        <f t="shared" si="21"/>
        <v>0</v>
      </c>
      <c r="G504" s="72">
        <f t="shared" si="22"/>
        <v>0</v>
      </c>
    </row>
    <row r="505" spans="1:7" ht="15.75" x14ac:dyDescent="0.25">
      <c r="A505" s="11">
        <v>6292</v>
      </c>
      <c r="B505" s="68">
        <v>0</v>
      </c>
      <c r="C505" s="69">
        <v>0</v>
      </c>
      <c r="D505" s="63"/>
      <c r="E505" s="62"/>
      <c r="F505" s="73">
        <f t="shared" si="21"/>
        <v>0</v>
      </c>
      <c r="G505" s="72">
        <f t="shared" si="22"/>
        <v>0</v>
      </c>
    </row>
    <row r="506" spans="1:7" ht="15.75" x14ac:dyDescent="0.25">
      <c r="A506" s="11">
        <v>6298</v>
      </c>
      <c r="B506" s="68">
        <v>0</v>
      </c>
      <c r="C506" s="69">
        <v>0</v>
      </c>
      <c r="D506" s="63"/>
      <c r="E506" s="62"/>
      <c r="F506" s="73">
        <f>+IF(ABS(+B506+D506)&gt;=ABS(C506+E506),+B506-C506+D506-E506,0)</f>
        <v>0</v>
      </c>
      <c r="G506" s="72">
        <f>+IF(ABS(+B506+D506)&lt;=ABS(C506+E506),-B506+C506-D506+E506,0)</f>
        <v>0</v>
      </c>
    </row>
    <row r="507" spans="1:7" ht="15.75" x14ac:dyDescent="0.25">
      <c r="A507" s="11">
        <v>6401</v>
      </c>
      <c r="B507" s="68">
        <v>0</v>
      </c>
      <c r="C507" s="69">
        <v>0</v>
      </c>
      <c r="D507" s="63"/>
      <c r="E507" s="62"/>
      <c r="F507" s="73">
        <f t="shared" si="21"/>
        <v>0</v>
      </c>
      <c r="G507" s="72">
        <f t="shared" si="22"/>
        <v>0</v>
      </c>
    </row>
    <row r="508" spans="1:7" ht="15.75" x14ac:dyDescent="0.25">
      <c r="A508" s="11">
        <v>6402</v>
      </c>
      <c r="B508" s="68">
        <v>0</v>
      </c>
      <c r="C508" s="69">
        <v>0</v>
      </c>
      <c r="D508" s="63"/>
      <c r="E508" s="62"/>
      <c r="F508" s="73">
        <f t="shared" si="21"/>
        <v>0</v>
      </c>
      <c r="G508" s="72">
        <f t="shared" si="22"/>
        <v>0</v>
      </c>
    </row>
    <row r="509" spans="1:7" ht="15.75" x14ac:dyDescent="0.25">
      <c r="A509" s="11">
        <v>6411</v>
      </c>
      <c r="B509" s="68">
        <v>0</v>
      </c>
      <c r="C509" s="69">
        <v>0</v>
      </c>
      <c r="D509" s="63"/>
      <c r="E509" s="62"/>
      <c r="F509" s="73">
        <f t="shared" si="21"/>
        <v>0</v>
      </c>
      <c r="G509" s="72">
        <f t="shared" si="22"/>
        <v>0</v>
      </c>
    </row>
    <row r="510" spans="1:7" ht="15.75" x14ac:dyDescent="0.25">
      <c r="A510" s="11">
        <v>6412</v>
      </c>
      <c r="B510" s="68">
        <v>0</v>
      </c>
      <c r="C510" s="69">
        <v>0</v>
      </c>
      <c r="D510" s="63"/>
      <c r="E510" s="62"/>
      <c r="F510" s="73">
        <f t="shared" si="21"/>
        <v>0</v>
      </c>
      <c r="G510" s="72">
        <f t="shared" si="22"/>
        <v>0</v>
      </c>
    </row>
    <row r="511" spans="1:7" ht="15.75" x14ac:dyDescent="0.25">
      <c r="A511" s="11">
        <v>6421</v>
      </c>
      <c r="B511" s="68">
        <v>0</v>
      </c>
      <c r="C511" s="69">
        <v>0</v>
      </c>
      <c r="D511" s="63"/>
      <c r="E511" s="62"/>
      <c r="F511" s="73">
        <f t="shared" si="21"/>
        <v>0</v>
      </c>
      <c r="G511" s="72">
        <f t="shared" si="22"/>
        <v>0</v>
      </c>
    </row>
    <row r="512" spans="1:7" ht="15.75" x14ac:dyDescent="0.25">
      <c r="A512" s="11">
        <v>6422</v>
      </c>
      <c r="B512" s="68">
        <v>0</v>
      </c>
      <c r="C512" s="69">
        <v>0</v>
      </c>
      <c r="D512" s="63"/>
      <c r="E512" s="62"/>
      <c r="F512" s="73">
        <f t="shared" si="21"/>
        <v>0</v>
      </c>
      <c r="G512" s="72">
        <f t="shared" si="22"/>
        <v>0</v>
      </c>
    </row>
    <row r="513" spans="1:7" ht="15.75" x14ac:dyDescent="0.25">
      <c r="A513" s="11">
        <v>6423</v>
      </c>
      <c r="B513" s="68">
        <v>0</v>
      </c>
      <c r="C513" s="69">
        <v>0</v>
      </c>
      <c r="D513" s="63"/>
      <c r="E513" s="62"/>
      <c r="F513" s="73">
        <f t="shared" si="21"/>
        <v>0</v>
      </c>
      <c r="G513" s="72">
        <f t="shared" si="22"/>
        <v>0</v>
      </c>
    </row>
    <row r="514" spans="1:7" ht="15.75" x14ac:dyDescent="0.25">
      <c r="A514" s="11">
        <v>6424</v>
      </c>
      <c r="B514" s="68">
        <v>0</v>
      </c>
      <c r="C514" s="69">
        <v>0</v>
      </c>
      <c r="D514" s="63"/>
      <c r="E514" s="62"/>
      <c r="F514" s="73">
        <f t="shared" si="21"/>
        <v>0</v>
      </c>
      <c r="G514" s="72">
        <f t="shared" si="22"/>
        <v>0</v>
      </c>
    </row>
    <row r="515" spans="1:7" ht="15.75" x14ac:dyDescent="0.25">
      <c r="A515" s="11">
        <v>6425</v>
      </c>
      <c r="B515" s="68">
        <v>0</v>
      </c>
      <c r="C515" s="69">
        <v>0</v>
      </c>
      <c r="D515" s="63"/>
      <c r="E515" s="62"/>
      <c r="F515" s="73">
        <f t="shared" si="21"/>
        <v>0</v>
      </c>
      <c r="G515" s="72">
        <f t="shared" si="22"/>
        <v>0</v>
      </c>
    </row>
    <row r="516" spans="1:7" ht="15.75" x14ac:dyDescent="0.25">
      <c r="A516" s="11">
        <v>6426</v>
      </c>
      <c r="B516" s="68">
        <v>0</v>
      </c>
      <c r="C516" s="69">
        <v>0</v>
      </c>
      <c r="D516" s="63"/>
      <c r="E516" s="62"/>
      <c r="F516" s="73">
        <f t="shared" si="21"/>
        <v>0</v>
      </c>
      <c r="G516" s="72">
        <f t="shared" si="22"/>
        <v>0</v>
      </c>
    </row>
    <row r="517" spans="1:7" ht="15.75" x14ac:dyDescent="0.25">
      <c r="A517" s="11">
        <v>6427</v>
      </c>
      <c r="B517" s="68">
        <v>0</v>
      </c>
      <c r="C517" s="69">
        <v>0</v>
      </c>
      <c r="D517" s="63"/>
      <c r="E517" s="62"/>
      <c r="F517" s="73">
        <f t="shared" si="21"/>
        <v>0</v>
      </c>
      <c r="G517" s="72">
        <f t="shared" si="22"/>
        <v>0</v>
      </c>
    </row>
    <row r="518" spans="1:7" ht="15.75" x14ac:dyDescent="0.25">
      <c r="A518" s="11">
        <v>6428</v>
      </c>
      <c r="B518" s="68">
        <v>0</v>
      </c>
      <c r="C518" s="69">
        <v>0</v>
      </c>
      <c r="D518" s="63"/>
      <c r="E518" s="62"/>
      <c r="F518" s="73">
        <f t="shared" si="21"/>
        <v>0</v>
      </c>
      <c r="G518" s="72">
        <f t="shared" si="22"/>
        <v>0</v>
      </c>
    </row>
    <row r="519" spans="1:7" ht="15.75" x14ac:dyDescent="0.25">
      <c r="A519" s="11">
        <v>6430</v>
      </c>
      <c r="B519" s="68">
        <v>0</v>
      </c>
      <c r="C519" s="69">
        <v>0</v>
      </c>
      <c r="D519" s="63"/>
      <c r="E519" s="62"/>
      <c r="F519" s="73">
        <f t="shared" si="21"/>
        <v>0</v>
      </c>
      <c r="G519" s="72">
        <f t="shared" si="22"/>
        <v>0</v>
      </c>
    </row>
    <row r="520" spans="1:7" ht="15.75" x14ac:dyDescent="0.25">
      <c r="A520" s="11">
        <v>6437</v>
      </c>
      <c r="B520" s="68">
        <v>0</v>
      </c>
      <c r="C520" s="69">
        <v>0</v>
      </c>
      <c r="D520" s="63"/>
      <c r="E520" s="62"/>
      <c r="F520" s="73">
        <f>+IF(ABS(+B520+D520)&gt;=ABS(C520+E520),+B520-C520+D520-E520,0)</f>
        <v>0</v>
      </c>
      <c r="G520" s="72">
        <f>+IF(ABS(+B520+D520)&lt;=ABS(C520+E520),-B520+C520-D520+E520,0)</f>
        <v>0</v>
      </c>
    </row>
    <row r="521" spans="1:7" ht="15.75" x14ac:dyDescent="0.25">
      <c r="A521" s="11">
        <v>6438</v>
      </c>
      <c r="B521" s="68">
        <v>0</v>
      </c>
      <c r="C521" s="69">
        <v>0</v>
      </c>
      <c r="D521" s="63"/>
      <c r="E521" s="62"/>
      <c r="F521" s="73">
        <f>+IF(ABS(+B521+D521)&gt;=ABS(C521+E521),+B521-C521+D521-E521,0)</f>
        <v>0</v>
      </c>
      <c r="G521" s="72">
        <f>+IF(ABS(+B521+D521)&lt;=ABS(C521+E521),-B521+C521-D521+E521,0)</f>
        <v>0</v>
      </c>
    </row>
    <row r="522" spans="1:7" ht="15.75" x14ac:dyDescent="0.25">
      <c r="A522" s="11">
        <v>6440</v>
      </c>
      <c r="B522" s="68">
        <v>0</v>
      </c>
      <c r="C522" s="69">
        <v>0</v>
      </c>
      <c r="D522" s="63"/>
      <c r="E522" s="62"/>
      <c r="F522" s="73">
        <f>+IF(ABS(+B522+D522)&gt;=ABS(C522+E522),+B522-C522+D522-E522,0)</f>
        <v>0</v>
      </c>
      <c r="G522" s="72">
        <f>+IF(ABS(+B522+D522)&lt;=ABS(C522+E522),-B522+C522-D522+E522,0)</f>
        <v>0</v>
      </c>
    </row>
    <row r="523" spans="1:7" ht="15.75" x14ac:dyDescent="0.25">
      <c r="A523" s="23">
        <v>6441</v>
      </c>
      <c r="B523" s="68">
        <v>0</v>
      </c>
      <c r="C523" s="69">
        <v>0</v>
      </c>
      <c r="D523" s="63"/>
      <c r="E523" s="62"/>
      <c r="F523" s="73">
        <f t="shared" si="21"/>
        <v>0</v>
      </c>
      <c r="G523" s="72">
        <f t="shared" si="22"/>
        <v>0</v>
      </c>
    </row>
    <row r="524" spans="1:7" ht="15.75" x14ac:dyDescent="0.25">
      <c r="A524" s="23">
        <v>6442</v>
      </c>
      <c r="B524" s="68">
        <v>0</v>
      </c>
      <c r="C524" s="69">
        <v>0</v>
      </c>
      <c r="D524" s="63"/>
      <c r="E524" s="62"/>
      <c r="F524" s="73">
        <f t="shared" si="21"/>
        <v>0</v>
      </c>
      <c r="G524" s="72">
        <f t="shared" si="22"/>
        <v>0</v>
      </c>
    </row>
    <row r="525" spans="1:7" ht="15.75" x14ac:dyDescent="0.25">
      <c r="A525" s="23">
        <v>6443</v>
      </c>
      <c r="B525" s="68">
        <v>0</v>
      </c>
      <c r="C525" s="69">
        <v>0</v>
      </c>
      <c r="D525" s="63"/>
      <c r="E525" s="62"/>
      <c r="F525" s="73">
        <f t="shared" si="21"/>
        <v>0</v>
      </c>
      <c r="G525" s="72">
        <f t="shared" si="22"/>
        <v>0</v>
      </c>
    </row>
    <row r="526" spans="1:7" ht="15.75" x14ac:dyDescent="0.25">
      <c r="A526" s="23">
        <v>6444</v>
      </c>
      <c r="B526" s="68">
        <v>0</v>
      </c>
      <c r="C526" s="69">
        <v>0</v>
      </c>
      <c r="D526" s="63"/>
      <c r="E526" s="62"/>
      <c r="F526" s="73">
        <f t="shared" si="21"/>
        <v>0</v>
      </c>
      <c r="G526" s="72">
        <f t="shared" si="22"/>
        <v>0</v>
      </c>
    </row>
    <row r="527" spans="1:7" ht="15.75" x14ac:dyDescent="0.25">
      <c r="A527" s="23">
        <v>6445</v>
      </c>
      <c r="B527" s="68">
        <v>0</v>
      </c>
      <c r="C527" s="69">
        <v>0</v>
      </c>
      <c r="D527" s="63"/>
      <c r="E527" s="62"/>
      <c r="F527" s="73">
        <f t="shared" si="21"/>
        <v>0</v>
      </c>
      <c r="G527" s="72">
        <f t="shared" si="22"/>
        <v>0</v>
      </c>
    </row>
    <row r="528" spans="1:7" ht="15.75" x14ac:dyDescent="0.25">
      <c r="A528" s="23">
        <v>6446</v>
      </c>
      <c r="B528" s="68">
        <v>0</v>
      </c>
      <c r="C528" s="69">
        <v>0</v>
      </c>
      <c r="D528" s="63"/>
      <c r="E528" s="62"/>
      <c r="F528" s="73">
        <f t="shared" si="21"/>
        <v>0</v>
      </c>
      <c r="G528" s="72">
        <f t="shared" si="22"/>
        <v>0</v>
      </c>
    </row>
    <row r="529" spans="1:7" ht="15.75" x14ac:dyDescent="0.25">
      <c r="A529" s="23">
        <v>6447</v>
      </c>
      <c r="B529" s="68">
        <v>0</v>
      </c>
      <c r="C529" s="69">
        <v>0</v>
      </c>
      <c r="D529" s="63"/>
      <c r="E529" s="62"/>
      <c r="F529" s="73">
        <f t="shared" si="21"/>
        <v>0</v>
      </c>
      <c r="G529" s="72">
        <f t="shared" si="22"/>
        <v>0</v>
      </c>
    </row>
    <row r="530" spans="1:7" ht="15.75" x14ac:dyDescent="0.25">
      <c r="A530" s="23">
        <v>6448</v>
      </c>
      <c r="B530" s="68">
        <v>0</v>
      </c>
      <c r="C530" s="69">
        <v>0</v>
      </c>
      <c r="D530" s="63"/>
      <c r="E530" s="62"/>
      <c r="F530" s="73">
        <f t="shared" si="21"/>
        <v>0</v>
      </c>
      <c r="G530" s="72">
        <f t="shared" si="22"/>
        <v>0</v>
      </c>
    </row>
    <row r="531" spans="1:7" ht="15.75" x14ac:dyDescent="0.25">
      <c r="A531" s="23">
        <v>6449</v>
      </c>
      <c r="B531" s="68">
        <v>0</v>
      </c>
      <c r="C531" s="69">
        <v>0</v>
      </c>
      <c r="D531" s="63"/>
      <c r="E531" s="62"/>
      <c r="F531" s="73">
        <f>+IF(ABS(+B531+D531)&gt;=ABS(C531+E531),+B531-C531+D531-E531,0)</f>
        <v>0</v>
      </c>
      <c r="G531" s="72">
        <f>+IF(ABS(+B531+D531)&lt;=ABS(C531+E531),-B531+C531-D531+E531,0)</f>
        <v>0</v>
      </c>
    </row>
    <row r="532" spans="1:7" ht="15.75" x14ac:dyDescent="0.25">
      <c r="A532" s="11">
        <v>6451</v>
      </c>
      <c r="B532" s="68">
        <v>0</v>
      </c>
      <c r="C532" s="69">
        <v>0</v>
      </c>
      <c r="D532" s="63"/>
      <c r="E532" s="62"/>
      <c r="F532" s="73">
        <f t="shared" si="21"/>
        <v>0</v>
      </c>
      <c r="G532" s="72">
        <f t="shared" si="22"/>
        <v>0</v>
      </c>
    </row>
    <row r="533" spans="1:7" ht="15.75" x14ac:dyDescent="0.25">
      <c r="A533" s="11">
        <v>6453</v>
      </c>
      <c r="B533" s="68">
        <v>0</v>
      </c>
      <c r="C533" s="69">
        <v>0</v>
      </c>
      <c r="D533" s="63"/>
      <c r="E533" s="62"/>
      <c r="F533" s="73">
        <f t="shared" si="21"/>
        <v>0</v>
      </c>
      <c r="G533" s="72">
        <f t="shared" si="22"/>
        <v>0</v>
      </c>
    </row>
    <row r="534" spans="1:7" ht="15.75" x14ac:dyDescent="0.25">
      <c r="A534" s="11">
        <v>6454</v>
      </c>
      <c r="B534" s="68">
        <v>0</v>
      </c>
      <c r="C534" s="69">
        <v>0</v>
      </c>
      <c r="D534" s="63"/>
      <c r="E534" s="62"/>
      <c r="F534" s="73">
        <f t="shared" si="21"/>
        <v>0</v>
      </c>
      <c r="G534" s="72">
        <f t="shared" si="22"/>
        <v>0</v>
      </c>
    </row>
    <row r="535" spans="1:7" ht="15.75" x14ac:dyDescent="0.25">
      <c r="A535" s="11">
        <v>6455</v>
      </c>
      <c r="B535" s="68">
        <v>0</v>
      </c>
      <c r="C535" s="69">
        <v>0</v>
      </c>
      <c r="D535" s="63"/>
      <c r="E535" s="62"/>
      <c r="F535" s="73">
        <f t="shared" si="21"/>
        <v>0</v>
      </c>
      <c r="G535" s="72">
        <f t="shared" si="22"/>
        <v>0</v>
      </c>
    </row>
    <row r="536" spans="1:7" ht="15.75" x14ac:dyDescent="0.25">
      <c r="A536" s="11">
        <v>6457</v>
      </c>
      <c r="B536" s="68">
        <v>0</v>
      </c>
      <c r="C536" s="69">
        <v>0</v>
      </c>
      <c r="D536" s="63"/>
      <c r="E536" s="62"/>
      <c r="F536" s="73">
        <f t="shared" si="21"/>
        <v>0</v>
      </c>
      <c r="G536" s="72">
        <f t="shared" si="22"/>
        <v>0</v>
      </c>
    </row>
    <row r="537" spans="1:7" ht="15.75" x14ac:dyDescent="0.25">
      <c r="A537" s="11">
        <v>6458</v>
      </c>
      <c r="B537" s="68">
        <v>0</v>
      </c>
      <c r="C537" s="69">
        <v>0</v>
      </c>
      <c r="D537" s="63"/>
      <c r="E537" s="62"/>
      <c r="F537" s="73">
        <f t="shared" si="21"/>
        <v>0</v>
      </c>
      <c r="G537" s="72">
        <f t="shared" si="22"/>
        <v>0</v>
      </c>
    </row>
    <row r="538" spans="1:7" ht="15.75" x14ac:dyDescent="0.25">
      <c r="A538" s="11">
        <v>6460</v>
      </c>
      <c r="B538" s="68">
        <v>0</v>
      </c>
      <c r="C538" s="69">
        <v>0</v>
      </c>
      <c r="D538" s="63"/>
      <c r="E538" s="62"/>
      <c r="F538" s="73">
        <f t="shared" si="21"/>
        <v>0</v>
      </c>
      <c r="G538" s="72">
        <f t="shared" si="22"/>
        <v>0</v>
      </c>
    </row>
    <row r="539" spans="1:7" ht="15.75" x14ac:dyDescent="0.25">
      <c r="A539" s="11">
        <v>6461</v>
      </c>
      <c r="B539" s="68">
        <v>0</v>
      </c>
      <c r="C539" s="69">
        <v>0</v>
      </c>
      <c r="D539" s="63"/>
      <c r="E539" s="62"/>
      <c r="F539" s="73">
        <f t="shared" si="21"/>
        <v>0</v>
      </c>
      <c r="G539" s="72">
        <f t="shared" si="22"/>
        <v>0</v>
      </c>
    </row>
    <row r="540" spans="1:7" ht="15.75" x14ac:dyDescent="0.25">
      <c r="A540" s="11">
        <v>6462</v>
      </c>
      <c r="B540" s="68">
        <v>0</v>
      </c>
      <c r="C540" s="69">
        <v>0</v>
      </c>
      <c r="D540" s="63"/>
      <c r="E540" s="62"/>
      <c r="F540" s="73">
        <f t="shared" si="21"/>
        <v>0</v>
      </c>
      <c r="G540" s="72">
        <f t="shared" si="22"/>
        <v>0</v>
      </c>
    </row>
    <row r="541" spans="1:7" ht="15.75" x14ac:dyDescent="0.25">
      <c r="A541" s="11">
        <v>6463</v>
      </c>
      <c r="B541" s="68">
        <v>0</v>
      </c>
      <c r="C541" s="69">
        <v>0</v>
      </c>
      <c r="D541" s="63"/>
      <c r="E541" s="62"/>
      <c r="F541" s="73">
        <f t="shared" si="21"/>
        <v>0</v>
      </c>
      <c r="G541" s="72">
        <f t="shared" si="22"/>
        <v>0</v>
      </c>
    </row>
    <row r="542" spans="1:7" ht="15.75" x14ac:dyDescent="0.25">
      <c r="A542" s="11">
        <v>6464</v>
      </c>
      <c r="B542" s="68">
        <v>0</v>
      </c>
      <c r="C542" s="69">
        <v>0</v>
      </c>
      <c r="D542" s="63"/>
      <c r="E542" s="62"/>
      <c r="F542" s="73">
        <f t="shared" si="21"/>
        <v>0</v>
      </c>
      <c r="G542" s="72">
        <f t="shared" si="22"/>
        <v>0</v>
      </c>
    </row>
    <row r="543" spans="1:7" ht="15.75" x14ac:dyDescent="0.25">
      <c r="A543" s="11">
        <v>6465</v>
      </c>
      <c r="B543" s="68">
        <v>0</v>
      </c>
      <c r="C543" s="69">
        <v>0</v>
      </c>
      <c r="D543" s="63"/>
      <c r="E543" s="62"/>
      <c r="F543" s="73">
        <f t="shared" si="21"/>
        <v>0</v>
      </c>
      <c r="G543" s="72">
        <f t="shared" si="22"/>
        <v>0</v>
      </c>
    </row>
    <row r="544" spans="1:7" ht="15.75" x14ac:dyDescent="0.25">
      <c r="A544" s="11">
        <v>6466</v>
      </c>
      <c r="B544" s="68">
        <v>0</v>
      </c>
      <c r="C544" s="69">
        <v>0</v>
      </c>
      <c r="D544" s="63"/>
      <c r="E544" s="62"/>
      <c r="F544" s="73">
        <f t="shared" si="21"/>
        <v>0</v>
      </c>
      <c r="G544" s="72">
        <f t="shared" si="22"/>
        <v>0</v>
      </c>
    </row>
    <row r="545" spans="1:7" ht="15.75" x14ac:dyDescent="0.25">
      <c r="A545" s="11">
        <v>6467</v>
      </c>
      <c r="B545" s="68">
        <v>0</v>
      </c>
      <c r="C545" s="69">
        <v>0</v>
      </c>
      <c r="D545" s="63"/>
      <c r="E545" s="62"/>
      <c r="F545" s="73">
        <f t="shared" si="21"/>
        <v>0</v>
      </c>
      <c r="G545" s="72">
        <f t="shared" si="22"/>
        <v>0</v>
      </c>
    </row>
    <row r="546" spans="1:7" ht="15.75" x14ac:dyDescent="0.25">
      <c r="A546" s="11">
        <v>6468</v>
      </c>
      <c r="B546" s="68">
        <v>0</v>
      </c>
      <c r="C546" s="69">
        <v>0</v>
      </c>
      <c r="D546" s="63"/>
      <c r="E546" s="62"/>
      <c r="F546" s="73">
        <f t="shared" si="21"/>
        <v>0</v>
      </c>
      <c r="G546" s="72">
        <f t="shared" si="22"/>
        <v>0</v>
      </c>
    </row>
    <row r="547" spans="1:7" ht="15.75" x14ac:dyDescent="0.25">
      <c r="A547" s="11">
        <v>6469</v>
      </c>
      <c r="B547" s="68">
        <v>0</v>
      </c>
      <c r="C547" s="69">
        <v>0</v>
      </c>
      <c r="D547" s="63"/>
      <c r="E547" s="62"/>
      <c r="F547" s="73">
        <f t="shared" si="21"/>
        <v>0</v>
      </c>
      <c r="G547" s="72">
        <f t="shared" si="22"/>
        <v>0</v>
      </c>
    </row>
    <row r="548" spans="1:7" ht="15.75" x14ac:dyDescent="0.25">
      <c r="A548" s="11">
        <v>6471</v>
      </c>
      <c r="B548" s="68">
        <v>0</v>
      </c>
      <c r="C548" s="69">
        <v>0</v>
      </c>
      <c r="D548" s="63"/>
      <c r="E548" s="62"/>
      <c r="F548" s="73">
        <f t="shared" si="21"/>
        <v>0</v>
      </c>
      <c r="G548" s="72">
        <f t="shared" si="22"/>
        <v>0</v>
      </c>
    </row>
    <row r="549" spans="1:7" ht="15.75" x14ac:dyDescent="0.25">
      <c r="A549" s="11">
        <f>2+A548</f>
        <v>6473</v>
      </c>
      <c r="B549" s="68">
        <v>0</v>
      </c>
      <c r="C549" s="69">
        <v>0</v>
      </c>
      <c r="D549" s="63"/>
      <c r="E549" s="62"/>
      <c r="F549" s="73">
        <f t="shared" si="21"/>
        <v>0</v>
      </c>
      <c r="G549" s="72">
        <f t="shared" si="22"/>
        <v>0</v>
      </c>
    </row>
    <row r="550" spans="1:7" ht="15.75" x14ac:dyDescent="0.25">
      <c r="A550" s="11">
        <f>2+A549</f>
        <v>6475</v>
      </c>
      <c r="B550" s="68">
        <v>0</v>
      </c>
      <c r="C550" s="69">
        <v>0</v>
      </c>
      <c r="D550" s="63"/>
      <c r="E550" s="62"/>
      <c r="F550" s="73">
        <f t="shared" si="21"/>
        <v>0</v>
      </c>
      <c r="G550" s="72">
        <f t="shared" si="22"/>
        <v>0</v>
      </c>
    </row>
    <row r="551" spans="1:7" ht="15.75" x14ac:dyDescent="0.25">
      <c r="A551" s="11">
        <f>2+A550</f>
        <v>6477</v>
      </c>
      <c r="B551" s="68">
        <v>0</v>
      </c>
      <c r="C551" s="69">
        <v>0</v>
      </c>
      <c r="D551" s="63"/>
      <c r="E551" s="62"/>
      <c r="F551" s="73">
        <f t="shared" si="21"/>
        <v>0</v>
      </c>
      <c r="G551" s="72">
        <f t="shared" si="22"/>
        <v>0</v>
      </c>
    </row>
    <row r="552" spans="1:7" ht="15.75" x14ac:dyDescent="0.25">
      <c r="A552" s="11">
        <v>6479</v>
      </c>
      <c r="B552" s="68">
        <v>0</v>
      </c>
      <c r="C552" s="69">
        <v>0</v>
      </c>
      <c r="D552" s="63"/>
      <c r="E552" s="62"/>
      <c r="F552" s="73">
        <f>+IF(ABS(+B552+D552)&gt;=ABS(C552+E552),+B552-C552+D552-E552,0)</f>
        <v>0</v>
      </c>
      <c r="G552" s="72">
        <f>+IF(ABS(+B552+D552)&lt;=ABS(C552+E552),-B552+C552-D552+E552,0)</f>
        <v>0</v>
      </c>
    </row>
    <row r="553" spans="1:7" ht="15.75" x14ac:dyDescent="0.25">
      <c r="A553" s="11">
        <v>6480</v>
      </c>
      <c r="B553" s="68">
        <v>0</v>
      </c>
      <c r="C553" s="69">
        <v>0</v>
      </c>
      <c r="D553" s="63"/>
      <c r="E553" s="62"/>
      <c r="F553" s="73">
        <f>+IF(ABS(+B553+D553)&gt;=ABS(C553+E553),+B553-C553+D553-E553,0)</f>
        <v>0</v>
      </c>
      <c r="G553" s="72">
        <f>+IF(ABS(+B553+D553)&lt;=ABS(C553+E553),-B553+C553-D553+E553,0)</f>
        <v>0</v>
      </c>
    </row>
    <row r="554" spans="1:7" ht="15.75" x14ac:dyDescent="0.25">
      <c r="A554" s="11">
        <v>6481</v>
      </c>
      <c r="B554" s="68">
        <v>0</v>
      </c>
      <c r="C554" s="69">
        <v>0</v>
      </c>
      <c r="D554" s="63"/>
      <c r="E554" s="62"/>
      <c r="F554" s="73">
        <f t="shared" si="21"/>
        <v>0</v>
      </c>
      <c r="G554" s="72">
        <f t="shared" si="22"/>
        <v>0</v>
      </c>
    </row>
    <row r="555" spans="1:7" ht="15.75" x14ac:dyDescent="0.25">
      <c r="A555" s="11">
        <f>2+A554</f>
        <v>6483</v>
      </c>
      <c r="B555" s="68">
        <v>0</v>
      </c>
      <c r="C555" s="69">
        <v>0</v>
      </c>
      <c r="D555" s="63"/>
      <c r="E555" s="62"/>
      <c r="F555" s="73">
        <f t="shared" si="21"/>
        <v>0</v>
      </c>
      <c r="G555" s="72">
        <f t="shared" si="22"/>
        <v>0</v>
      </c>
    </row>
    <row r="556" spans="1:7" ht="15.75" x14ac:dyDescent="0.25">
      <c r="A556" s="11">
        <f>2+A555</f>
        <v>6485</v>
      </c>
      <c r="B556" s="68">
        <v>0</v>
      </c>
      <c r="C556" s="69">
        <v>0</v>
      </c>
      <c r="D556" s="63"/>
      <c r="E556" s="62"/>
      <c r="F556" s="73">
        <f t="shared" si="21"/>
        <v>0</v>
      </c>
      <c r="G556" s="72">
        <f t="shared" si="22"/>
        <v>0</v>
      </c>
    </row>
    <row r="557" spans="1:7" ht="15.75" x14ac:dyDescent="0.25">
      <c r="A557" s="11">
        <f>2+A556</f>
        <v>6487</v>
      </c>
      <c r="B557" s="68">
        <v>0</v>
      </c>
      <c r="C557" s="69">
        <v>0</v>
      </c>
      <c r="D557" s="63"/>
      <c r="E557" s="62"/>
      <c r="F557" s="73">
        <f t="shared" si="21"/>
        <v>0</v>
      </c>
      <c r="G557" s="72">
        <f t="shared" si="22"/>
        <v>0</v>
      </c>
    </row>
    <row r="558" spans="1:7" ht="15.75" x14ac:dyDescent="0.25">
      <c r="A558" s="11">
        <v>6489</v>
      </c>
      <c r="B558" s="68">
        <v>0</v>
      </c>
      <c r="C558" s="69">
        <v>0</v>
      </c>
      <c r="D558" s="63"/>
      <c r="E558" s="62"/>
      <c r="F558" s="73">
        <f>+IF(ABS(+B558+D558)&gt;=ABS(C558+E558),+B558-C558+D558-E558,0)</f>
        <v>0</v>
      </c>
      <c r="G558" s="72">
        <f>+IF(ABS(+B558+D558)&lt;=ABS(C558+E558),-B558+C558-D558+E558,0)</f>
        <v>0</v>
      </c>
    </row>
    <row r="559" spans="1:7" ht="15.75" x14ac:dyDescent="0.25">
      <c r="A559" s="11">
        <v>6491</v>
      </c>
      <c r="B559" s="68">
        <v>0</v>
      </c>
      <c r="C559" s="69">
        <v>0</v>
      </c>
      <c r="D559" s="63"/>
      <c r="E559" s="62"/>
      <c r="F559" s="73">
        <f t="shared" si="21"/>
        <v>0</v>
      </c>
      <c r="G559" s="72">
        <f t="shared" si="22"/>
        <v>0</v>
      </c>
    </row>
    <row r="560" spans="1:7" ht="15.75" x14ac:dyDescent="0.25">
      <c r="A560" s="11">
        <f>2+A559</f>
        <v>6493</v>
      </c>
      <c r="B560" s="68">
        <v>0</v>
      </c>
      <c r="C560" s="69">
        <v>0</v>
      </c>
      <c r="D560" s="63"/>
      <c r="E560" s="62"/>
      <c r="F560" s="73">
        <f t="shared" si="21"/>
        <v>0</v>
      </c>
      <c r="G560" s="72">
        <f t="shared" si="22"/>
        <v>0</v>
      </c>
    </row>
    <row r="561" spans="1:7" ht="15.75" x14ac:dyDescent="0.25">
      <c r="A561" s="11">
        <f>2+A560</f>
        <v>6495</v>
      </c>
      <c r="B561" s="68">
        <v>0</v>
      </c>
      <c r="C561" s="69">
        <v>0</v>
      </c>
      <c r="D561" s="63"/>
      <c r="E561" s="62"/>
      <c r="F561" s="73">
        <f t="shared" si="21"/>
        <v>0</v>
      </c>
      <c r="G561" s="72">
        <f t="shared" si="22"/>
        <v>0</v>
      </c>
    </row>
    <row r="562" spans="1:7" ht="15.75" x14ac:dyDescent="0.25">
      <c r="A562" s="11">
        <f>2+A561</f>
        <v>6497</v>
      </c>
      <c r="B562" s="68">
        <v>0</v>
      </c>
      <c r="C562" s="69">
        <v>0</v>
      </c>
      <c r="D562" s="63"/>
      <c r="E562" s="62"/>
      <c r="F562" s="73">
        <f t="shared" si="21"/>
        <v>0</v>
      </c>
      <c r="G562" s="72">
        <f t="shared" si="22"/>
        <v>0</v>
      </c>
    </row>
    <row r="563" spans="1:7" ht="15.75" x14ac:dyDescent="0.25">
      <c r="A563" s="11">
        <v>6499</v>
      </c>
      <c r="B563" s="68">
        <v>0</v>
      </c>
      <c r="C563" s="69">
        <v>0</v>
      </c>
      <c r="D563" s="63"/>
      <c r="E563" s="62"/>
      <c r="F563" s="73">
        <f>+IF(ABS(+B563+D563)&gt;=ABS(C563+E563),+B563-C563+D563-E563,0)</f>
        <v>0</v>
      </c>
      <c r="G563" s="72">
        <f>+IF(ABS(+B563+D563)&lt;=ABS(C563+E563),-B563+C563-D563+E563,0)</f>
        <v>0</v>
      </c>
    </row>
    <row r="564" spans="1:7" ht="15.75" x14ac:dyDescent="0.25">
      <c r="A564" s="11">
        <v>6501</v>
      </c>
      <c r="B564" s="68">
        <v>0</v>
      </c>
      <c r="C564" s="69">
        <v>0</v>
      </c>
      <c r="D564" s="63"/>
      <c r="E564" s="62"/>
      <c r="F564" s="70">
        <v>0</v>
      </c>
      <c r="G564" s="118">
        <f t="shared" si="22"/>
        <v>0</v>
      </c>
    </row>
    <row r="565" spans="1:7" ht="15.75" x14ac:dyDescent="0.25">
      <c r="A565" s="11">
        <v>6502</v>
      </c>
      <c r="B565" s="68">
        <v>0</v>
      </c>
      <c r="C565" s="69">
        <v>0</v>
      </c>
      <c r="D565" s="63"/>
      <c r="E565" s="62"/>
      <c r="F565" s="70">
        <v>0</v>
      </c>
      <c r="G565" s="118">
        <f t="shared" si="22"/>
        <v>0</v>
      </c>
    </row>
    <row r="566" spans="1:7" ht="15.75" x14ac:dyDescent="0.25">
      <c r="A566" s="11">
        <v>6503</v>
      </c>
      <c r="B566" s="68">
        <v>0</v>
      </c>
      <c r="C566" s="69">
        <v>0</v>
      </c>
      <c r="D566" s="63"/>
      <c r="E566" s="62"/>
      <c r="F566" s="70">
        <v>0</v>
      </c>
      <c r="G566" s="118">
        <f t="shared" si="22"/>
        <v>0</v>
      </c>
    </row>
    <row r="567" spans="1:7" ht="15.75" x14ac:dyDescent="0.25">
      <c r="A567" s="11">
        <v>6504</v>
      </c>
      <c r="B567" s="68">
        <v>0</v>
      </c>
      <c r="C567" s="69">
        <v>0</v>
      </c>
      <c r="D567" s="63"/>
      <c r="E567" s="62"/>
      <c r="F567" s="70">
        <v>0</v>
      </c>
      <c r="G567" s="118">
        <f>+IF(ABS(+B567+D567)&lt;=ABS(C567+E567),-B567+C567-D567+E567,0)</f>
        <v>0</v>
      </c>
    </row>
    <row r="568" spans="1:7" ht="15.75" x14ac:dyDescent="0.25">
      <c r="A568" s="11">
        <v>6506</v>
      </c>
      <c r="B568" s="68">
        <v>0</v>
      </c>
      <c r="C568" s="69">
        <v>0</v>
      </c>
      <c r="D568" s="63"/>
      <c r="E568" s="62"/>
      <c r="F568" s="119">
        <v>0</v>
      </c>
      <c r="G568" s="120">
        <v>0</v>
      </c>
    </row>
    <row r="569" spans="1:7" ht="15.75" x14ac:dyDescent="0.25">
      <c r="A569" s="11">
        <v>6507</v>
      </c>
      <c r="B569" s="68">
        <v>0</v>
      </c>
      <c r="C569" s="69">
        <v>0</v>
      </c>
      <c r="D569" s="63"/>
      <c r="E569" s="62"/>
      <c r="F569" s="70">
        <v>0</v>
      </c>
      <c r="G569" s="118">
        <f>+IF(ABS(+B569+D569)&lt;=ABS(C569+E569),-B569+C569-D569+E569,0)</f>
        <v>0</v>
      </c>
    </row>
    <row r="570" spans="1:7" ht="15.75" x14ac:dyDescent="0.25">
      <c r="A570" s="11">
        <v>6508</v>
      </c>
      <c r="B570" s="68">
        <v>0</v>
      </c>
      <c r="C570" s="69">
        <v>0</v>
      </c>
      <c r="D570" s="63"/>
      <c r="E570" s="62"/>
      <c r="F570" s="70">
        <v>0</v>
      </c>
      <c r="G570" s="118">
        <f>+IF(ABS(+B570+D570)&lt;=ABS(C570+E570),-B570+C570-D570+E570,0)</f>
        <v>0</v>
      </c>
    </row>
    <row r="571" spans="1:7" ht="15.75" x14ac:dyDescent="0.25">
      <c r="A571" s="11">
        <v>6711</v>
      </c>
      <c r="B571" s="68">
        <v>0</v>
      </c>
      <c r="C571" s="69">
        <v>0</v>
      </c>
      <c r="D571" s="63"/>
      <c r="E571" s="62"/>
      <c r="F571" s="73">
        <f>+IF(ABS(+B571+D571)&gt;=ABS(C571+E571),+B571-C571+D571-E571,0)</f>
        <v>0</v>
      </c>
      <c r="G571" s="71">
        <v>0</v>
      </c>
    </row>
    <row r="572" spans="1:7" ht="15.75" x14ac:dyDescent="0.25">
      <c r="A572" s="11">
        <v>6713</v>
      </c>
      <c r="B572" s="68">
        <v>0</v>
      </c>
      <c r="C572" s="69">
        <v>0</v>
      </c>
      <c r="D572" s="63"/>
      <c r="E572" s="62"/>
      <c r="F572" s="73">
        <f>+IF(ABS(+B572+D572)&gt;=ABS(C572+E572),+B572-C572+D572-E572,0)</f>
        <v>0</v>
      </c>
      <c r="G572" s="71">
        <v>0</v>
      </c>
    </row>
    <row r="573" spans="1:7" ht="15.75" x14ac:dyDescent="0.25">
      <c r="A573" s="11">
        <v>6717</v>
      </c>
      <c r="B573" s="68">
        <v>0</v>
      </c>
      <c r="C573" s="69">
        <v>0</v>
      </c>
      <c r="D573" s="63"/>
      <c r="E573" s="62"/>
      <c r="F573" s="73">
        <f>+IF(ABS(+B573+D573)&gt;=ABS(C573+E573),+B573-C573+D573-E573,0)</f>
        <v>0</v>
      </c>
      <c r="G573" s="71">
        <v>0</v>
      </c>
    </row>
    <row r="574" spans="1:7" ht="15.75" x14ac:dyDescent="0.25">
      <c r="A574" s="11">
        <v>6721</v>
      </c>
      <c r="B574" s="68">
        <v>0</v>
      </c>
      <c r="C574" s="69">
        <v>0</v>
      </c>
      <c r="D574" s="63"/>
      <c r="E574" s="62"/>
      <c r="F574" s="70">
        <v>0</v>
      </c>
      <c r="G574" s="72">
        <f>+IF(ABS(+B574+D574)&lt;=ABS(C574+E574),-B574+C574-D574+E574,0)</f>
        <v>0</v>
      </c>
    </row>
    <row r="575" spans="1:7" ht="15.75" x14ac:dyDescent="0.25">
      <c r="A575" s="11">
        <v>6723</v>
      </c>
      <c r="B575" s="68">
        <v>0</v>
      </c>
      <c r="C575" s="69">
        <v>0</v>
      </c>
      <c r="D575" s="63"/>
      <c r="E575" s="62"/>
      <c r="F575" s="70">
        <v>0</v>
      </c>
      <c r="G575" s="72">
        <f>+IF(ABS(+B575+D575)&lt;=ABS(C575+E575),-B575+C575-D575+E575,0)</f>
        <v>0</v>
      </c>
    </row>
    <row r="576" spans="1:7" ht="15.75" x14ac:dyDescent="0.25">
      <c r="A576" s="11">
        <v>6727</v>
      </c>
      <c r="B576" s="68">
        <v>0</v>
      </c>
      <c r="C576" s="69">
        <v>0</v>
      </c>
      <c r="D576" s="63"/>
      <c r="E576" s="62"/>
      <c r="F576" s="70">
        <v>0</v>
      </c>
      <c r="G576" s="72">
        <f>+IF(ABS(+B576+D576)&lt;=ABS(C576+E576),-B576+C576-D576+E576,0)</f>
        <v>0</v>
      </c>
    </row>
    <row r="577" spans="1:7" ht="15.75" x14ac:dyDescent="0.25">
      <c r="A577" s="11">
        <v>6791</v>
      </c>
      <c r="B577" s="68">
        <v>0</v>
      </c>
      <c r="C577" s="69">
        <v>0</v>
      </c>
      <c r="D577" s="63"/>
      <c r="E577" s="62"/>
      <c r="F577" s="73">
        <f>+IF(ABS(+B577+D577)&gt;=ABS(C577+E577),+B577-C577+D577-E577,0)</f>
        <v>0</v>
      </c>
      <c r="G577" s="71">
        <v>0</v>
      </c>
    </row>
    <row r="578" spans="1:7" ht="15.75" x14ac:dyDescent="0.25">
      <c r="A578" s="11">
        <v>6799</v>
      </c>
      <c r="B578" s="68">
        <v>0</v>
      </c>
      <c r="C578" s="69">
        <v>0</v>
      </c>
      <c r="D578" s="63"/>
      <c r="E578" s="62"/>
      <c r="F578" s="70">
        <v>0</v>
      </c>
      <c r="G578" s="72">
        <f t="shared" ref="G578:G598" si="23">+IF(ABS(+B578+D578)&lt;=ABS(C578+E578),-B578+C578-D578+E578,0)</f>
        <v>0</v>
      </c>
    </row>
    <row r="579" spans="1:7" ht="15.75" x14ac:dyDescent="0.25">
      <c r="A579" s="11">
        <v>6901</v>
      </c>
      <c r="B579" s="68">
        <v>0</v>
      </c>
      <c r="C579" s="69">
        <v>0</v>
      </c>
      <c r="D579" s="63"/>
      <c r="E579" s="62"/>
      <c r="F579" s="73">
        <f t="shared" ref="F579:F598" si="24">+IF(ABS(+B579+D579)&gt;=ABS(C579+E579),+B579-C579+D579-E579,0)</f>
        <v>0</v>
      </c>
      <c r="G579" s="72">
        <f t="shared" si="23"/>
        <v>0</v>
      </c>
    </row>
    <row r="580" spans="1:7" ht="15.75" x14ac:dyDescent="0.25">
      <c r="A580" s="11">
        <v>6902</v>
      </c>
      <c r="B580" s="68">
        <v>0</v>
      </c>
      <c r="C580" s="69">
        <v>0</v>
      </c>
      <c r="D580" s="63"/>
      <c r="E580" s="62"/>
      <c r="F580" s="73">
        <f t="shared" si="24"/>
        <v>0</v>
      </c>
      <c r="G580" s="72">
        <f t="shared" si="23"/>
        <v>0</v>
      </c>
    </row>
    <row r="581" spans="1:7" ht="15.75" x14ac:dyDescent="0.25">
      <c r="A581" s="11">
        <v>6903</v>
      </c>
      <c r="B581" s="68">
        <v>0</v>
      </c>
      <c r="C581" s="69">
        <v>0</v>
      </c>
      <c r="D581" s="63"/>
      <c r="E581" s="62"/>
      <c r="F581" s="73">
        <f t="shared" si="24"/>
        <v>0</v>
      </c>
      <c r="G581" s="72">
        <f t="shared" si="23"/>
        <v>0</v>
      </c>
    </row>
    <row r="582" spans="1:7" ht="15.75" x14ac:dyDescent="0.25">
      <c r="A582" s="11">
        <v>6904</v>
      </c>
      <c r="B582" s="68">
        <v>0</v>
      </c>
      <c r="C582" s="69">
        <v>0</v>
      </c>
      <c r="D582" s="63"/>
      <c r="E582" s="62"/>
      <c r="F582" s="73">
        <f t="shared" si="24"/>
        <v>0</v>
      </c>
      <c r="G582" s="72">
        <f t="shared" si="23"/>
        <v>0</v>
      </c>
    </row>
    <row r="583" spans="1:7" ht="15.75" x14ac:dyDescent="0.25">
      <c r="A583" s="11">
        <v>6905</v>
      </c>
      <c r="B583" s="68">
        <v>0</v>
      </c>
      <c r="C583" s="69">
        <v>0</v>
      </c>
      <c r="D583" s="63"/>
      <c r="E583" s="62"/>
      <c r="F583" s="73">
        <f t="shared" si="24"/>
        <v>0</v>
      </c>
      <c r="G583" s="72">
        <f t="shared" si="23"/>
        <v>0</v>
      </c>
    </row>
    <row r="584" spans="1:7" ht="15.75" x14ac:dyDescent="0.25">
      <c r="A584" s="11">
        <v>6906</v>
      </c>
      <c r="B584" s="68">
        <v>0</v>
      </c>
      <c r="C584" s="69">
        <v>0</v>
      </c>
      <c r="D584" s="63"/>
      <c r="E584" s="62"/>
      <c r="F584" s="73">
        <f t="shared" si="24"/>
        <v>0</v>
      </c>
      <c r="G584" s="72">
        <f t="shared" si="23"/>
        <v>0</v>
      </c>
    </row>
    <row r="585" spans="1:7" ht="15.75" x14ac:dyDescent="0.25">
      <c r="A585" s="11">
        <v>6910</v>
      </c>
      <c r="B585" s="68">
        <v>0</v>
      </c>
      <c r="C585" s="69">
        <v>0</v>
      </c>
      <c r="D585" s="63"/>
      <c r="E585" s="62"/>
      <c r="F585" s="73">
        <f t="shared" si="24"/>
        <v>0</v>
      </c>
      <c r="G585" s="72">
        <f t="shared" si="23"/>
        <v>0</v>
      </c>
    </row>
    <row r="586" spans="1:7" ht="15.75" x14ac:dyDescent="0.25">
      <c r="A586" s="11">
        <v>6911</v>
      </c>
      <c r="B586" s="68">
        <v>0</v>
      </c>
      <c r="C586" s="69">
        <v>0</v>
      </c>
      <c r="D586" s="63"/>
      <c r="E586" s="62"/>
      <c r="F586" s="73">
        <f t="shared" si="24"/>
        <v>0</v>
      </c>
      <c r="G586" s="72">
        <f t="shared" si="23"/>
        <v>0</v>
      </c>
    </row>
    <row r="587" spans="1:7" ht="15.75" x14ac:dyDescent="0.25">
      <c r="A587" s="11">
        <v>6912</v>
      </c>
      <c r="B587" s="68">
        <v>0</v>
      </c>
      <c r="C587" s="69">
        <v>0</v>
      </c>
      <c r="D587" s="63"/>
      <c r="E587" s="62"/>
      <c r="F587" s="73">
        <f t="shared" si="24"/>
        <v>0</v>
      </c>
      <c r="G587" s="72">
        <f t="shared" si="23"/>
        <v>0</v>
      </c>
    </row>
    <row r="588" spans="1:7" ht="15.75" x14ac:dyDescent="0.25">
      <c r="A588" s="11">
        <v>6915</v>
      </c>
      <c r="B588" s="68">
        <v>0</v>
      </c>
      <c r="C588" s="69">
        <v>0</v>
      </c>
      <c r="D588" s="63"/>
      <c r="E588" s="62"/>
      <c r="F588" s="73">
        <f>+IF(ABS(+B588+D588)&gt;=ABS(C588+E588),+B588-C588+D588-E588,0)</f>
        <v>0</v>
      </c>
      <c r="G588" s="72">
        <f>+IF(ABS(+B588+D588)&lt;=ABS(C588+E588),-B588+C588-D588+E588,0)</f>
        <v>0</v>
      </c>
    </row>
    <row r="589" spans="1:7" ht="15.75" x14ac:dyDescent="0.25">
      <c r="A589" s="11">
        <v>6916</v>
      </c>
      <c r="B589" s="68">
        <v>0</v>
      </c>
      <c r="C589" s="69">
        <v>0</v>
      </c>
      <c r="D589" s="63"/>
      <c r="E589" s="62"/>
      <c r="F589" s="73">
        <f>+IF(ABS(+B589+D589)&gt;=ABS(C589+E589),+B589-C589+D589-E589,0)</f>
        <v>0</v>
      </c>
      <c r="G589" s="72">
        <f>+IF(ABS(+B589+D589)&lt;=ABS(C589+E589),-B589+C589-D589+E589,0)</f>
        <v>0</v>
      </c>
    </row>
    <row r="590" spans="1:7" ht="15.75" x14ac:dyDescent="0.25">
      <c r="A590" s="11">
        <v>6917</v>
      </c>
      <c r="B590" s="68">
        <v>0</v>
      </c>
      <c r="C590" s="69">
        <v>0</v>
      </c>
      <c r="D590" s="63"/>
      <c r="E590" s="62"/>
      <c r="F590" s="73">
        <f t="shared" si="24"/>
        <v>0</v>
      </c>
      <c r="G590" s="72">
        <f t="shared" si="23"/>
        <v>0</v>
      </c>
    </row>
    <row r="591" spans="1:7" ht="15.75" x14ac:dyDescent="0.25">
      <c r="A591" s="11">
        <v>6918</v>
      </c>
      <c r="B591" s="68">
        <v>0</v>
      </c>
      <c r="C591" s="69">
        <v>0</v>
      </c>
      <c r="D591" s="63"/>
      <c r="E591" s="62"/>
      <c r="F591" s="73">
        <f t="shared" si="24"/>
        <v>0</v>
      </c>
      <c r="G591" s="72">
        <f t="shared" si="23"/>
        <v>0</v>
      </c>
    </row>
    <row r="592" spans="1:7" ht="15.75" x14ac:dyDescent="0.25">
      <c r="A592" s="11">
        <v>6992</v>
      </c>
      <c r="B592" s="68">
        <v>0</v>
      </c>
      <c r="C592" s="69">
        <v>0</v>
      </c>
      <c r="D592" s="63"/>
      <c r="E592" s="62"/>
      <c r="F592" s="73">
        <f t="shared" si="24"/>
        <v>0</v>
      </c>
      <c r="G592" s="72">
        <f t="shared" si="23"/>
        <v>0</v>
      </c>
    </row>
    <row r="593" spans="1:7" ht="15.75" x14ac:dyDescent="0.25">
      <c r="A593" s="11">
        <v>6993</v>
      </c>
      <c r="B593" s="68">
        <v>0</v>
      </c>
      <c r="C593" s="69">
        <v>0</v>
      </c>
      <c r="D593" s="63"/>
      <c r="E593" s="62"/>
      <c r="F593" s="73">
        <f t="shared" si="24"/>
        <v>0</v>
      </c>
      <c r="G593" s="72">
        <f t="shared" si="23"/>
        <v>0</v>
      </c>
    </row>
    <row r="594" spans="1:7" ht="15.75" x14ac:dyDescent="0.25">
      <c r="A594" s="11">
        <v>6994</v>
      </c>
      <c r="B594" s="68">
        <v>0</v>
      </c>
      <c r="C594" s="69">
        <v>0</v>
      </c>
      <c r="D594" s="63"/>
      <c r="E594" s="62"/>
      <c r="F594" s="73">
        <f t="shared" si="24"/>
        <v>0</v>
      </c>
      <c r="G594" s="72">
        <f t="shared" si="23"/>
        <v>0</v>
      </c>
    </row>
    <row r="595" spans="1:7" ht="15.75" x14ac:dyDescent="0.25">
      <c r="A595" s="11">
        <v>6995</v>
      </c>
      <c r="B595" s="68">
        <v>0</v>
      </c>
      <c r="C595" s="69">
        <v>0</v>
      </c>
      <c r="D595" s="63"/>
      <c r="E595" s="62"/>
      <c r="F595" s="73">
        <f t="shared" si="24"/>
        <v>0</v>
      </c>
      <c r="G595" s="72">
        <f t="shared" si="23"/>
        <v>0</v>
      </c>
    </row>
    <row r="596" spans="1:7" ht="15.75" x14ac:dyDescent="0.25">
      <c r="A596" s="11">
        <v>6996</v>
      </c>
      <c r="B596" s="68">
        <v>0</v>
      </c>
      <c r="C596" s="69">
        <v>0</v>
      </c>
      <c r="D596" s="63"/>
      <c r="E596" s="62"/>
      <c r="F596" s="73">
        <f t="shared" si="24"/>
        <v>0</v>
      </c>
      <c r="G596" s="72">
        <f t="shared" si="23"/>
        <v>0</v>
      </c>
    </row>
    <row r="597" spans="1:7" ht="15.75" x14ac:dyDescent="0.25">
      <c r="A597" s="11">
        <v>6997</v>
      </c>
      <c r="B597" s="68">
        <v>0</v>
      </c>
      <c r="C597" s="69">
        <v>0</v>
      </c>
      <c r="D597" s="63"/>
      <c r="E597" s="62"/>
      <c r="F597" s="73">
        <f t="shared" si="24"/>
        <v>0</v>
      </c>
      <c r="G597" s="72">
        <f t="shared" si="23"/>
        <v>0</v>
      </c>
    </row>
    <row r="598" spans="1:7" ht="15.75" x14ac:dyDescent="0.25">
      <c r="A598" s="11">
        <v>6998</v>
      </c>
      <c r="B598" s="68">
        <v>0</v>
      </c>
      <c r="C598" s="69">
        <v>0</v>
      </c>
      <c r="D598" s="63"/>
      <c r="E598" s="62"/>
      <c r="F598" s="73">
        <f t="shared" si="24"/>
        <v>0</v>
      </c>
      <c r="G598" s="72">
        <f t="shared" si="23"/>
        <v>0</v>
      </c>
    </row>
    <row r="599" spans="1:7" ht="15.75" x14ac:dyDescent="0.25">
      <c r="A599" s="24" t="s">
        <v>17</v>
      </c>
      <c r="B599" s="86"/>
      <c r="C599" s="87"/>
      <c r="D599" s="88"/>
      <c r="E599" s="87"/>
      <c r="F599" s="88"/>
      <c r="G599" s="89"/>
    </row>
    <row r="600" spans="1:7" ht="15.75" x14ac:dyDescent="0.25">
      <c r="A600" s="10">
        <v>7011</v>
      </c>
      <c r="B600" s="100">
        <v>0</v>
      </c>
      <c r="C600" s="90">
        <v>0</v>
      </c>
      <c r="D600" s="63"/>
      <c r="E600" s="62"/>
      <c r="F600" s="64">
        <f t="shared" ref="F600:F637" si="25">+IF(ABS(+B600+D600)&gt;=ABS(C600+E600),+B600-C600+D600-E600,0)</f>
        <v>0</v>
      </c>
      <c r="G600" s="65">
        <f>+IF(ABS(+B600+D600)&lt;=ABS(C600+E600),-B600+C600-D600+E600,0)</f>
        <v>0</v>
      </c>
    </row>
    <row r="601" spans="1:7" ht="15.75" x14ac:dyDescent="0.25">
      <c r="A601" s="11">
        <v>7012</v>
      </c>
      <c r="B601" s="68">
        <v>0</v>
      </c>
      <c r="C601" s="69">
        <v>0</v>
      </c>
      <c r="D601" s="63"/>
      <c r="E601" s="62"/>
      <c r="F601" s="73">
        <f t="shared" si="25"/>
        <v>0</v>
      </c>
      <c r="G601" s="72">
        <f>+IF(ABS(+B601+D601)&lt;=ABS(C601+E601),-B601+C601-D601+E601,0)</f>
        <v>0</v>
      </c>
    </row>
    <row r="602" spans="1:7" ht="15.75" x14ac:dyDescent="0.25">
      <c r="A602" s="11">
        <v>7013</v>
      </c>
      <c r="B602" s="68">
        <v>0</v>
      </c>
      <c r="C602" s="69">
        <v>0</v>
      </c>
      <c r="D602" s="63"/>
      <c r="E602" s="62"/>
      <c r="F602" s="73">
        <f t="shared" si="25"/>
        <v>0</v>
      </c>
      <c r="G602" s="71">
        <v>0</v>
      </c>
    </row>
    <row r="603" spans="1:7" ht="15.75" x14ac:dyDescent="0.25">
      <c r="A603" s="11">
        <v>7014</v>
      </c>
      <c r="B603" s="68">
        <v>0</v>
      </c>
      <c r="C603" s="69">
        <v>0</v>
      </c>
      <c r="D603" s="63"/>
      <c r="E603" s="62"/>
      <c r="F603" s="73">
        <f t="shared" si="25"/>
        <v>0</v>
      </c>
      <c r="G603" s="72">
        <f>+IF(ABS(+B603+D603)&lt;=ABS(C603+E603),-B603+C603-D603+E603,0)</f>
        <v>0</v>
      </c>
    </row>
    <row r="604" spans="1:7" ht="15.75" x14ac:dyDescent="0.25">
      <c r="A604" s="11">
        <v>7041</v>
      </c>
      <c r="B604" s="68">
        <v>0</v>
      </c>
      <c r="C604" s="69">
        <v>0</v>
      </c>
      <c r="D604" s="63"/>
      <c r="E604" s="62"/>
      <c r="F604" s="73">
        <f t="shared" si="25"/>
        <v>0</v>
      </c>
      <c r="G604" s="72">
        <f>+IF(ABS(+B604+D604)&lt;=ABS(C604+E604),-B604+C604-D604+E604,0)</f>
        <v>0</v>
      </c>
    </row>
    <row r="605" spans="1:7" ht="15.75" x14ac:dyDescent="0.25">
      <c r="A605" s="11">
        <v>7042</v>
      </c>
      <c r="B605" s="68">
        <v>0</v>
      </c>
      <c r="C605" s="69">
        <v>0</v>
      </c>
      <c r="D605" s="63"/>
      <c r="E605" s="62"/>
      <c r="F605" s="73">
        <f t="shared" si="25"/>
        <v>0</v>
      </c>
      <c r="G605" s="72">
        <f>+IF(ABS(+B605+D605)&lt;=ABS(C605+E605),-B605+C605-D605+E605,0)</f>
        <v>0</v>
      </c>
    </row>
    <row r="606" spans="1:7" ht="15.75" x14ac:dyDescent="0.25">
      <c r="A606" s="11">
        <v>7043</v>
      </c>
      <c r="B606" s="68">
        <v>0</v>
      </c>
      <c r="C606" s="69">
        <v>0</v>
      </c>
      <c r="D606" s="63"/>
      <c r="E606" s="62"/>
      <c r="F606" s="73">
        <f t="shared" si="25"/>
        <v>0</v>
      </c>
      <c r="G606" s="71">
        <v>0</v>
      </c>
    </row>
    <row r="607" spans="1:7" ht="15.75" x14ac:dyDescent="0.25">
      <c r="A607" s="11">
        <v>7044</v>
      </c>
      <c r="B607" s="68">
        <v>0</v>
      </c>
      <c r="C607" s="69">
        <v>0</v>
      </c>
      <c r="D607" s="63"/>
      <c r="E607" s="62"/>
      <c r="F607" s="73">
        <f t="shared" si="25"/>
        <v>0</v>
      </c>
      <c r="G607" s="72">
        <f t="shared" ref="G607:G637" si="26">+IF(ABS(+B607+D607)&lt;=ABS(C607+E607),-B607+C607-D607+E607,0)</f>
        <v>0</v>
      </c>
    </row>
    <row r="608" spans="1:7" ht="15.75" x14ac:dyDescent="0.25">
      <c r="A608" s="11">
        <v>7051</v>
      </c>
      <c r="B608" s="68">
        <v>0</v>
      </c>
      <c r="C608" s="69">
        <v>0</v>
      </c>
      <c r="D608" s="63"/>
      <c r="E608" s="62"/>
      <c r="F608" s="73">
        <f t="shared" si="25"/>
        <v>0</v>
      </c>
      <c r="G608" s="72">
        <f t="shared" si="26"/>
        <v>0</v>
      </c>
    </row>
    <row r="609" spans="1:7" ht="15.75" x14ac:dyDescent="0.25">
      <c r="A609" s="11">
        <v>7052</v>
      </c>
      <c r="B609" s="68">
        <v>0</v>
      </c>
      <c r="C609" s="69">
        <v>0</v>
      </c>
      <c r="D609" s="63"/>
      <c r="E609" s="62"/>
      <c r="F609" s="73">
        <f t="shared" si="25"/>
        <v>0</v>
      </c>
      <c r="G609" s="72">
        <f t="shared" si="26"/>
        <v>0</v>
      </c>
    </row>
    <row r="610" spans="1:7" ht="15.75" x14ac:dyDescent="0.25">
      <c r="A610" s="11">
        <v>7090</v>
      </c>
      <c r="B610" s="68">
        <v>0</v>
      </c>
      <c r="C610" s="69">
        <v>0</v>
      </c>
      <c r="D610" s="63"/>
      <c r="E610" s="62"/>
      <c r="F610" s="73">
        <f t="shared" si="25"/>
        <v>0</v>
      </c>
      <c r="G610" s="72">
        <f t="shared" si="26"/>
        <v>0</v>
      </c>
    </row>
    <row r="611" spans="1:7" ht="15.75" x14ac:dyDescent="0.25">
      <c r="A611" s="11">
        <v>7110</v>
      </c>
      <c r="B611" s="68">
        <v>0</v>
      </c>
      <c r="C611" s="69">
        <v>0</v>
      </c>
      <c r="D611" s="63"/>
      <c r="E611" s="62"/>
      <c r="F611" s="73">
        <f t="shared" si="25"/>
        <v>0</v>
      </c>
      <c r="G611" s="72">
        <f t="shared" si="26"/>
        <v>0</v>
      </c>
    </row>
    <row r="612" spans="1:7" ht="15.75" x14ac:dyDescent="0.25">
      <c r="A612" s="11">
        <v>7111</v>
      </c>
      <c r="B612" s="68">
        <v>0</v>
      </c>
      <c r="C612" s="69">
        <v>0</v>
      </c>
      <c r="D612" s="63"/>
      <c r="E612" s="62"/>
      <c r="F612" s="73">
        <f t="shared" si="25"/>
        <v>0</v>
      </c>
      <c r="G612" s="72">
        <f t="shared" si="26"/>
        <v>0</v>
      </c>
    </row>
    <row r="613" spans="1:7" ht="15.75" x14ac:dyDescent="0.25">
      <c r="A613" s="11">
        <v>7112</v>
      </c>
      <c r="B613" s="68">
        <v>0</v>
      </c>
      <c r="C613" s="69">
        <v>0</v>
      </c>
      <c r="D613" s="63"/>
      <c r="E613" s="62"/>
      <c r="F613" s="73">
        <f t="shared" si="25"/>
        <v>0</v>
      </c>
      <c r="G613" s="72">
        <f t="shared" si="26"/>
        <v>0</v>
      </c>
    </row>
    <row r="614" spans="1:7" ht="15.75" x14ac:dyDescent="0.25">
      <c r="A614" s="11">
        <v>7113</v>
      </c>
      <c r="B614" s="68">
        <v>0</v>
      </c>
      <c r="C614" s="69">
        <v>0</v>
      </c>
      <c r="D614" s="63"/>
      <c r="E614" s="62"/>
      <c r="F614" s="73">
        <f t="shared" si="25"/>
        <v>0</v>
      </c>
      <c r="G614" s="72">
        <f t="shared" si="26"/>
        <v>0</v>
      </c>
    </row>
    <row r="615" spans="1:7" ht="15.75" x14ac:dyDescent="0.25">
      <c r="A615" s="11">
        <v>7114</v>
      </c>
      <c r="B615" s="68">
        <v>0</v>
      </c>
      <c r="C615" s="69">
        <v>0</v>
      </c>
      <c r="D615" s="63"/>
      <c r="E615" s="62"/>
      <c r="F615" s="73">
        <f t="shared" si="25"/>
        <v>0</v>
      </c>
      <c r="G615" s="72">
        <f t="shared" si="26"/>
        <v>0</v>
      </c>
    </row>
    <row r="616" spans="1:7" ht="15.75" x14ac:dyDescent="0.25">
      <c r="A616" s="11">
        <v>7115</v>
      </c>
      <c r="B616" s="68">
        <v>0</v>
      </c>
      <c r="C616" s="69">
        <v>0</v>
      </c>
      <c r="D616" s="63"/>
      <c r="E616" s="62"/>
      <c r="F616" s="73">
        <f t="shared" si="25"/>
        <v>0</v>
      </c>
      <c r="G616" s="72">
        <f t="shared" si="26"/>
        <v>0</v>
      </c>
    </row>
    <row r="617" spans="1:7" ht="15.75" x14ac:dyDescent="0.25">
      <c r="A617" s="11">
        <v>7121</v>
      </c>
      <c r="B617" s="68">
        <v>0</v>
      </c>
      <c r="C617" s="69">
        <v>0</v>
      </c>
      <c r="D617" s="63"/>
      <c r="E617" s="62"/>
      <c r="F617" s="73">
        <f t="shared" si="25"/>
        <v>0</v>
      </c>
      <c r="G617" s="72">
        <f t="shared" si="26"/>
        <v>0</v>
      </c>
    </row>
    <row r="618" spans="1:7" ht="15.75" x14ac:dyDescent="0.25">
      <c r="A618" s="11">
        <v>7122</v>
      </c>
      <c r="B618" s="68">
        <v>0</v>
      </c>
      <c r="C618" s="69">
        <v>0</v>
      </c>
      <c r="D618" s="63"/>
      <c r="E618" s="62"/>
      <c r="F618" s="73">
        <f t="shared" si="25"/>
        <v>0</v>
      </c>
      <c r="G618" s="72">
        <f t="shared" si="26"/>
        <v>0</v>
      </c>
    </row>
    <row r="619" spans="1:7" ht="15.75" x14ac:dyDescent="0.25">
      <c r="A619" s="11">
        <v>7123</v>
      </c>
      <c r="B619" s="68">
        <v>0</v>
      </c>
      <c r="C619" s="69">
        <v>0</v>
      </c>
      <c r="D619" s="63"/>
      <c r="E619" s="62"/>
      <c r="F619" s="73">
        <f t="shared" si="25"/>
        <v>0</v>
      </c>
      <c r="G619" s="72">
        <f t="shared" si="26"/>
        <v>0</v>
      </c>
    </row>
    <row r="620" spans="1:7" ht="15.75" x14ac:dyDescent="0.25">
      <c r="A620" s="11">
        <v>7124</v>
      </c>
      <c r="B620" s="68">
        <v>0</v>
      </c>
      <c r="C620" s="69">
        <v>0</v>
      </c>
      <c r="D620" s="63"/>
      <c r="E620" s="62"/>
      <c r="F620" s="73">
        <f t="shared" si="25"/>
        <v>0</v>
      </c>
      <c r="G620" s="72">
        <f t="shared" si="26"/>
        <v>0</v>
      </c>
    </row>
    <row r="621" spans="1:7" ht="15.75" x14ac:dyDescent="0.25">
      <c r="A621" s="11">
        <v>7131</v>
      </c>
      <c r="B621" s="68">
        <v>0</v>
      </c>
      <c r="C621" s="69">
        <v>0</v>
      </c>
      <c r="D621" s="63"/>
      <c r="E621" s="62"/>
      <c r="F621" s="73">
        <f t="shared" si="25"/>
        <v>0</v>
      </c>
      <c r="G621" s="72">
        <f t="shared" si="26"/>
        <v>0</v>
      </c>
    </row>
    <row r="622" spans="1:7" ht="15.75" x14ac:dyDescent="0.25">
      <c r="A622" s="11">
        <f>1+A621</f>
        <v>7132</v>
      </c>
      <c r="B622" s="68">
        <v>0</v>
      </c>
      <c r="C622" s="69">
        <v>0</v>
      </c>
      <c r="D622" s="63"/>
      <c r="E622" s="62"/>
      <c r="F622" s="73">
        <f t="shared" si="25"/>
        <v>0</v>
      </c>
      <c r="G622" s="72">
        <f t="shared" si="26"/>
        <v>0</v>
      </c>
    </row>
    <row r="623" spans="1:7" ht="15.75" x14ac:dyDescent="0.25">
      <c r="A623" s="11">
        <v>7133</v>
      </c>
      <c r="B623" s="68">
        <v>0</v>
      </c>
      <c r="C623" s="69">
        <v>0</v>
      </c>
      <c r="D623" s="63"/>
      <c r="E623" s="62"/>
      <c r="F623" s="73">
        <f t="shared" si="25"/>
        <v>0</v>
      </c>
      <c r="G623" s="72">
        <f t="shared" si="26"/>
        <v>0</v>
      </c>
    </row>
    <row r="624" spans="1:7" ht="15.75" x14ac:dyDescent="0.25">
      <c r="A624" s="11">
        <v>7140</v>
      </c>
      <c r="B624" s="68">
        <v>0</v>
      </c>
      <c r="C624" s="69">
        <v>0</v>
      </c>
      <c r="D624" s="63"/>
      <c r="E624" s="62"/>
      <c r="F624" s="73">
        <f t="shared" si="25"/>
        <v>0</v>
      </c>
      <c r="G624" s="72">
        <f t="shared" si="26"/>
        <v>0</v>
      </c>
    </row>
    <row r="625" spans="1:7" ht="15.75" x14ac:dyDescent="0.25">
      <c r="A625" s="11">
        <v>7141</v>
      </c>
      <c r="B625" s="68">
        <v>0</v>
      </c>
      <c r="C625" s="69">
        <v>0</v>
      </c>
      <c r="D625" s="63"/>
      <c r="E625" s="62"/>
      <c r="F625" s="73">
        <f t="shared" si="25"/>
        <v>0</v>
      </c>
      <c r="G625" s="72">
        <f t="shared" si="26"/>
        <v>0</v>
      </c>
    </row>
    <row r="626" spans="1:7" ht="15.75" x14ac:dyDescent="0.25">
      <c r="A626" s="11">
        <v>7142</v>
      </c>
      <c r="B626" s="68">
        <v>0</v>
      </c>
      <c r="C626" s="69">
        <v>0</v>
      </c>
      <c r="D626" s="63"/>
      <c r="E626" s="62"/>
      <c r="F626" s="73">
        <f t="shared" si="25"/>
        <v>0</v>
      </c>
      <c r="G626" s="72">
        <f t="shared" si="26"/>
        <v>0</v>
      </c>
    </row>
    <row r="627" spans="1:7" ht="15.75" x14ac:dyDescent="0.25">
      <c r="A627" s="11">
        <v>7143</v>
      </c>
      <c r="B627" s="68">
        <v>0</v>
      </c>
      <c r="C627" s="69">
        <v>0</v>
      </c>
      <c r="D627" s="63"/>
      <c r="E627" s="62"/>
      <c r="F627" s="73">
        <f t="shared" si="25"/>
        <v>0</v>
      </c>
      <c r="G627" s="72">
        <f t="shared" si="26"/>
        <v>0</v>
      </c>
    </row>
    <row r="628" spans="1:7" ht="15.75" x14ac:dyDescent="0.25">
      <c r="A628" s="11">
        <v>7144</v>
      </c>
      <c r="B628" s="68">
        <v>0</v>
      </c>
      <c r="C628" s="69">
        <v>0</v>
      </c>
      <c r="D628" s="63"/>
      <c r="E628" s="62"/>
      <c r="F628" s="73">
        <f t="shared" si="25"/>
        <v>0</v>
      </c>
      <c r="G628" s="72">
        <f t="shared" si="26"/>
        <v>0</v>
      </c>
    </row>
    <row r="629" spans="1:7" ht="15.75" x14ac:dyDescent="0.25">
      <c r="A629" s="11">
        <v>7145</v>
      </c>
      <c r="B629" s="68">
        <v>0</v>
      </c>
      <c r="C629" s="69">
        <v>0</v>
      </c>
      <c r="D629" s="63"/>
      <c r="E629" s="62"/>
      <c r="F629" s="73">
        <f t="shared" si="25"/>
        <v>0</v>
      </c>
      <c r="G629" s="72">
        <f t="shared" si="26"/>
        <v>0</v>
      </c>
    </row>
    <row r="630" spans="1:7" ht="15.75" x14ac:dyDescent="0.25">
      <c r="A630" s="11">
        <v>7146</v>
      </c>
      <c r="B630" s="68">
        <v>0</v>
      </c>
      <c r="C630" s="69">
        <v>0</v>
      </c>
      <c r="D630" s="63"/>
      <c r="E630" s="62"/>
      <c r="F630" s="73">
        <f t="shared" si="25"/>
        <v>0</v>
      </c>
      <c r="G630" s="72">
        <f t="shared" si="26"/>
        <v>0</v>
      </c>
    </row>
    <row r="631" spans="1:7" ht="15.75" x14ac:dyDescent="0.25">
      <c r="A631" s="11">
        <v>7147</v>
      </c>
      <c r="B631" s="68">
        <v>0</v>
      </c>
      <c r="C631" s="69">
        <v>0</v>
      </c>
      <c r="D631" s="63"/>
      <c r="E631" s="62"/>
      <c r="F631" s="73">
        <f t="shared" si="25"/>
        <v>0</v>
      </c>
      <c r="G631" s="72">
        <f t="shared" si="26"/>
        <v>0</v>
      </c>
    </row>
    <row r="632" spans="1:7" ht="15.75" x14ac:dyDescent="0.25">
      <c r="A632" s="11">
        <v>7149</v>
      </c>
      <c r="B632" s="68">
        <v>0</v>
      </c>
      <c r="C632" s="69">
        <v>0</v>
      </c>
      <c r="D632" s="63"/>
      <c r="E632" s="62"/>
      <c r="F632" s="73">
        <f t="shared" si="25"/>
        <v>0</v>
      </c>
      <c r="G632" s="72">
        <f t="shared" si="26"/>
        <v>0</v>
      </c>
    </row>
    <row r="633" spans="1:7" ht="15.75" x14ac:dyDescent="0.25">
      <c r="A633" s="11">
        <v>7151</v>
      </c>
      <c r="B633" s="68">
        <v>0</v>
      </c>
      <c r="C633" s="69">
        <v>0</v>
      </c>
      <c r="D633" s="63"/>
      <c r="E633" s="62"/>
      <c r="F633" s="73">
        <f t="shared" si="25"/>
        <v>0</v>
      </c>
      <c r="G633" s="72">
        <f t="shared" si="26"/>
        <v>0</v>
      </c>
    </row>
    <row r="634" spans="1:7" ht="15.75" x14ac:dyDescent="0.25">
      <c r="A634" s="11">
        <v>7159</v>
      </c>
      <c r="B634" s="68">
        <v>0</v>
      </c>
      <c r="C634" s="69">
        <v>0</v>
      </c>
      <c r="D634" s="63"/>
      <c r="E634" s="62"/>
      <c r="F634" s="73">
        <f t="shared" si="25"/>
        <v>0</v>
      </c>
      <c r="G634" s="72">
        <f t="shared" si="26"/>
        <v>0</v>
      </c>
    </row>
    <row r="635" spans="1:7" ht="15.75" x14ac:dyDescent="0.25">
      <c r="A635" s="11">
        <v>7161</v>
      </c>
      <c r="B635" s="68">
        <v>0</v>
      </c>
      <c r="C635" s="69">
        <v>0</v>
      </c>
      <c r="D635" s="63"/>
      <c r="E635" s="62"/>
      <c r="F635" s="73">
        <f t="shared" si="25"/>
        <v>0</v>
      </c>
      <c r="G635" s="72">
        <f t="shared" si="26"/>
        <v>0</v>
      </c>
    </row>
    <row r="636" spans="1:7" ht="15.75" x14ac:dyDescent="0.25">
      <c r="A636" s="11">
        <v>7162</v>
      </c>
      <c r="B636" s="68">
        <v>0</v>
      </c>
      <c r="C636" s="69">
        <v>0</v>
      </c>
      <c r="D636" s="63"/>
      <c r="E636" s="62"/>
      <c r="F636" s="73">
        <f t="shared" si="25"/>
        <v>0</v>
      </c>
      <c r="G636" s="72">
        <f t="shared" si="26"/>
        <v>0</v>
      </c>
    </row>
    <row r="637" spans="1:7" ht="15.75" x14ac:dyDescent="0.25">
      <c r="A637" s="11">
        <v>7163</v>
      </c>
      <c r="B637" s="68">
        <v>0</v>
      </c>
      <c r="C637" s="69">
        <v>0</v>
      </c>
      <c r="D637" s="63"/>
      <c r="E637" s="62"/>
      <c r="F637" s="73">
        <f t="shared" si="25"/>
        <v>0</v>
      </c>
      <c r="G637" s="72">
        <f t="shared" si="26"/>
        <v>0</v>
      </c>
    </row>
    <row r="638" spans="1:7" ht="15.75" x14ac:dyDescent="0.25">
      <c r="A638" s="22">
        <v>7170</v>
      </c>
      <c r="B638" s="121">
        <v>0</v>
      </c>
      <c r="C638" s="110">
        <v>0</v>
      </c>
      <c r="D638" s="111"/>
      <c r="E638" s="112"/>
      <c r="F638" s="111">
        <f>+IF($C$8=9900,+IF(ABS(+B638+D638)&gt;=ABS(C638+E638),+B638-C638+D638-E638,0),0)</f>
        <v>0</v>
      </c>
      <c r="G638" s="122">
        <f>+IF($C$8=9900,+IF(ABS(+B638+D638)&lt;=ABS(C638+E638),-B638+C638-D638+E638,0),0)</f>
        <v>0</v>
      </c>
    </row>
    <row r="639" spans="1:7" ht="15.75" x14ac:dyDescent="0.25">
      <c r="A639" s="11">
        <v>7171</v>
      </c>
      <c r="B639" s="68">
        <v>0</v>
      </c>
      <c r="C639" s="69">
        <v>0</v>
      </c>
      <c r="D639" s="63"/>
      <c r="E639" s="62"/>
      <c r="F639" s="73">
        <f t="shared" ref="F639:F664" si="27">+IF(ABS(+B639+D639)&gt;=ABS(C639+E639),+B639-C639+D639-E639,0)</f>
        <v>0</v>
      </c>
      <c r="G639" s="72">
        <f t="shared" ref="G639:G664" si="28">+IF(ABS(+B639+D639)&lt;=ABS(C639+E639),-B639+C639-D639+E639,0)</f>
        <v>0</v>
      </c>
    </row>
    <row r="640" spans="1:7" ht="15.75" x14ac:dyDescent="0.25">
      <c r="A640" s="11">
        <v>7172</v>
      </c>
      <c r="B640" s="68">
        <v>0</v>
      </c>
      <c r="C640" s="69">
        <v>0</v>
      </c>
      <c r="D640" s="63"/>
      <c r="E640" s="62"/>
      <c r="F640" s="73">
        <f t="shared" si="27"/>
        <v>0</v>
      </c>
      <c r="G640" s="72">
        <f t="shared" si="28"/>
        <v>0</v>
      </c>
    </row>
    <row r="641" spans="1:7" ht="15.75" x14ac:dyDescent="0.25">
      <c r="A641" s="11">
        <v>7173</v>
      </c>
      <c r="B641" s="68">
        <v>0</v>
      </c>
      <c r="C641" s="69">
        <v>0</v>
      </c>
      <c r="D641" s="63"/>
      <c r="E641" s="62"/>
      <c r="F641" s="73">
        <f t="shared" si="27"/>
        <v>0</v>
      </c>
      <c r="G641" s="72">
        <f t="shared" si="28"/>
        <v>0</v>
      </c>
    </row>
    <row r="642" spans="1:7" ht="15.75" x14ac:dyDescent="0.25">
      <c r="A642" s="11">
        <v>7174</v>
      </c>
      <c r="B642" s="68">
        <v>0</v>
      </c>
      <c r="C642" s="69">
        <v>0</v>
      </c>
      <c r="D642" s="63"/>
      <c r="E642" s="62"/>
      <c r="F642" s="73">
        <f t="shared" si="27"/>
        <v>0</v>
      </c>
      <c r="G642" s="72">
        <f t="shared" si="28"/>
        <v>0</v>
      </c>
    </row>
    <row r="643" spans="1:7" ht="15.75" x14ac:dyDescent="0.25">
      <c r="A643" s="11">
        <v>7175</v>
      </c>
      <c r="B643" s="68">
        <v>0</v>
      </c>
      <c r="C643" s="69">
        <v>0</v>
      </c>
      <c r="D643" s="63"/>
      <c r="E643" s="62"/>
      <c r="F643" s="73">
        <f t="shared" si="27"/>
        <v>0</v>
      </c>
      <c r="G643" s="72">
        <f t="shared" si="28"/>
        <v>0</v>
      </c>
    </row>
    <row r="644" spans="1:7" ht="15.75" x14ac:dyDescent="0.25">
      <c r="A644" s="11">
        <v>7176</v>
      </c>
      <c r="B644" s="68">
        <v>0</v>
      </c>
      <c r="C644" s="69">
        <v>0</v>
      </c>
      <c r="D644" s="63"/>
      <c r="E644" s="62"/>
      <c r="F644" s="73">
        <f t="shared" si="27"/>
        <v>0</v>
      </c>
      <c r="G644" s="72">
        <f t="shared" si="28"/>
        <v>0</v>
      </c>
    </row>
    <row r="645" spans="1:7" ht="15.75" x14ac:dyDescent="0.25">
      <c r="A645" s="11">
        <v>7177</v>
      </c>
      <c r="B645" s="68">
        <v>0</v>
      </c>
      <c r="C645" s="69">
        <v>0</v>
      </c>
      <c r="D645" s="63"/>
      <c r="E645" s="62"/>
      <c r="F645" s="73">
        <f t="shared" si="27"/>
        <v>0</v>
      </c>
      <c r="G645" s="72">
        <f t="shared" si="28"/>
        <v>0</v>
      </c>
    </row>
    <row r="646" spans="1:7" ht="15.75" x14ac:dyDescent="0.25">
      <c r="A646" s="11">
        <v>7178</v>
      </c>
      <c r="B646" s="68">
        <v>0</v>
      </c>
      <c r="C646" s="69">
        <v>0</v>
      </c>
      <c r="D646" s="63"/>
      <c r="E646" s="62"/>
      <c r="F646" s="73">
        <f t="shared" si="27"/>
        <v>0</v>
      </c>
      <c r="G646" s="72">
        <f t="shared" si="28"/>
        <v>0</v>
      </c>
    </row>
    <row r="647" spans="1:7" ht="15.75" x14ac:dyDescent="0.25">
      <c r="A647" s="11">
        <v>7179</v>
      </c>
      <c r="B647" s="68">
        <v>0</v>
      </c>
      <c r="C647" s="69">
        <v>0</v>
      </c>
      <c r="D647" s="63"/>
      <c r="E647" s="62"/>
      <c r="F647" s="73">
        <f t="shared" si="27"/>
        <v>0</v>
      </c>
      <c r="G647" s="72">
        <f t="shared" si="28"/>
        <v>0</v>
      </c>
    </row>
    <row r="648" spans="1:7" ht="15.75" x14ac:dyDescent="0.25">
      <c r="A648" s="11">
        <v>7180</v>
      </c>
      <c r="B648" s="68">
        <v>0</v>
      </c>
      <c r="C648" s="69">
        <v>0</v>
      </c>
      <c r="D648" s="63"/>
      <c r="E648" s="62"/>
      <c r="F648" s="73">
        <f t="shared" si="27"/>
        <v>0</v>
      </c>
      <c r="G648" s="72">
        <f t="shared" si="28"/>
        <v>0</v>
      </c>
    </row>
    <row r="649" spans="1:7" ht="15.75" x14ac:dyDescent="0.25">
      <c r="A649" s="11">
        <v>7181</v>
      </c>
      <c r="B649" s="68">
        <v>0</v>
      </c>
      <c r="C649" s="69">
        <v>0</v>
      </c>
      <c r="D649" s="63"/>
      <c r="E649" s="62"/>
      <c r="F649" s="73">
        <f t="shared" si="27"/>
        <v>0</v>
      </c>
      <c r="G649" s="72">
        <f t="shared" si="28"/>
        <v>0</v>
      </c>
    </row>
    <row r="650" spans="1:7" ht="15.75" x14ac:dyDescent="0.25">
      <c r="A650" s="11">
        <v>7182</v>
      </c>
      <c r="B650" s="68">
        <v>0</v>
      </c>
      <c r="C650" s="69">
        <v>0</v>
      </c>
      <c r="D650" s="63"/>
      <c r="E650" s="62"/>
      <c r="F650" s="73">
        <f>+IF(ABS(+B650+D650)&gt;=ABS(C650+E650),+B650-C650+D650-E650,0)</f>
        <v>0</v>
      </c>
      <c r="G650" s="72">
        <f>+IF(ABS(+B650+D650)&lt;=ABS(C650+E650),-B650+C650-D650+E650,0)</f>
        <v>0</v>
      </c>
    </row>
    <row r="651" spans="1:7" ht="15.75" x14ac:dyDescent="0.25">
      <c r="A651" s="11">
        <v>7189</v>
      </c>
      <c r="B651" s="68">
        <v>0</v>
      </c>
      <c r="C651" s="69">
        <v>0</v>
      </c>
      <c r="D651" s="63"/>
      <c r="E651" s="62"/>
      <c r="F651" s="73">
        <f t="shared" si="27"/>
        <v>0</v>
      </c>
      <c r="G651" s="72">
        <f t="shared" si="28"/>
        <v>0</v>
      </c>
    </row>
    <row r="652" spans="1:7" ht="15.75" x14ac:dyDescent="0.25">
      <c r="A652" s="11">
        <v>7190</v>
      </c>
      <c r="B652" s="68">
        <v>0</v>
      </c>
      <c r="C652" s="69">
        <v>0</v>
      </c>
      <c r="D652" s="63"/>
      <c r="E652" s="62"/>
      <c r="F652" s="73">
        <f>+IF(ABS(+B652+D652)&gt;=ABS(C652+E652),+B652-C652+D652-E652,0)</f>
        <v>0</v>
      </c>
      <c r="G652" s="72">
        <f>+IF(ABS(+B652+D652)&lt;=ABS(C652+E652),-B652+C652-D652+E652,0)</f>
        <v>0</v>
      </c>
    </row>
    <row r="653" spans="1:7" ht="15.75" x14ac:dyDescent="0.25">
      <c r="A653" s="11">
        <v>7191</v>
      </c>
      <c r="B653" s="68">
        <v>0</v>
      </c>
      <c r="C653" s="69">
        <v>0</v>
      </c>
      <c r="D653" s="63"/>
      <c r="E653" s="62"/>
      <c r="F653" s="73">
        <f t="shared" si="27"/>
        <v>0</v>
      </c>
      <c r="G653" s="72">
        <f t="shared" si="28"/>
        <v>0</v>
      </c>
    </row>
    <row r="654" spans="1:7" ht="15.75" x14ac:dyDescent="0.25">
      <c r="A654" s="11">
        <v>7192</v>
      </c>
      <c r="B654" s="68">
        <v>0</v>
      </c>
      <c r="C654" s="69">
        <v>0</v>
      </c>
      <c r="D654" s="63"/>
      <c r="E654" s="62"/>
      <c r="F654" s="73">
        <f t="shared" si="27"/>
        <v>0</v>
      </c>
      <c r="G654" s="72">
        <f t="shared" si="28"/>
        <v>0</v>
      </c>
    </row>
    <row r="655" spans="1:7" ht="15.75" x14ac:dyDescent="0.25">
      <c r="A655" s="11">
        <v>7198</v>
      </c>
      <c r="B655" s="68">
        <v>0</v>
      </c>
      <c r="C655" s="69">
        <v>0</v>
      </c>
      <c r="D655" s="63"/>
      <c r="E655" s="62"/>
      <c r="F655" s="73">
        <f>+IF(ABS(+B655+D655)&gt;=ABS(C655+E655),+B655-C655+D655-E655,0)</f>
        <v>0</v>
      </c>
      <c r="G655" s="72">
        <f>+IF(ABS(+B655+D655)&lt;=ABS(C655+E655),-B655+C655-D655+E655,0)</f>
        <v>0</v>
      </c>
    </row>
    <row r="656" spans="1:7" ht="15.75" x14ac:dyDescent="0.25">
      <c r="A656" s="11">
        <v>7199</v>
      </c>
      <c r="B656" s="68">
        <v>0</v>
      </c>
      <c r="C656" s="69">
        <v>0</v>
      </c>
      <c r="D656" s="63"/>
      <c r="E656" s="62"/>
      <c r="F656" s="73">
        <f t="shared" si="27"/>
        <v>0</v>
      </c>
      <c r="G656" s="72">
        <f t="shared" si="28"/>
        <v>0</v>
      </c>
    </row>
    <row r="657" spans="1:7" ht="15.75" x14ac:dyDescent="0.25">
      <c r="A657" s="11">
        <v>7200</v>
      </c>
      <c r="B657" s="68">
        <v>0</v>
      </c>
      <c r="C657" s="69">
        <v>0</v>
      </c>
      <c r="D657" s="63"/>
      <c r="E657" s="62"/>
      <c r="F657" s="73">
        <f t="shared" si="27"/>
        <v>0</v>
      </c>
      <c r="G657" s="72">
        <f t="shared" si="28"/>
        <v>0</v>
      </c>
    </row>
    <row r="658" spans="1:7" ht="15.75" x14ac:dyDescent="0.25">
      <c r="A658" s="11">
        <v>7211</v>
      </c>
      <c r="B658" s="68">
        <v>0</v>
      </c>
      <c r="C658" s="69">
        <v>0</v>
      </c>
      <c r="D658" s="63"/>
      <c r="E658" s="62"/>
      <c r="F658" s="73">
        <f t="shared" si="27"/>
        <v>0</v>
      </c>
      <c r="G658" s="72">
        <f t="shared" si="28"/>
        <v>0</v>
      </c>
    </row>
    <row r="659" spans="1:7" ht="15.75" x14ac:dyDescent="0.25">
      <c r="A659" s="11">
        <v>7212</v>
      </c>
      <c r="B659" s="68">
        <v>0</v>
      </c>
      <c r="C659" s="69">
        <v>0</v>
      </c>
      <c r="D659" s="63"/>
      <c r="E659" s="62"/>
      <c r="F659" s="73">
        <f t="shared" si="27"/>
        <v>0</v>
      </c>
      <c r="G659" s="72">
        <f t="shared" si="28"/>
        <v>0</v>
      </c>
    </row>
    <row r="660" spans="1:7" ht="15.75" x14ac:dyDescent="0.25">
      <c r="A660" s="11">
        <v>7215</v>
      </c>
      <c r="B660" s="68">
        <v>0</v>
      </c>
      <c r="C660" s="69">
        <v>0</v>
      </c>
      <c r="D660" s="63"/>
      <c r="E660" s="62"/>
      <c r="F660" s="73">
        <f t="shared" si="27"/>
        <v>0</v>
      </c>
      <c r="G660" s="72">
        <f t="shared" si="28"/>
        <v>0</v>
      </c>
    </row>
    <row r="661" spans="1:7" ht="15.75" x14ac:dyDescent="0.25">
      <c r="A661" s="11">
        <v>7216</v>
      </c>
      <c r="B661" s="68">
        <v>0</v>
      </c>
      <c r="C661" s="69">
        <v>0</v>
      </c>
      <c r="D661" s="63"/>
      <c r="E661" s="62"/>
      <c r="F661" s="73">
        <f t="shared" si="27"/>
        <v>0</v>
      </c>
      <c r="G661" s="72">
        <f t="shared" si="28"/>
        <v>0</v>
      </c>
    </row>
    <row r="662" spans="1:7" ht="15.75" x14ac:dyDescent="0.25">
      <c r="A662" s="11">
        <v>7217</v>
      </c>
      <c r="B662" s="68">
        <v>0</v>
      </c>
      <c r="C662" s="69">
        <v>0</v>
      </c>
      <c r="D662" s="63"/>
      <c r="E662" s="62"/>
      <c r="F662" s="73">
        <f t="shared" si="27"/>
        <v>0</v>
      </c>
      <c r="G662" s="72">
        <f t="shared" si="28"/>
        <v>0</v>
      </c>
    </row>
    <row r="663" spans="1:7" ht="15.75" x14ac:dyDescent="0.25">
      <c r="A663" s="11">
        <v>7218</v>
      </c>
      <c r="B663" s="68">
        <v>0</v>
      </c>
      <c r="C663" s="69">
        <v>0</v>
      </c>
      <c r="D663" s="63"/>
      <c r="E663" s="62"/>
      <c r="F663" s="73">
        <f t="shared" si="27"/>
        <v>0</v>
      </c>
      <c r="G663" s="72">
        <f t="shared" si="28"/>
        <v>0</v>
      </c>
    </row>
    <row r="664" spans="1:7" ht="15.75" x14ac:dyDescent="0.25">
      <c r="A664" s="11">
        <v>7219</v>
      </c>
      <c r="B664" s="68">
        <v>0</v>
      </c>
      <c r="C664" s="69">
        <v>0</v>
      </c>
      <c r="D664" s="63"/>
      <c r="E664" s="62"/>
      <c r="F664" s="73">
        <f t="shared" si="27"/>
        <v>0</v>
      </c>
      <c r="G664" s="72">
        <f t="shared" si="28"/>
        <v>0</v>
      </c>
    </row>
    <row r="665" spans="1:7" ht="15.75" x14ac:dyDescent="0.25">
      <c r="A665" s="22">
        <v>7220</v>
      </c>
      <c r="B665" s="121">
        <v>0</v>
      </c>
      <c r="C665" s="110">
        <v>0</v>
      </c>
      <c r="D665" s="111"/>
      <c r="E665" s="112"/>
      <c r="F665" s="111">
        <f>+IF($C$8=9900,+IF(ABS(+B665+D665)&gt;=ABS(C665+E665),+B665-C665+D665-E665,0),0)</f>
        <v>0</v>
      </c>
      <c r="G665" s="122">
        <f>+IF($C$8=9900,+IF(ABS(+B665+D665)&lt;=ABS(C665+E665),-B665+C665-D665+E665,0),0)</f>
        <v>0</v>
      </c>
    </row>
    <row r="666" spans="1:7" ht="15.75" x14ac:dyDescent="0.25">
      <c r="A666" s="11">
        <v>7221</v>
      </c>
      <c r="B666" s="68">
        <v>0</v>
      </c>
      <c r="C666" s="69">
        <v>0</v>
      </c>
      <c r="D666" s="63"/>
      <c r="E666" s="62"/>
      <c r="F666" s="73">
        <f t="shared" ref="F666:F701" si="29">+IF(ABS(+B666+D666)&gt;=ABS(C666+E666),+B666-C666+D666-E666,0)</f>
        <v>0</v>
      </c>
      <c r="G666" s="72">
        <f t="shared" ref="G666:G701" si="30">+IF(ABS(+B666+D666)&lt;=ABS(C666+E666),-B666+C666-D666+E666,0)</f>
        <v>0</v>
      </c>
    </row>
    <row r="667" spans="1:7" ht="15.75" x14ac:dyDescent="0.25">
      <c r="A667" s="11">
        <v>7222</v>
      </c>
      <c r="B667" s="68">
        <v>0</v>
      </c>
      <c r="C667" s="69">
        <v>0</v>
      </c>
      <c r="D667" s="63"/>
      <c r="E667" s="62"/>
      <c r="F667" s="73">
        <f t="shared" si="29"/>
        <v>0</v>
      </c>
      <c r="G667" s="72">
        <f t="shared" si="30"/>
        <v>0</v>
      </c>
    </row>
    <row r="668" spans="1:7" ht="15.75" x14ac:dyDescent="0.25">
      <c r="A668" s="11">
        <v>7223</v>
      </c>
      <c r="B668" s="68">
        <v>0</v>
      </c>
      <c r="C668" s="69">
        <v>0</v>
      </c>
      <c r="D668" s="63"/>
      <c r="E668" s="62"/>
      <c r="F668" s="73">
        <f t="shared" si="29"/>
        <v>0</v>
      </c>
      <c r="G668" s="72">
        <f t="shared" si="30"/>
        <v>0</v>
      </c>
    </row>
    <row r="669" spans="1:7" ht="15.75" x14ac:dyDescent="0.25">
      <c r="A669" s="11">
        <v>7224</v>
      </c>
      <c r="B669" s="68">
        <v>0</v>
      </c>
      <c r="C669" s="69">
        <v>0</v>
      </c>
      <c r="D669" s="63"/>
      <c r="E669" s="62"/>
      <c r="F669" s="73">
        <f t="shared" si="29"/>
        <v>0</v>
      </c>
      <c r="G669" s="72">
        <f t="shared" si="30"/>
        <v>0</v>
      </c>
    </row>
    <row r="670" spans="1:7" ht="15.75" x14ac:dyDescent="0.25">
      <c r="A670" s="11">
        <v>7226</v>
      </c>
      <c r="B670" s="68">
        <v>0</v>
      </c>
      <c r="C670" s="69">
        <v>0</v>
      </c>
      <c r="D670" s="63"/>
      <c r="E670" s="62"/>
      <c r="F670" s="73">
        <f t="shared" si="29"/>
        <v>0</v>
      </c>
      <c r="G670" s="72">
        <f t="shared" si="30"/>
        <v>0</v>
      </c>
    </row>
    <row r="671" spans="1:7" ht="15.75" x14ac:dyDescent="0.25">
      <c r="A671" s="11">
        <v>7229</v>
      </c>
      <c r="B671" s="68">
        <v>0</v>
      </c>
      <c r="C671" s="69">
        <v>0</v>
      </c>
      <c r="D671" s="63"/>
      <c r="E671" s="62"/>
      <c r="F671" s="73">
        <f t="shared" si="29"/>
        <v>0</v>
      </c>
      <c r="G671" s="72">
        <f t="shared" si="30"/>
        <v>0</v>
      </c>
    </row>
    <row r="672" spans="1:7" ht="15.75" x14ac:dyDescent="0.25">
      <c r="A672" s="11">
        <v>7231</v>
      </c>
      <c r="B672" s="68">
        <v>0</v>
      </c>
      <c r="C672" s="69">
        <v>0</v>
      </c>
      <c r="D672" s="63"/>
      <c r="E672" s="62"/>
      <c r="F672" s="73">
        <f t="shared" si="29"/>
        <v>0</v>
      </c>
      <c r="G672" s="72">
        <f t="shared" si="30"/>
        <v>0</v>
      </c>
    </row>
    <row r="673" spans="1:7" ht="15.75" x14ac:dyDescent="0.25">
      <c r="A673" s="11">
        <v>7232</v>
      </c>
      <c r="B673" s="68">
        <v>0</v>
      </c>
      <c r="C673" s="69">
        <v>0</v>
      </c>
      <c r="D673" s="63"/>
      <c r="E673" s="62"/>
      <c r="F673" s="73">
        <f t="shared" si="29"/>
        <v>0</v>
      </c>
      <c r="G673" s="72">
        <f t="shared" si="30"/>
        <v>0</v>
      </c>
    </row>
    <row r="674" spans="1:7" ht="15.75" x14ac:dyDescent="0.25">
      <c r="A674" s="11">
        <v>7241</v>
      </c>
      <c r="B674" s="68">
        <v>0</v>
      </c>
      <c r="C674" s="69">
        <v>0</v>
      </c>
      <c r="D674" s="63"/>
      <c r="E674" s="62"/>
      <c r="F674" s="73">
        <f t="shared" si="29"/>
        <v>0</v>
      </c>
      <c r="G674" s="72">
        <f t="shared" si="30"/>
        <v>0</v>
      </c>
    </row>
    <row r="675" spans="1:7" ht="15.75" x14ac:dyDescent="0.25">
      <c r="A675" s="11">
        <v>7242</v>
      </c>
      <c r="B675" s="68">
        <v>0</v>
      </c>
      <c r="C675" s="69">
        <v>0</v>
      </c>
      <c r="D675" s="63"/>
      <c r="E675" s="62"/>
      <c r="F675" s="73">
        <f t="shared" si="29"/>
        <v>0</v>
      </c>
      <c r="G675" s="72">
        <f t="shared" si="30"/>
        <v>0</v>
      </c>
    </row>
    <row r="676" spans="1:7" ht="15.75" x14ac:dyDescent="0.25">
      <c r="A676" s="11">
        <v>7250</v>
      </c>
      <c r="B676" s="68">
        <v>0</v>
      </c>
      <c r="C676" s="69">
        <v>0</v>
      </c>
      <c r="D676" s="63"/>
      <c r="E676" s="62"/>
      <c r="F676" s="73">
        <f t="shared" si="29"/>
        <v>0</v>
      </c>
      <c r="G676" s="72">
        <f t="shared" si="30"/>
        <v>0</v>
      </c>
    </row>
    <row r="677" spans="1:7" ht="15.75" x14ac:dyDescent="0.25">
      <c r="A677" s="11">
        <v>7251</v>
      </c>
      <c r="B677" s="68">
        <v>0</v>
      </c>
      <c r="C677" s="69">
        <v>0</v>
      </c>
      <c r="D677" s="63"/>
      <c r="E677" s="62"/>
      <c r="F677" s="73">
        <f t="shared" si="29"/>
        <v>0</v>
      </c>
      <c r="G677" s="72">
        <f t="shared" si="30"/>
        <v>0</v>
      </c>
    </row>
    <row r="678" spans="1:7" ht="15.75" x14ac:dyDescent="0.25">
      <c r="A678" s="11">
        <v>7252</v>
      </c>
      <c r="B678" s="68">
        <v>0</v>
      </c>
      <c r="C678" s="69">
        <v>0</v>
      </c>
      <c r="D678" s="63"/>
      <c r="E678" s="62"/>
      <c r="F678" s="73">
        <f t="shared" si="29"/>
        <v>0</v>
      </c>
      <c r="G678" s="72">
        <f t="shared" si="30"/>
        <v>0</v>
      </c>
    </row>
    <row r="679" spans="1:7" ht="15.75" x14ac:dyDescent="0.25">
      <c r="A679" s="11">
        <v>7258</v>
      </c>
      <c r="B679" s="68">
        <v>0</v>
      </c>
      <c r="C679" s="69">
        <v>0</v>
      </c>
      <c r="D679" s="63"/>
      <c r="E679" s="62"/>
      <c r="F679" s="73">
        <f t="shared" si="29"/>
        <v>0</v>
      </c>
      <c r="G679" s="72">
        <f t="shared" si="30"/>
        <v>0</v>
      </c>
    </row>
    <row r="680" spans="1:7" ht="15.75" x14ac:dyDescent="0.25">
      <c r="A680" s="11">
        <v>7270</v>
      </c>
      <c r="B680" s="68">
        <v>0</v>
      </c>
      <c r="C680" s="69">
        <v>0</v>
      </c>
      <c r="D680" s="63"/>
      <c r="E680" s="62"/>
      <c r="F680" s="73">
        <f>+IF(ABS(+B680+D680)&gt;=ABS(C680+E680),+B680-C680+D680-E680,0)</f>
        <v>0</v>
      </c>
      <c r="G680" s="72">
        <f>+IF(ABS(+B680+D680)&lt;=ABS(C680+E680),-B680+C680-D680+E680,0)</f>
        <v>0</v>
      </c>
    </row>
    <row r="681" spans="1:7" ht="15.75" x14ac:dyDescent="0.25">
      <c r="A681" s="11">
        <v>7271</v>
      </c>
      <c r="B681" s="68">
        <v>0</v>
      </c>
      <c r="C681" s="69">
        <v>0</v>
      </c>
      <c r="D681" s="63"/>
      <c r="E681" s="62"/>
      <c r="F681" s="73">
        <f t="shared" si="29"/>
        <v>0</v>
      </c>
      <c r="G681" s="72">
        <f t="shared" si="30"/>
        <v>0</v>
      </c>
    </row>
    <row r="682" spans="1:7" ht="15.75" x14ac:dyDescent="0.25">
      <c r="A682" s="11">
        <v>7274</v>
      </c>
      <c r="B682" s="68">
        <v>0</v>
      </c>
      <c r="C682" s="69">
        <v>0</v>
      </c>
      <c r="D682" s="63"/>
      <c r="E682" s="62"/>
      <c r="F682" s="73">
        <f t="shared" si="29"/>
        <v>0</v>
      </c>
      <c r="G682" s="72">
        <f t="shared" si="30"/>
        <v>0</v>
      </c>
    </row>
    <row r="683" spans="1:7" ht="15.75" x14ac:dyDescent="0.25">
      <c r="A683" s="11">
        <v>7275</v>
      </c>
      <c r="B683" s="68">
        <v>0</v>
      </c>
      <c r="C683" s="69">
        <v>0</v>
      </c>
      <c r="D683" s="63"/>
      <c r="E683" s="62"/>
      <c r="F683" s="73">
        <f>+IF(ABS(+B683+D683)&gt;=ABS(C683+E683),+B683-C683+D683-E683,0)</f>
        <v>0</v>
      </c>
      <c r="G683" s="72">
        <f>+IF(ABS(+B683+D683)&lt;=ABS(C683+E683),-B683+C683-D683+E683,0)</f>
        <v>0</v>
      </c>
    </row>
    <row r="684" spans="1:7" ht="15.75" x14ac:dyDescent="0.25">
      <c r="A684" s="11">
        <v>7277</v>
      </c>
      <c r="B684" s="68">
        <v>0</v>
      </c>
      <c r="C684" s="69">
        <v>0</v>
      </c>
      <c r="D684" s="63"/>
      <c r="E684" s="62"/>
      <c r="F684" s="73">
        <f t="shared" si="29"/>
        <v>0</v>
      </c>
      <c r="G684" s="72">
        <f t="shared" si="30"/>
        <v>0</v>
      </c>
    </row>
    <row r="685" spans="1:7" ht="15.75" x14ac:dyDescent="0.25">
      <c r="A685" s="11">
        <v>7278</v>
      </c>
      <c r="B685" s="68">
        <v>0</v>
      </c>
      <c r="C685" s="69">
        <v>0</v>
      </c>
      <c r="D685" s="63"/>
      <c r="E685" s="62"/>
      <c r="F685" s="73">
        <f t="shared" si="29"/>
        <v>0</v>
      </c>
      <c r="G685" s="72">
        <f t="shared" si="30"/>
        <v>0</v>
      </c>
    </row>
    <row r="686" spans="1:7" ht="15.75" x14ac:dyDescent="0.25">
      <c r="A686" s="11">
        <v>7282</v>
      </c>
      <c r="B686" s="68">
        <v>0</v>
      </c>
      <c r="C686" s="69">
        <v>0</v>
      </c>
      <c r="D686" s="63"/>
      <c r="E686" s="62"/>
      <c r="F686" s="73">
        <f t="shared" si="29"/>
        <v>0</v>
      </c>
      <c r="G686" s="72">
        <f t="shared" si="30"/>
        <v>0</v>
      </c>
    </row>
    <row r="687" spans="1:7" ht="15.75" x14ac:dyDescent="0.25">
      <c r="A687" s="11">
        <v>7289</v>
      </c>
      <c r="B687" s="68">
        <v>0</v>
      </c>
      <c r="C687" s="69">
        <v>0</v>
      </c>
      <c r="D687" s="63"/>
      <c r="E687" s="62"/>
      <c r="F687" s="73">
        <f t="shared" si="29"/>
        <v>0</v>
      </c>
      <c r="G687" s="72">
        <f t="shared" si="30"/>
        <v>0</v>
      </c>
    </row>
    <row r="688" spans="1:7" ht="15.75" x14ac:dyDescent="0.25">
      <c r="A688" s="11">
        <v>7291</v>
      </c>
      <c r="B688" s="68">
        <v>0</v>
      </c>
      <c r="C688" s="69">
        <v>0</v>
      </c>
      <c r="D688" s="63"/>
      <c r="E688" s="62"/>
      <c r="F688" s="73">
        <f t="shared" si="29"/>
        <v>0</v>
      </c>
      <c r="G688" s="72">
        <f t="shared" si="30"/>
        <v>0</v>
      </c>
    </row>
    <row r="689" spans="1:7" ht="15.75" x14ac:dyDescent="0.25">
      <c r="A689" s="11">
        <v>7292</v>
      </c>
      <c r="B689" s="68">
        <v>0</v>
      </c>
      <c r="C689" s="69">
        <v>0</v>
      </c>
      <c r="D689" s="63"/>
      <c r="E689" s="62"/>
      <c r="F689" s="73">
        <f t="shared" si="29"/>
        <v>0</v>
      </c>
      <c r="G689" s="72">
        <f t="shared" si="30"/>
        <v>0</v>
      </c>
    </row>
    <row r="690" spans="1:7" ht="15.75" x14ac:dyDescent="0.25">
      <c r="A690" s="11">
        <v>7298</v>
      </c>
      <c r="B690" s="68">
        <v>0</v>
      </c>
      <c r="C690" s="69">
        <v>0</v>
      </c>
      <c r="D690" s="63"/>
      <c r="E690" s="62"/>
      <c r="F690" s="73">
        <f t="shared" si="29"/>
        <v>0</v>
      </c>
      <c r="G690" s="72">
        <f t="shared" si="30"/>
        <v>0</v>
      </c>
    </row>
    <row r="691" spans="1:7" ht="15.75" x14ac:dyDescent="0.25">
      <c r="A691" s="11">
        <v>7311</v>
      </c>
      <c r="B691" s="68">
        <v>0</v>
      </c>
      <c r="C691" s="69">
        <v>0</v>
      </c>
      <c r="D691" s="63"/>
      <c r="E691" s="62"/>
      <c r="F691" s="73">
        <f t="shared" si="29"/>
        <v>0</v>
      </c>
      <c r="G691" s="72">
        <f t="shared" si="30"/>
        <v>0</v>
      </c>
    </row>
    <row r="692" spans="1:7" ht="15.75" x14ac:dyDescent="0.25">
      <c r="A692" s="11">
        <v>7313</v>
      </c>
      <c r="B692" s="68">
        <v>0</v>
      </c>
      <c r="C692" s="69">
        <v>0</v>
      </c>
      <c r="D692" s="63"/>
      <c r="E692" s="62"/>
      <c r="F692" s="73">
        <f>+IF(ABS(+B692+D692)&gt;=ABS(C692+E692),+B692-C692+D692-E692,0)</f>
        <v>0</v>
      </c>
      <c r="G692" s="72">
        <f>+IF(ABS(+B692+D692)&lt;=ABS(C692+E692),-B692+C692-D692+E692,0)</f>
        <v>0</v>
      </c>
    </row>
    <row r="693" spans="1:7" ht="15.75" x14ac:dyDescent="0.25">
      <c r="A693" s="11">
        <v>7319</v>
      </c>
      <c r="B693" s="68">
        <v>0</v>
      </c>
      <c r="C693" s="69">
        <v>0</v>
      </c>
      <c r="D693" s="63"/>
      <c r="E693" s="62"/>
      <c r="F693" s="73">
        <f t="shared" si="29"/>
        <v>0</v>
      </c>
      <c r="G693" s="72">
        <f t="shared" si="30"/>
        <v>0</v>
      </c>
    </row>
    <row r="694" spans="1:7" ht="15.75" x14ac:dyDescent="0.25">
      <c r="A694" s="11">
        <v>7381</v>
      </c>
      <c r="B694" s="68">
        <v>0</v>
      </c>
      <c r="C694" s="69">
        <v>0</v>
      </c>
      <c r="D694" s="63"/>
      <c r="E694" s="62"/>
      <c r="F694" s="73">
        <f t="shared" si="29"/>
        <v>0</v>
      </c>
      <c r="G694" s="72">
        <f t="shared" si="30"/>
        <v>0</v>
      </c>
    </row>
    <row r="695" spans="1:7" ht="15.75" x14ac:dyDescent="0.25">
      <c r="A695" s="11">
        <v>7382</v>
      </c>
      <c r="B695" s="68">
        <v>0</v>
      </c>
      <c r="C695" s="69">
        <v>0</v>
      </c>
      <c r="D695" s="63"/>
      <c r="E695" s="62"/>
      <c r="F695" s="73">
        <f t="shared" si="29"/>
        <v>0</v>
      </c>
      <c r="G695" s="72">
        <f t="shared" si="30"/>
        <v>0</v>
      </c>
    </row>
    <row r="696" spans="1:7" ht="15.75" x14ac:dyDescent="0.25">
      <c r="A696" s="11">
        <v>7383</v>
      </c>
      <c r="B696" s="68">
        <v>0</v>
      </c>
      <c r="C696" s="69">
        <v>0</v>
      </c>
      <c r="D696" s="63"/>
      <c r="E696" s="62"/>
      <c r="F696" s="73">
        <f t="shared" si="29"/>
        <v>0</v>
      </c>
      <c r="G696" s="72">
        <f t="shared" si="30"/>
        <v>0</v>
      </c>
    </row>
    <row r="697" spans="1:7" ht="15.75" x14ac:dyDescent="0.25">
      <c r="A697" s="11">
        <v>7384</v>
      </c>
      <c r="B697" s="68">
        <v>0</v>
      </c>
      <c r="C697" s="69">
        <v>0</v>
      </c>
      <c r="D697" s="63"/>
      <c r="E697" s="62"/>
      <c r="F697" s="73">
        <f t="shared" si="29"/>
        <v>0</v>
      </c>
      <c r="G697" s="72">
        <f t="shared" si="30"/>
        <v>0</v>
      </c>
    </row>
    <row r="698" spans="1:7" ht="15.75" x14ac:dyDescent="0.25">
      <c r="A698" s="11">
        <v>7385</v>
      </c>
      <c r="B698" s="68">
        <v>0</v>
      </c>
      <c r="C698" s="69">
        <v>0</v>
      </c>
      <c r="D698" s="63"/>
      <c r="E698" s="62"/>
      <c r="F698" s="73">
        <f t="shared" si="29"/>
        <v>0</v>
      </c>
      <c r="G698" s="72">
        <f t="shared" si="30"/>
        <v>0</v>
      </c>
    </row>
    <row r="699" spans="1:7" ht="15.75" x14ac:dyDescent="0.25">
      <c r="A699" s="11">
        <v>7386</v>
      </c>
      <c r="B699" s="68">
        <v>0</v>
      </c>
      <c r="C699" s="69">
        <v>0</v>
      </c>
      <c r="D699" s="63"/>
      <c r="E699" s="62"/>
      <c r="F699" s="73">
        <f t="shared" si="29"/>
        <v>0</v>
      </c>
      <c r="G699" s="72">
        <f t="shared" si="30"/>
        <v>0</v>
      </c>
    </row>
    <row r="700" spans="1:7" ht="15.75" x14ac:dyDescent="0.25">
      <c r="A700" s="11">
        <v>7387</v>
      </c>
      <c r="B700" s="68">
        <v>0</v>
      </c>
      <c r="C700" s="69">
        <v>0</v>
      </c>
      <c r="D700" s="63"/>
      <c r="E700" s="62"/>
      <c r="F700" s="73">
        <f t="shared" si="29"/>
        <v>0</v>
      </c>
      <c r="G700" s="72">
        <f t="shared" si="30"/>
        <v>0</v>
      </c>
    </row>
    <row r="701" spans="1:7" ht="15.75" x14ac:dyDescent="0.25">
      <c r="A701" s="11">
        <v>7388</v>
      </c>
      <c r="B701" s="68">
        <v>0</v>
      </c>
      <c r="C701" s="69">
        <v>0</v>
      </c>
      <c r="D701" s="63"/>
      <c r="E701" s="62"/>
      <c r="F701" s="73">
        <f t="shared" si="29"/>
        <v>0</v>
      </c>
      <c r="G701" s="72">
        <f t="shared" si="30"/>
        <v>0</v>
      </c>
    </row>
    <row r="702" spans="1:7" ht="15.75" x14ac:dyDescent="0.25">
      <c r="A702" s="11">
        <v>7391</v>
      </c>
      <c r="B702" s="68">
        <v>0</v>
      </c>
      <c r="C702" s="69">
        <v>0</v>
      </c>
      <c r="D702" s="63"/>
      <c r="E702" s="62"/>
      <c r="F702" s="73">
        <f>+IF(ABS(+B702+D702)&gt;=ABS(C702+E702),+B702-C702+D702-E702,0)</f>
        <v>0</v>
      </c>
      <c r="G702" s="72">
        <f>+IF(ABS(+B702+D702)&lt;=ABS(C702+E702),-B702+C702-D702+E702,0)</f>
        <v>0</v>
      </c>
    </row>
    <row r="703" spans="1:7" ht="15.75" x14ac:dyDescent="0.25">
      <c r="A703" s="11">
        <v>7392</v>
      </c>
      <c r="B703" s="68">
        <v>0</v>
      </c>
      <c r="C703" s="69">
        <v>0</v>
      </c>
      <c r="D703" s="63"/>
      <c r="E703" s="62"/>
      <c r="F703" s="73">
        <f t="shared" ref="F703:F766" si="31">+IF(ABS(+B703+D703)&gt;=ABS(C703+E703),+B703-C703+D703-E703,0)</f>
        <v>0</v>
      </c>
      <c r="G703" s="72">
        <f t="shared" ref="G703:G766" si="32">+IF(ABS(+B703+D703)&lt;=ABS(C703+E703),-B703+C703-D703+E703,0)</f>
        <v>0</v>
      </c>
    </row>
    <row r="704" spans="1:7" ht="15.75" x14ac:dyDescent="0.25">
      <c r="A704" s="11">
        <v>7400</v>
      </c>
      <c r="B704" s="68">
        <v>0</v>
      </c>
      <c r="C704" s="69">
        <v>0</v>
      </c>
      <c r="D704" s="63"/>
      <c r="E704" s="62"/>
      <c r="F704" s="73">
        <f t="shared" si="31"/>
        <v>0</v>
      </c>
      <c r="G704" s="72">
        <f t="shared" si="32"/>
        <v>0</v>
      </c>
    </row>
    <row r="705" spans="1:7" ht="15.75" x14ac:dyDescent="0.25">
      <c r="A705" s="11">
        <v>7401</v>
      </c>
      <c r="B705" s="68">
        <v>0</v>
      </c>
      <c r="C705" s="69">
        <v>0</v>
      </c>
      <c r="D705" s="63"/>
      <c r="E705" s="62"/>
      <c r="F705" s="73">
        <f t="shared" si="31"/>
        <v>0</v>
      </c>
      <c r="G705" s="72">
        <f t="shared" si="32"/>
        <v>0</v>
      </c>
    </row>
    <row r="706" spans="1:7" ht="15.75" x14ac:dyDescent="0.25">
      <c r="A706" s="11">
        <v>7402</v>
      </c>
      <c r="B706" s="68">
        <v>0</v>
      </c>
      <c r="C706" s="69">
        <v>0</v>
      </c>
      <c r="D706" s="63"/>
      <c r="E706" s="62"/>
      <c r="F706" s="73">
        <f t="shared" si="31"/>
        <v>0</v>
      </c>
      <c r="G706" s="72">
        <f t="shared" si="32"/>
        <v>0</v>
      </c>
    </row>
    <row r="707" spans="1:7" ht="15.75" x14ac:dyDescent="0.25">
      <c r="A707" s="11">
        <v>7403</v>
      </c>
      <c r="B707" s="68">
        <v>0</v>
      </c>
      <c r="C707" s="69">
        <v>0</v>
      </c>
      <c r="D707" s="63"/>
      <c r="E707" s="62"/>
      <c r="F707" s="73">
        <f t="shared" si="31"/>
        <v>0</v>
      </c>
      <c r="G707" s="72">
        <f t="shared" si="32"/>
        <v>0</v>
      </c>
    </row>
    <row r="708" spans="1:7" ht="15.75" x14ac:dyDescent="0.25">
      <c r="A708" s="11">
        <v>7404</v>
      </c>
      <c r="B708" s="68">
        <v>0</v>
      </c>
      <c r="C708" s="69">
        <v>0</v>
      </c>
      <c r="D708" s="63"/>
      <c r="E708" s="62"/>
      <c r="F708" s="73">
        <f t="shared" si="31"/>
        <v>0</v>
      </c>
      <c r="G708" s="72">
        <f t="shared" si="32"/>
        <v>0</v>
      </c>
    </row>
    <row r="709" spans="1:7" ht="15.75" x14ac:dyDescent="0.25">
      <c r="A709" s="11">
        <v>7405</v>
      </c>
      <c r="B709" s="68">
        <v>0</v>
      </c>
      <c r="C709" s="69">
        <v>0</v>
      </c>
      <c r="D709" s="63"/>
      <c r="E709" s="62"/>
      <c r="F709" s="73">
        <f t="shared" si="31"/>
        <v>0</v>
      </c>
      <c r="G709" s="72">
        <f t="shared" si="32"/>
        <v>0</v>
      </c>
    </row>
    <row r="710" spans="1:7" ht="15.75" x14ac:dyDescent="0.25">
      <c r="A710" s="11">
        <v>7406</v>
      </c>
      <c r="B710" s="68">
        <v>0</v>
      </c>
      <c r="C710" s="69">
        <v>0</v>
      </c>
      <c r="D710" s="63"/>
      <c r="E710" s="62"/>
      <c r="F710" s="73">
        <f t="shared" si="31"/>
        <v>0</v>
      </c>
      <c r="G710" s="72">
        <f t="shared" si="32"/>
        <v>0</v>
      </c>
    </row>
    <row r="711" spans="1:7" ht="15.75" x14ac:dyDescent="0.25">
      <c r="A711" s="11">
        <v>7407</v>
      </c>
      <c r="B711" s="68">
        <v>0</v>
      </c>
      <c r="C711" s="69">
        <v>0</v>
      </c>
      <c r="D711" s="63"/>
      <c r="E711" s="62"/>
      <c r="F711" s="73">
        <f t="shared" si="31"/>
        <v>0</v>
      </c>
      <c r="G711" s="72">
        <f t="shared" si="32"/>
        <v>0</v>
      </c>
    </row>
    <row r="712" spans="1:7" ht="15.75" x14ac:dyDescent="0.25">
      <c r="A712" s="11">
        <v>7408</v>
      </c>
      <c r="B712" s="68">
        <v>0</v>
      </c>
      <c r="C712" s="69">
        <v>0</v>
      </c>
      <c r="D712" s="63"/>
      <c r="E712" s="62"/>
      <c r="F712" s="73">
        <f t="shared" si="31"/>
        <v>0</v>
      </c>
      <c r="G712" s="72">
        <f t="shared" si="32"/>
        <v>0</v>
      </c>
    </row>
    <row r="713" spans="1:7" ht="15.75" x14ac:dyDescent="0.25">
      <c r="A713" s="11">
        <v>7409</v>
      </c>
      <c r="B713" s="68">
        <v>0</v>
      </c>
      <c r="C713" s="69">
        <v>0</v>
      </c>
      <c r="D713" s="63"/>
      <c r="E713" s="62"/>
      <c r="F713" s="73">
        <f t="shared" si="31"/>
        <v>0</v>
      </c>
      <c r="G713" s="72">
        <f t="shared" si="32"/>
        <v>0</v>
      </c>
    </row>
    <row r="714" spans="1:7" ht="15.75" x14ac:dyDescent="0.25">
      <c r="A714" s="11">
        <v>7411</v>
      </c>
      <c r="B714" s="68">
        <v>0</v>
      </c>
      <c r="C714" s="69">
        <v>0</v>
      </c>
      <c r="D714" s="63"/>
      <c r="E714" s="62"/>
      <c r="F714" s="73">
        <f t="shared" si="31"/>
        <v>0</v>
      </c>
      <c r="G714" s="72">
        <f t="shared" si="32"/>
        <v>0</v>
      </c>
    </row>
    <row r="715" spans="1:7" ht="15.75" x14ac:dyDescent="0.25">
      <c r="A715" s="11">
        <v>7412</v>
      </c>
      <c r="B715" s="68">
        <v>0</v>
      </c>
      <c r="C715" s="69">
        <v>0</v>
      </c>
      <c r="D715" s="63"/>
      <c r="E715" s="62"/>
      <c r="F715" s="73">
        <f t="shared" si="31"/>
        <v>0</v>
      </c>
      <c r="G715" s="72">
        <f t="shared" si="32"/>
        <v>0</v>
      </c>
    </row>
    <row r="716" spans="1:7" ht="15.75" x14ac:dyDescent="0.25">
      <c r="A716" s="11">
        <v>7413</v>
      </c>
      <c r="B716" s="68">
        <v>0</v>
      </c>
      <c r="C716" s="69">
        <v>0</v>
      </c>
      <c r="D716" s="63"/>
      <c r="E716" s="62"/>
      <c r="F716" s="73">
        <f t="shared" si="31"/>
        <v>0</v>
      </c>
      <c r="G716" s="72">
        <f t="shared" si="32"/>
        <v>0</v>
      </c>
    </row>
    <row r="717" spans="1:7" ht="15.75" x14ac:dyDescent="0.25">
      <c r="A717" s="11">
        <v>7414</v>
      </c>
      <c r="B717" s="68">
        <v>0</v>
      </c>
      <c r="C717" s="69">
        <v>0</v>
      </c>
      <c r="D717" s="63"/>
      <c r="E717" s="62"/>
      <c r="F717" s="73">
        <f t="shared" si="31"/>
        <v>0</v>
      </c>
      <c r="G717" s="72">
        <f t="shared" si="32"/>
        <v>0</v>
      </c>
    </row>
    <row r="718" spans="1:7" ht="15.75" x14ac:dyDescent="0.25">
      <c r="A718" s="11">
        <v>7419</v>
      </c>
      <c r="B718" s="68">
        <v>0</v>
      </c>
      <c r="C718" s="69">
        <v>0</v>
      </c>
      <c r="D718" s="63"/>
      <c r="E718" s="62"/>
      <c r="F718" s="73">
        <f t="shared" si="31"/>
        <v>0</v>
      </c>
      <c r="G718" s="72">
        <f t="shared" si="32"/>
        <v>0</v>
      </c>
    </row>
    <row r="719" spans="1:7" ht="15.75" x14ac:dyDescent="0.25">
      <c r="A719" s="11">
        <v>7450</v>
      </c>
      <c r="B719" s="68">
        <v>0</v>
      </c>
      <c r="C719" s="69">
        <v>0</v>
      </c>
      <c r="D719" s="63"/>
      <c r="E719" s="62"/>
      <c r="F719" s="73">
        <f t="shared" si="31"/>
        <v>0</v>
      </c>
      <c r="G719" s="72">
        <f t="shared" si="32"/>
        <v>0</v>
      </c>
    </row>
    <row r="720" spans="1:7" ht="15.75" x14ac:dyDescent="0.25">
      <c r="A720" s="11">
        <v>7471</v>
      </c>
      <c r="B720" s="68">
        <v>0</v>
      </c>
      <c r="C720" s="69">
        <v>0</v>
      </c>
      <c r="D720" s="63"/>
      <c r="E720" s="62"/>
      <c r="F720" s="73">
        <f t="shared" si="31"/>
        <v>0</v>
      </c>
      <c r="G720" s="72">
        <f t="shared" si="32"/>
        <v>0</v>
      </c>
    </row>
    <row r="721" spans="1:7" ht="15.75" x14ac:dyDescent="0.25">
      <c r="A721" s="11">
        <v>7472</v>
      </c>
      <c r="B721" s="68">
        <v>0</v>
      </c>
      <c r="C721" s="69">
        <v>0</v>
      </c>
      <c r="D721" s="63"/>
      <c r="E721" s="62"/>
      <c r="F721" s="73">
        <f t="shared" si="31"/>
        <v>0</v>
      </c>
      <c r="G721" s="72">
        <f t="shared" si="32"/>
        <v>0</v>
      </c>
    </row>
    <row r="722" spans="1:7" ht="15.75" x14ac:dyDescent="0.25">
      <c r="A722" s="11">
        <v>7473</v>
      </c>
      <c r="B722" s="68">
        <v>0</v>
      </c>
      <c r="C722" s="69">
        <v>0</v>
      </c>
      <c r="D722" s="63"/>
      <c r="E722" s="62"/>
      <c r="F722" s="73">
        <f t="shared" si="31"/>
        <v>0</v>
      </c>
      <c r="G722" s="72">
        <f t="shared" si="32"/>
        <v>0</v>
      </c>
    </row>
    <row r="723" spans="1:7" ht="15.75" x14ac:dyDescent="0.25">
      <c r="A723" s="11">
        <v>7474</v>
      </c>
      <c r="B723" s="68">
        <v>0</v>
      </c>
      <c r="C723" s="69">
        <v>0</v>
      </c>
      <c r="D723" s="63"/>
      <c r="E723" s="62"/>
      <c r="F723" s="73">
        <f t="shared" si="31"/>
        <v>0</v>
      </c>
      <c r="G723" s="72">
        <f t="shared" si="32"/>
        <v>0</v>
      </c>
    </row>
    <row r="724" spans="1:7" ht="15.75" x14ac:dyDescent="0.25">
      <c r="A724" s="11">
        <v>7481</v>
      </c>
      <c r="B724" s="68">
        <v>0</v>
      </c>
      <c r="C724" s="69">
        <v>0</v>
      </c>
      <c r="D724" s="63"/>
      <c r="E724" s="62"/>
      <c r="F724" s="73">
        <f t="shared" si="31"/>
        <v>0</v>
      </c>
      <c r="G724" s="72">
        <f t="shared" si="32"/>
        <v>0</v>
      </c>
    </row>
    <row r="725" spans="1:7" ht="15.75" x14ac:dyDescent="0.25">
      <c r="A725" s="11">
        <v>7482</v>
      </c>
      <c r="B725" s="68">
        <v>0</v>
      </c>
      <c r="C725" s="69">
        <v>0</v>
      </c>
      <c r="D725" s="63"/>
      <c r="E725" s="62"/>
      <c r="F725" s="73">
        <f t="shared" si="31"/>
        <v>0</v>
      </c>
      <c r="G725" s="72">
        <f t="shared" si="32"/>
        <v>0</v>
      </c>
    </row>
    <row r="726" spans="1:7" ht="15.75" x14ac:dyDescent="0.25">
      <c r="A726" s="11">
        <v>7483</v>
      </c>
      <c r="B726" s="68">
        <v>0</v>
      </c>
      <c r="C726" s="69">
        <v>0</v>
      </c>
      <c r="D726" s="63"/>
      <c r="E726" s="62"/>
      <c r="F726" s="73">
        <f t="shared" si="31"/>
        <v>0</v>
      </c>
      <c r="G726" s="72">
        <f t="shared" si="32"/>
        <v>0</v>
      </c>
    </row>
    <row r="727" spans="1:7" ht="15.75" x14ac:dyDescent="0.25">
      <c r="A727" s="11">
        <v>7484</v>
      </c>
      <c r="B727" s="68">
        <v>0</v>
      </c>
      <c r="C727" s="69">
        <v>0</v>
      </c>
      <c r="D727" s="63"/>
      <c r="E727" s="62"/>
      <c r="F727" s="73">
        <f t="shared" si="31"/>
        <v>0</v>
      </c>
      <c r="G727" s="72">
        <f t="shared" si="32"/>
        <v>0</v>
      </c>
    </row>
    <row r="728" spans="1:7" ht="15.75" x14ac:dyDescent="0.25">
      <c r="A728" s="11">
        <v>7485</v>
      </c>
      <c r="B728" s="68">
        <v>0</v>
      </c>
      <c r="C728" s="69">
        <v>0</v>
      </c>
      <c r="D728" s="63"/>
      <c r="E728" s="62"/>
      <c r="F728" s="73">
        <f t="shared" si="31"/>
        <v>0</v>
      </c>
      <c r="G728" s="72">
        <f t="shared" si="32"/>
        <v>0</v>
      </c>
    </row>
    <row r="729" spans="1:7" ht="15.75" x14ac:dyDescent="0.25">
      <c r="A729" s="11">
        <v>7486</v>
      </c>
      <c r="B729" s="68">
        <v>0</v>
      </c>
      <c r="C729" s="69">
        <v>0</v>
      </c>
      <c r="D729" s="63"/>
      <c r="E729" s="62"/>
      <c r="F729" s="73">
        <f t="shared" si="31"/>
        <v>0</v>
      </c>
      <c r="G729" s="72">
        <f t="shared" si="32"/>
        <v>0</v>
      </c>
    </row>
    <row r="730" spans="1:7" ht="15.75" x14ac:dyDescent="0.25">
      <c r="A730" s="11">
        <v>7487</v>
      </c>
      <c r="B730" s="68">
        <v>0</v>
      </c>
      <c r="C730" s="69">
        <v>0</v>
      </c>
      <c r="D730" s="63"/>
      <c r="E730" s="62"/>
      <c r="F730" s="73">
        <f t="shared" si="31"/>
        <v>0</v>
      </c>
      <c r="G730" s="72">
        <f t="shared" si="32"/>
        <v>0</v>
      </c>
    </row>
    <row r="731" spans="1:7" ht="15.75" x14ac:dyDescent="0.25">
      <c r="A731" s="11">
        <v>7488</v>
      </c>
      <c r="B731" s="68">
        <v>0</v>
      </c>
      <c r="C731" s="69">
        <v>0</v>
      </c>
      <c r="D731" s="63"/>
      <c r="E731" s="62"/>
      <c r="F731" s="73">
        <f t="shared" si="31"/>
        <v>0</v>
      </c>
      <c r="G731" s="72">
        <f t="shared" si="32"/>
        <v>0</v>
      </c>
    </row>
    <row r="732" spans="1:7" ht="15.75" x14ac:dyDescent="0.25">
      <c r="A732" s="11">
        <v>7491</v>
      </c>
      <c r="B732" s="68">
        <v>0</v>
      </c>
      <c r="C732" s="69">
        <v>0</v>
      </c>
      <c r="D732" s="63"/>
      <c r="E732" s="62"/>
      <c r="F732" s="73">
        <f t="shared" si="31"/>
        <v>0</v>
      </c>
      <c r="G732" s="72">
        <f t="shared" si="32"/>
        <v>0</v>
      </c>
    </row>
    <row r="733" spans="1:7" ht="15.75" x14ac:dyDescent="0.25">
      <c r="A733" s="11">
        <v>7492</v>
      </c>
      <c r="B733" s="68">
        <v>0</v>
      </c>
      <c r="C733" s="69">
        <v>0</v>
      </c>
      <c r="D733" s="63"/>
      <c r="E733" s="62"/>
      <c r="F733" s="73">
        <f t="shared" si="31"/>
        <v>0</v>
      </c>
      <c r="G733" s="72">
        <f t="shared" si="32"/>
        <v>0</v>
      </c>
    </row>
    <row r="734" spans="1:7" ht="15.75" x14ac:dyDescent="0.25">
      <c r="A734" s="11">
        <v>7493</v>
      </c>
      <c r="B734" s="68">
        <v>0</v>
      </c>
      <c r="C734" s="69">
        <v>0</v>
      </c>
      <c r="D734" s="63"/>
      <c r="E734" s="62"/>
      <c r="F734" s="73">
        <f t="shared" si="31"/>
        <v>0</v>
      </c>
      <c r="G734" s="72">
        <f t="shared" si="32"/>
        <v>0</v>
      </c>
    </row>
    <row r="735" spans="1:7" ht="15.75" x14ac:dyDescent="0.25">
      <c r="A735" s="11">
        <v>7494</v>
      </c>
      <c r="B735" s="68">
        <v>0</v>
      </c>
      <c r="C735" s="69">
        <v>0</v>
      </c>
      <c r="D735" s="63"/>
      <c r="E735" s="62"/>
      <c r="F735" s="73">
        <f t="shared" si="31"/>
        <v>0</v>
      </c>
      <c r="G735" s="72">
        <f t="shared" si="32"/>
        <v>0</v>
      </c>
    </row>
    <row r="736" spans="1:7" ht="15.75" x14ac:dyDescent="0.25">
      <c r="A736" s="11">
        <v>7499</v>
      </c>
      <c r="B736" s="68">
        <v>0</v>
      </c>
      <c r="C736" s="69">
        <v>0</v>
      </c>
      <c r="D736" s="63"/>
      <c r="E736" s="62"/>
      <c r="F736" s="73">
        <f>+IF(ABS(+B736+D736)&gt;=ABS(C736+E736),+B736-C736+D736-E736,0)</f>
        <v>0</v>
      </c>
      <c r="G736" s="72">
        <f>+IF(ABS(+B736+D736)&lt;=ABS(C736+E736),-B736+C736-D736+E736,0)</f>
        <v>0</v>
      </c>
    </row>
    <row r="737" spans="1:7" ht="15.75" x14ac:dyDescent="0.25">
      <c r="A737" s="11">
        <v>7500</v>
      </c>
      <c r="B737" s="68">
        <v>0</v>
      </c>
      <c r="C737" s="69">
        <v>0</v>
      </c>
      <c r="D737" s="63"/>
      <c r="E737" s="62"/>
      <c r="F737" s="73">
        <f t="shared" si="31"/>
        <v>0</v>
      </c>
      <c r="G737" s="72">
        <f t="shared" si="32"/>
        <v>0</v>
      </c>
    </row>
    <row r="738" spans="1:7" ht="15.75" x14ac:dyDescent="0.25">
      <c r="A738" s="11">
        <v>7501</v>
      </c>
      <c r="B738" s="68">
        <v>0</v>
      </c>
      <c r="C738" s="69">
        <v>0</v>
      </c>
      <c r="D738" s="63"/>
      <c r="E738" s="62"/>
      <c r="F738" s="73">
        <f t="shared" si="31"/>
        <v>0</v>
      </c>
      <c r="G738" s="72">
        <f t="shared" si="32"/>
        <v>0</v>
      </c>
    </row>
    <row r="739" spans="1:7" ht="15.75" x14ac:dyDescent="0.25">
      <c r="A739" s="11">
        <v>7502</v>
      </c>
      <c r="B739" s="68">
        <v>0</v>
      </c>
      <c r="C739" s="69">
        <v>0</v>
      </c>
      <c r="D739" s="63"/>
      <c r="E739" s="62"/>
      <c r="F739" s="73">
        <f t="shared" si="31"/>
        <v>0</v>
      </c>
      <c r="G739" s="72">
        <f t="shared" si="32"/>
        <v>0</v>
      </c>
    </row>
    <row r="740" spans="1:7" ht="15.75" x14ac:dyDescent="0.25">
      <c r="A740" s="11">
        <v>7511</v>
      </c>
      <c r="B740" s="68">
        <v>0</v>
      </c>
      <c r="C740" s="69">
        <v>0</v>
      </c>
      <c r="D740" s="63"/>
      <c r="E740" s="62"/>
      <c r="F740" s="73">
        <f t="shared" si="31"/>
        <v>0</v>
      </c>
      <c r="G740" s="72">
        <f t="shared" si="32"/>
        <v>0</v>
      </c>
    </row>
    <row r="741" spans="1:7" ht="15.75" x14ac:dyDescent="0.25">
      <c r="A741" s="11">
        <v>7519</v>
      </c>
      <c r="B741" s="68">
        <v>0</v>
      </c>
      <c r="C741" s="69">
        <v>0</v>
      </c>
      <c r="D741" s="63"/>
      <c r="E741" s="62"/>
      <c r="F741" s="73">
        <f t="shared" si="31"/>
        <v>0</v>
      </c>
      <c r="G741" s="72">
        <f t="shared" si="32"/>
        <v>0</v>
      </c>
    </row>
    <row r="742" spans="1:7" ht="15.75" x14ac:dyDescent="0.25">
      <c r="A742" s="11">
        <v>7522</v>
      </c>
      <c r="B742" s="68">
        <v>0</v>
      </c>
      <c r="C742" s="69">
        <v>0</v>
      </c>
      <c r="D742" s="63"/>
      <c r="E742" s="62"/>
      <c r="F742" s="73">
        <f t="shared" si="31"/>
        <v>0</v>
      </c>
      <c r="G742" s="72">
        <f t="shared" si="32"/>
        <v>0</v>
      </c>
    </row>
    <row r="743" spans="1:7" ht="15.75" x14ac:dyDescent="0.25">
      <c r="A743" s="11">
        <v>7524</v>
      </c>
      <c r="B743" s="68">
        <v>0</v>
      </c>
      <c r="C743" s="69">
        <v>0</v>
      </c>
      <c r="D743" s="63"/>
      <c r="E743" s="62"/>
      <c r="F743" s="73">
        <f t="shared" si="31"/>
        <v>0</v>
      </c>
      <c r="G743" s="72">
        <f t="shared" si="32"/>
        <v>0</v>
      </c>
    </row>
    <row r="744" spans="1:7" ht="15.75" x14ac:dyDescent="0.25">
      <c r="A744" s="11">
        <v>7525</v>
      </c>
      <c r="B744" s="68">
        <v>0</v>
      </c>
      <c r="C744" s="69">
        <v>0</v>
      </c>
      <c r="D744" s="63"/>
      <c r="E744" s="62"/>
      <c r="F744" s="73">
        <f>+IF(ABS(+B744+D744)&gt;=ABS(C744+E744),+B744-C744+D744-E744,0)</f>
        <v>0</v>
      </c>
      <c r="G744" s="72">
        <f>+IF(ABS(+B744+D744)&lt;=ABS(C744+E744),-B744+C744-D744+E744,0)</f>
        <v>0</v>
      </c>
    </row>
    <row r="745" spans="1:7" ht="15.75" x14ac:dyDescent="0.25">
      <c r="A745" s="11">
        <v>7532</v>
      </c>
      <c r="B745" s="68">
        <v>0</v>
      </c>
      <c r="C745" s="69">
        <v>0</v>
      </c>
      <c r="D745" s="63"/>
      <c r="E745" s="62"/>
      <c r="F745" s="73">
        <f>+IF(ABS(+B745+D745)&gt;=ABS(C745+E745),+B745-C745+D745-E745,0)</f>
        <v>0</v>
      </c>
      <c r="G745" s="72">
        <f>+IF(ABS(+B745+D745)&lt;=ABS(C745+E745),-B745+C745-D745+E745,0)</f>
        <v>0</v>
      </c>
    </row>
    <row r="746" spans="1:7" ht="15.75" x14ac:dyDescent="0.25">
      <c r="A746" s="11">
        <v>7534</v>
      </c>
      <c r="B746" s="68">
        <v>0</v>
      </c>
      <c r="C746" s="69">
        <v>0</v>
      </c>
      <c r="D746" s="63"/>
      <c r="E746" s="62"/>
      <c r="F746" s="73">
        <f>+IF(ABS(+B746+D746)&gt;=ABS(C746+E746),+B746-C746+D746-E746,0)</f>
        <v>0</v>
      </c>
      <c r="G746" s="72">
        <f>+IF(ABS(+B746+D746)&lt;=ABS(C746+E746),-B746+C746-D746+E746,0)</f>
        <v>0</v>
      </c>
    </row>
    <row r="747" spans="1:7" ht="15.75" x14ac:dyDescent="0.25">
      <c r="A747" s="11">
        <v>7535</v>
      </c>
      <c r="B747" s="68">
        <v>0</v>
      </c>
      <c r="C747" s="69">
        <v>0</v>
      </c>
      <c r="D747" s="63"/>
      <c r="E747" s="62"/>
      <c r="F747" s="73">
        <f>+IF(ABS(+B747+D747)&gt;=ABS(C747+E747),+B747-C747+D747-E747,0)</f>
        <v>0</v>
      </c>
      <c r="G747" s="72">
        <f>+IF(ABS(+B747+D747)&lt;=ABS(C747+E747),-B747+C747-D747+E747,0)</f>
        <v>0</v>
      </c>
    </row>
    <row r="748" spans="1:7" ht="15.75" x14ac:dyDescent="0.25">
      <c r="A748" s="11">
        <v>7582</v>
      </c>
      <c r="B748" s="68">
        <v>0</v>
      </c>
      <c r="C748" s="69">
        <v>0</v>
      </c>
      <c r="D748" s="63"/>
      <c r="E748" s="62"/>
      <c r="F748" s="73">
        <f t="shared" si="31"/>
        <v>0</v>
      </c>
      <c r="G748" s="72">
        <f t="shared" si="32"/>
        <v>0</v>
      </c>
    </row>
    <row r="749" spans="1:7" ht="15.75" x14ac:dyDescent="0.25">
      <c r="A749" s="11">
        <v>7584</v>
      </c>
      <c r="B749" s="68">
        <v>0</v>
      </c>
      <c r="C749" s="69">
        <v>0</v>
      </c>
      <c r="D749" s="63"/>
      <c r="E749" s="62"/>
      <c r="F749" s="73">
        <f t="shared" si="31"/>
        <v>0</v>
      </c>
      <c r="G749" s="72">
        <f t="shared" si="32"/>
        <v>0</v>
      </c>
    </row>
    <row r="750" spans="1:7" ht="15.75" x14ac:dyDescent="0.25">
      <c r="A750" s="11">
        <v>7585</v>
      </c>
      <c r="B750" s="68">
        <v>0</v>
      </c>
      <c r="C750" s="69">
        <v>0</v>
      </c>
      <c r="D750" s="63"/>
      <c r="E750" s="62"/>
      <c r="F750" s="73">
        <f t="shared" si="31"/>
        <v>0</v>
      </c>
      <c r="G750" s="72">
        <f t="shared" si="32"/>
        <v>0</v>
      </c>
    </row>
    <row r="751" spans="1:7" ht="15.75" x14ac:dyDescent="0.25">
      <c r="A751" s="11">
        <v>7591</v>
      </c>
      <c r="B751" s="68">
        <v>0</v>
      </c>
      <c r="C751" s="69">
        <v>0</v>
      </c>
      <c r="D751" s="63"/>
      <c r="E751" s="62"/>
      <c r="F751" s="73">
        <f t="shared" si="31"/>
        <v>0</v>
      </c>
      <c r="G751" s="72">
        <f t="shared" si="32"/>
        <v>0</v>
      </c>
    </row>
    <row r="752" spans="1:7" ht="15.75" x14ac:dyDescent="0.25">
      <c r="A752" s="11">
        <v>7595</v>
      </c>
      <c r="B752" s="68">
        <v>0</v>
      </c>
      <c r="C752" s="69">
        <v>0</v>
      </c>
      <c r="D752" s="63"/>
      <c r="E752" s="62"/>
      <c r="F752" s="73">
        <f t="shared" si="31"/>
        <v>0</v>
      </c>
      <c r="G752" s="72">
        <f t="shared" si="32"/>
        <v>0</v>
      </c>
    </row>
    <row r="753" spans="1:7" ht="15.75" x14ac:dyDescent="0.25">
      <c r="A753" s="11">
        <v>7596</v>
      </c>
      <c r="B753" s="68">
        <v>0</v>
      </c>
      <c r="C753" s="69">
        <v>0</v>
      </c>
      <c r="D753" s="63"/>
      <c r="E753" s="62"/>
      <c r="F753" s="73">
        <f t="shared" si="31"/>
        <v>0</v>
      </c>
      <c r="G753" s="72">
        <f t="shared" si="32"/>
        <v>0</v>
      </c>
    </row>
    <row r="754" spans="1:7" ht="15.75" x14ac:dyDescent="0.25">
      <c r="A754" s="11">
        <v>7597</v>
      </c>
      <c r="B754" s="68">
        <v>0</v>
      </c>
      <c r="C754" s="69">
        <v>0</v>
      </c>
      <c r="D754" s="63"/>
      <c r="E754" s="62"/>
      <c r="F754" s="73">
        <f t="shared" si="31"/>
        <v>0</v>
      </c>
      <c r="G754" s="72">
        <f t="shared" si="32"/>
        <v>0</v>
      </c>
    </row>
    <row r="755" spans="1:7" ht="15.75" x14ac:dyDescent="0.25">
      <c r="A755" s="11">
        <v>7598</v>
      </c>
      <c r="B755" s="68">
        <v>0</v>
      </c>
      <c r="C755" s="69">
        <v>0</v>
      </c>
      <c r="D755" s="63"/>
      <c r="E755" s="62"/>
      <c r="F755" s="73">
        <f t="shared" si="31"/>
        <v>0</v>
      </c>
      <c r="G755" s="72">
        <f t="shared" si="32"/>
        <v>0</v>
      </c>
    </row>
    <row r="756" spans="1:7" ht="15.75" x14ac:dyDescent="0.25">
      <c r="A756" s="11">
        <v>7599</v>
      </c>
      <c r="B756" s="68">
        <v>0</v>
      </c>
      <c r="C756" s="69">
        <v>0</v>
      </c>
      <c r="D756" s="63"/>
      <c r="E756" s="62"/>
      <c r="F756" s="73">
        <f t="shared" si="31"/>
        <v>0</v>
      </c>
      <c r="G756" s="72">
        <f t="shared" si="32"/>
        <v>0</v>
      </c>
    </row>
    <row r="757" spans="1:7" ht="15.75" x14ac:dyDescent="0.25">
      <c r="A757" s="11">
        <v>7600</v>
      </c>
      <c r="B757" s="68">
        <v>0</v>
      </c>
      <c r="C757" s="69">
        <v>0</v>
      </c>
      <c r="D757" s="63"/>
      <c r="E757" s="62"/>
      <c r="F757" s="73">
        <f t="shared" si="31"/>
        <v>0</v>
      </c>
      <c r="G757" s="72">
        <f t="shared" si="32"/>
        <v>0</v>
      </c>
    </row>
    <row r="758" spans="1:7" ht="15.75" x14ac:dyDescent="0.25">
      <c r="A758" s="11">
        <v>7601</v>
      </c>
      <c r="B758" s="68">
        <v>0</v>
      </c>
      <c r="C758" s="69">
        <v>0</v>
      </c>
      <c r="D758" s="63"/>
      <c r="E758" s="62"/>
      <c r="F758" s="73">
        <f t="shared" si="31"/>
        <v>0</v>
      </c>
      <c r="G758" s="72">
        <f t="shared" si="32"/>
        <v>0</v>
      </c>
    </row>
    <row r="759" spans="1:7" ht="15.75" x14ac:dyDescent="0.25">
      <c r="A759" s="11">
        <v>7602</v>
      </c>
      <c r="B759" s="68">
        <v>0</v>
      </c>
      <c r="C759" s="69">
        <v>0</v>
      </c>
      <c r="D759" s="63"/>
      <c r="E759" s="62"/>
      <c r="F759" s="73">
        <f t="shared" si="31"/>
        <v>0</v>
      </c>
      <c r="G759" s="72">
        <f t="shared" si="32"/>
        <v>0</v>
      </c>
    </row>
    <row r="760" spans="1:7" ht="15.75" x14ac:dyDescent="0.25">
      <c r="A760" s="11">
        <v>7603</v>
      </c>
      <c r="B760" s="68">
        <v>0</v>
      </c>
      <c r="C760" s="69">
        <v>0</v>
      </c>
      <c r="D760" s="70">
        <v>0</v>
      </c>
      <c r="E760" s="69">
        <v>0</v>
      </c>
      <c r="F760" s="73">
        <f t="shared" si="31"/>
        <v>0</v>
      </c>
      <c r="G760" s="72">
        <f t="shared" si="32"/>
        <v>0</v>
      </c>
    </row>
    <row r="761" spans="1:7" ht="15.75" x14ac:dyDescent="0.25">
      <c r="A761" s="11">
        <v>7609</v>
      </c>
      <c r="B761" s="68">
        <v>0</v>
      </c>
      <c r="C761" s="69">
        <v>0</v>
      </c>
      <c r="D761" s="70">
        <v>0</v>
      </c>
      <c r="E761" s="69">
        <v>0</v>
      </c>
      <c r="F761" s="73">
        <f t="shared" si="31"/>
        <v>0</v>
      </c>
      <c r="G761" s="72">
        <f t="shared" si="32"/>
        <v>0</v>
      </c>
    </row>
    <row r="762" spans="1:7" ht="15.75" x14ac:dyDescent="0.25">
      <c r="A762" s="11">
        <v>7612</v>
      </c>
      <c r="B762" s="68">
        <v>0</v>
      </c>
      <c r="C762" s="69">
        <v>0</v>
      </c>
      <c r="D762" s="63"/>
      <c r="E762" s="62"/>
      <c r="F762" s="73">
        <f t="shared" si="31"/>
        <v>0</v>
      </c>
      <c r="G762" s="72">
        <f t="shared" si="32"/>
        <v>0</v>
      </c>
    </row>
    <row r="763" spans="1:7" ht="15.75" x14ac:dyDescent="0.25">
      <c r="A763" s="11">
        <v>7613</v>
      </c>
      <c r="B763" s="68">
        <v>0</v>
      </c>
      <c r="C763" s="69">
        <v>0</v>
      </c>
      <c r="D763" s="63"/>
      <c r="E763" s="62"/>
      <c r="F763" s="73">
        <f t="shared" si="31"/>
        <v>0</v>
      </c>
      <c r="G763" s="72">
        <f t="shared" si="32"/>
        <v>0</v>
      </c>
    </row>
    <row r="764" spans="1:7" ht="15.75" x14ac:dyDescent="0.25">
      <c r="A764" s="11">
        <v>7614</v>
      </c>
      <c r="B764" s="68">
        <v>0</v>
      </c>
      <c r="C764" s="69">
        <v>0</v>
      </c>
      <c r="D764" s="63"/>
      <c r="E764" s="62"/>
      <c r="F764" s="73">
        <f t="shared" si="31"/>
        <v>0</v>
      </c>
      <c r="G764" s="72">
        <f t="shared" si="32"/>
        <v>0</v>
      </c>
    </row>
    <row r="765" spans="1:7" ht="15.75" x14ac:dyDescent="0.25">
      <c r="A765" s="11">
        <v>7615</v>
      </c>
      <c r="B765" s="68">
        <v>0</v>
      </c>
      <c r="C765" s="69">
        <v>0</v>
      </c>
      <c r="D765" s="63"/>
      <c r="E765" s="62"/>
      <c r="F765" s="73">
        <f t="shared" si="31"/>
        <v>0</v>
      </c>
      <c r="G765" s="72">
        <f t="shared" si="32"/>
        <v>0</v>
      </c>
    </row>
    <row r="766" spans="1:7" ht="15.75" x14ac:dyDescent="0.25">
      <c r="A766" s="11">
        <v>7617</v>
      </c>
      <c r="B766" s="68">
        <v>0</v>
      </c>
      <c r="C766" s="69">
        <v>0</v>
      </c>
      <c r="D766" s="63"/>
      <c r="E766" s="62"/>
      <c r="F766" s="73">
        <f t="shared" si="31"/>
        <v>0</v>
      </c>
      <c r="G766" s="72">
        <f t="shared" si="32"/>
        <v>0</v>
      </c>
    </row>
    <row r="767" spans="1:7" ht="15.75" x14ac:dyDescent="0.25">
      <c r="A767" s="11">
        <v>7618</v>
      </c>
      <c r="B767" s="68">
        <v>0</v>
      </c>
      <c r="C767" s="69">
        <v>0</v>
      </c>
      <c r="D767" s="63"/>
      <c r="E767" s="62"/>
      <c r="F767" s="73">
        <f t="shared" ref="F767:F826" si="33">+IF(ABS(+B767+D767)&gt;=ABS(C767+E767),+B767-C767+D767-E767,0)</f>
        <v>0</v>
      </c>
      <c r="G767" s="72">
        <f t="shared" ref="G767:G826" si="34">+IF(ABS(+B767+D767)&lt;=ABS(C767+E767),-B767+C767-D767+E767,0)</f>
        <v>0</v>
      </c>
    </row>
    <row r="768" spans="1:7" ht="15.75" x14ac:dyDescent="0.25">
      <c r="A768" s="11">
        <v>7642</v>
      </c>
      <c r="B768" s="68">
        <v>0</v>
      </c>
      <c r="C768" s="69">
        <v>0</v>
      </c>
      <c r="D768" s="63"/>
      <c r="E768" s="62"/>
      <c r="F768" s="73">
        <f t="shared" si="33"/>
        <v>0</v>
      </c>
      <c r="G768" s="72">
        <f t="shared" si="34"/>
        <v>0</v>
      </c>
    </row>
    <row r="769" spans="1:7" ht="15.75" x14ac:dyDescent="0.25">
      <c r="A769" s="11">
        <v>7643</v>
      </c>
      <c r="B769" s="68">
        <v>0</v>
      </c>
      <c r="C769" s="69">
        <v>0</v>
      </c>
      <c r="D769" s="63"/>
      <c r="E769" s="62"/>
      <c r="F769" s="73">
        <f t="shared" si="33"/>
        <v>0</v>
      </c>
      <c r="G769" s="72">
        <f t="shared" si="34"/>
        <v>0</v>
      </c>
    </row>
    <row r="770" spans="1:7" ht="15.75" x14ac:dyDescent="0.25">
      <c r="A770" s="11">
        <v>7644</v>
      </c>
      <c r="B770" s="68">
        <v>0</v>
      </c>
      <c r="C770" s="69">
        <v>0</v>
      </c>
      <c r="D770" s="63"/>
      <c r="E770" s="62"/>
      <c r="F770" s="73">
        <f t="shared" si="33"/>
        <v>0</v>
      </c>
      <c r="G770" s="72">
        <f t="shared" si="34"/>
        <v>0</v>
      </c>
    </row>
    <row r="771" spans="1:7" ht="15.75" x14ac:dyDescent="0.25">
      <c r="A771" s="11">
        <v>7645</v>
      </c>
      <c r="B771" s="68">
        <v>0</v>
      </c>
      <c r="C771" s="69">
        <v>0</v>
      </c>
      <c r="D771" s="63"/>
      <c r="E771" s="62"/>
      <c r="F771" s="73">
        <f t="shared" si="33"/>
        <v>0</v>
      </c>
      <c r="G771" s="72">
        <f t="shared" si="34"/>
        <v>0</v>
      </c>
    </row>
    <row r="772" spans="1:7" ht="15.75" x14ac:dyDescent="0.25">
      <c r="A772" s="11">
        <v>7647</v>
      </c>
      <c r="B772" s="68">
        <v>0</v>
      </c>
      <c r="C772" s="69">
        <v>0</v>
      </c>
      <c r="D772" s="63"/>
      <c r="E772" s="62"/>
      <c r="F772" s="73">
        <f t="shared" si="33"/>
        <v>0</v>
      </c>
      <c r="G772" s="72">
        <f t="shared" si="34"/>
        <v>0</v>
      </c>
    </row>
    <row r="773" spans="1:7" ht="15.75" x14ac:dyDescent="0.25">
      <c r="A773" s="11">
        <v>7648</v>
      </c>
      <c r="B773" s="68">
        <v>0</v>
      </c>
      <c r="C773" s="69">
        <v>0</v>
      </c>
      <c r="D773" s="63"/>
      <c r="E773" s="62"/>
      <c r="F773" s="73">
        <f t="shared" si="33"/>
        <v>0</v>
      </c>
      <c r="G773" s="72">
        <f t="shared" si="34"/>
        <v>0</v>
      </c>
    </row>
    <row r="774" spans="1:7" ht="15.75" x14ac:dyDescent="0.25">
      <c r="A774" s="11">
        <v>7652</v>
      </c>
      <c r="B774" s="68">
        <v>0</v>
      </c>
      <c r="C774" s="69">
        <v>0</v>
      </c>
      <c r="D774" s="63"/>
      <c r="E774" s="62"/>
      <c r="F774" s="73">
        <f t="shared" si="33"/>
        <v>0</v>
      </c>
      <c r="G774" s="72">
        <f t="shared" si="34"/>
        <v>0</v>
      </c>
    </row>
    <row r="775" spans="1:7" ht="15.75" x14ac:dyDescent="0.25">
      <c r="A775" s="11">
        <v>7653</v>
      </c>
      <c r="B775" s="68">
        <v>0</v>
      </c>
      <c r="C775" s="69">
        <v>0</v>
      </c>
      <c r="D775" s="63"/>
      <c r="E775" s="62"/>
      <c r="F775" s="73">
        <f t="shared" si="33"/>
        <v>0</v>
      </c>
      <c r="G775" s="72">
        <f t="shared" si="34"/>
        <v>0</v>
      </c>
    </row>
    <row r="776" spans="1:7" ht="15.75" x14ac:dyDescent="0.25">
      <c r="A776" s="11">
        <v>7654</v>
      </c>
      <c r="B776" s="68">
        <v>0</v>
      </c>
      <c r="C776" s="69">
        <v>0</v>
      </c>
      <c r="D776" s="63"/>
      <c r="E776" s="62"/>
      <c r="F776" s="73">
        <f t="shared" si="33"/>
        <v>0</v>
      </c>
      <c r="G776" s="72">
        <f t="shared" si="34"/>
        <v>0</v>
      </c>
    </row>
    <row r="777" spans="1:7" ht="15.75" x14ac:dyDescent="0.25">
      <c r="A777" s="11">
        <v>7655</v>
      </c>
      <c r="B777" s="68">
        <v>0</v>
      </c>
      <c r="C777" s="69">
        <v>0</v>
      </c>
      <c r="D777" s="63"/>
      <c r="E777" s="62"/>
      <c r="F777" s="73">
        <f t="shared" si="33"/>
        <v>0</v>
      </c>
      <c r="G777" s="72">
        <f t="shared" si="34"/>
        <v>0</v>
      </c>
    </row>
    <row r="778" spans="1:7" ht="15.75" x14ac:dyDescent="0.25">
      <c r="A778" s="11">
        <v>7657</v>
      </c>
      <c r="B778" s="68">
        <v>0</v>
      </c>
      <c r="C778" s="69">
        <v>0</v>
      </c>
      <c r="D778" s="63"/>
      <c r="E778" s="62"/>
      <c r="F778" s="73">
        <f t="shared" si="33"/>
        <v>0</v>
      </c>
      <c r="G778" s="72">
        <f t="shared" si="34"/>
        <v>0</v>
      </c>
    </row>
    <row r="779" spans="1:7" ht="15.75" x14ac:dyDescent="0.25">
      <c r="A779" s="11">
        <v>7658</v>
      </c>
      <c r="B779" s="68">
        <v>0</v>
      </c>
      <c r="C779" s="69">
        <v>0</v>
      </c>
      <c r="D779" s="63"/>
      <c r="E779" s="62"/>
      <c r="F779" s="73">
        <f t="shared" si="33"/>
        <v>0</v>
      </c>
      <c r="G779" s="72">
        <f t="shared" si="34"/>
        <v>0</v>
      </c>
    </row>
    <row r="780" spans="1:7" ht="15.75" x14ac:dyDescent="0.25">
      <c r="A780" s="11">
        <v>7672</v>
      </c>
      <c r="B780" s="68">
        <v>0</v>
      </c>
      <c r="C780" s="69">
        <v>0</v>
      </c>
      <c r="D780" s="63"/>
      <c r="E780" s="62"/>
      <c r="F780" s="73">
        <f t="shared" si="33"/>
        <v>0</v>
      </c>
      <c r="G780" s="72">
        <f t="shared" si="34"/>
        <v>0</v>
      </c>
    </row>
    <row r="781" spans="1:7" ht="15.75" x14ac:dyDescent="0.25">
      <c r="A781" s="11">
        <v>7673</v>
      </c>
      <c r="B781" s="68">
        <v>0</v>
      </c>
      <c r="C781" s="69">
        <v>0</v>
      </c>
      <c r="D781" s="63"/>
      <c r="E781" s="62"/>
      <c r="F781" s="73">
        <f t="shared" si="33"/>
        <v>0</v>
      </c>
      <c r="G781" s="72">
        <f t="shared" si="34"/>
        <v>0</v>
      </c>
    </row>
    <row r="782" spans="1:7" ht="15.75" x14ac:dyDescent="0.25">
      <c r="A782" s="11">
        <v>7674</v>
      </c>
      <c r="B782" s="68">
        <v>0</v>
      </c>
      <c r="C782" s="69">
        <v>0</v>
      </c>
      <c r="D782" s="63"/>
      <c r="E782" s="62"/>
      <c r="F782" s="73">
        <f t="shared" si="33"/>
        <v>0</v>
      </c>
      <c r="G782" s="72">
        <f t="shared" si="34"/>
        <v>0</v>
      </c>
    </row>
    <row r="783" spans="1:7" ht="15.75" x14ac:dyDescent="0.25">
      <c r="A783" s="11">
        <v>7675</v>
      </c>
      <c r="B783" s="68">
        <v>0</v>
      </c>
      <c r="C783" s="69">
        <v>0</v>
      </c>
      <c r="D783" s="63"/>
      <c r="E783" s="62"/>
      <c r="F783" s="73">
        <f>+IF(ABS(+B783+D783)&gt;=ABS(C783+E783),+B783-C783+D783-E783,0)</f>
        <v>0</v>
      </c>
      <c r="G783" s="72">
        <f>+IF(ABS(+B783+D783)&lt;=ABS(C783+E783),-B783+C783-D783+E783,0)</f>
        <v>0</v>
      </c>
    </row>
    <row r="784" spans="1:7" ht="15.75" x14ac:dyDescent="0.25">
      <c r="A784" s="11">
        <v>7677</v>
      </c>
      <c r="B784" s="68">
        <v>0</v>
      </c>
      <c r="C784" s="69">
        <v>0</v>
      </c>
      <c r="D784" s="63"/>
      <c r="E784" s="62"/>
      <c r="F784" s="73">
        <f>+IF(ABS(+B784+D784)&gt;=ABS(C784+E784),+B784-C784+D784-E784,0)</f>
        <v>0</v>
      </c>
      <c r="G784" s="72">
        <f>+IF(ABS(+B784+D784)&lt;=ABS(C784+E784),-B784+C784-D784+E784,0)</f>
        <v>0</v>
      </c>
    </row>
    <row r="785" spans="1:7" ht="15.75" x14ac:dyDescent="0.25">
      <c r="A785" s="11">
        <v>7678</v>
      </c>
      <c r="B785" s="68">
        <v>0</v>
      </c>
      <c r="C785" s="69">
        <v>0</v>
      </c>
      <c r="D785" s="63"/>
      <c r="E785" s="62"/>
      <c r="F785" s="73">
        <f>+IF(ABS(+B785+D785)&gt;=ABS(C785+E785),+B785-C785+D785-E785,0)</f>
        <v>0</v>
      </c>
      <c r="G785" s="72">
        <f>+IF(ABS(+B785+D785)&lt;=ABS(C785+E785),-B785+C785-D785+E785,0)</f>
        <v>0</v>
      </c>
    </row>
    <row r="786" spans="1:7" ht="15.75" x14ac:dyDescent="0.25">
      <c r="A786" s="11">
        <v>7682</v>
      </c>
      <c r="B786" s="68">
        <v>0</v>
      </c>
      <c r="C786" s="69">
        <v>0</v>
      </c>
      <c r="D786" s="63"/>
      <c r="E786" s="62"/>
      <c r="F786" s="73">
        <f t="shared" si="33"/>
        <v>0</v>
      </c>
      <c r="G786" s="72">
        <f t="shared" si="34"/>
        <v>0</v>
      </c>
    </row>
    <row r="787" spans="1:7" ht="15.75" x14ac:dyDescent="0.25">
      <c r="A787" s="11">
        <v>7684</v>
      </c>
      <c r="B787" s="68">
        <v>0</v>
      </c>
      <c r="C787" s="69">
        <v>0</v>
      </c>
      <c r="D787" s="63"/>
      <c r="E787" s="62"/>
      <c r="F787" s="73">
        <f t="shared" si="33"/>
        <v>0</v>
      </c>
      <c r="G787" s="72">
        <f t="shared" si="34"/>
        <v>0</v>
      </c>
    </row>
    <row r="788" spans="1:7" ht="15.75" x14ac:dyDescent="0.25">
      <c r="A788" s="11">
        <v>7685</v>
      </c>
      <c r="B788" s="68">
        <v>0</v>
      </c>
      <c r="C788" s="69">
        <v>0</v>
      </c>
      <c r="D788" s="63"/>
      <c r="E788" s="62"/>
      <c r="F788" s="73">
        <f t="shared" si="33"/>
        <v>0</v>
      </c>
      <c r="G788" s="72">
        <f t="shared" si="34"/>
        <v>0</v>
      </c>
    </row>
    <row r="789" spans="1:7" ht="15.75" x14ac:dyDescent="0.25">
      <c r="A789" s="11">
        <v>7689</v>
      </c>
      <c r="B789" s="68">
        <v>0</v>
      </c>
      <c r="C789" s="69">
        <v>0</v>
      </c>
      <c r="D789" s="63"/>
      <c r="E789" s="62"/>
      <c r="F789" s="73">
        <f t="shared" si="33"/>
        <v>0</v>
      </c>
      <c r="G789" s="72">
        <f t="shared" si="34"/>
        <v>0</v>
      </c>
    </row>
    <row r="790" spans="1:7" ht="15.75" x14ac:dyDescent="0.25">
      <c r="A790" s="11">
        <v>7692</v>
      </c>
      <c r="B790" s="68">
        <v>0</v>
      </c>
      <c r="C790" s="69">
        <v>0</v>
      </c>
      <c r="D790" s="63"/>
      <c r="E790" s="62"/>
      <c r="F790" s="73">
        <f t="shared" si="33"/>
        <v>0</v>
      </c>
      <c r="G790" s="72">
        <f t="shared" si="34"/>
        <v>0</v>
      </c>
    </row>
    <row r="791" spans="1:7" ht="15.75" x14ac:dyDescent="0.25">
      <c r="A791" s="11">
        <v>7693</v>
      </c>
      <c r="B791" s="68">
        <v>0</v>
      </c>
      <c r="C791" s="69">
        <v>0</v>
      </c>
      <c r="D791" s="63"/>
      <c r="E791" s="62"/>
      <c r="F791" s="73">
        <f t="shared" si="33"/>
        <v>0</v>
      </c>
      <c r="G791" s="72">
        <f t="shared" si="34"/>
        <v>0</v>
      </c>
    </row>
    <row r="792" spans="1:7" ht="15.75" x14ac:dyDescent="0.25">
      <c r="A792" s="11">
        <v>7694</v>
      </c>
      <c r="B792" s="68">
        <v>0</v>
      </c>
      <c r="C792" s="69">
        <v>0</v>
      </c>
      <c r="D792" s="63"/>
      <c r="E792" s="62"/>
      <c r="F792" s="73">
        <f t="shared" si="33"/>
        <v>0</v>
      </c>
      <c r="G792" s="72">
        <f t="shared" si="34"/>
        <v>0</v>
      </c>
    </row>
    <row r="793" spans="1:7" ht="15.75" x14ac:dyDescent="0.25">
      <c r="A793" s="11">
        <v>7695</v>
      </c>
      <c r="B793" s="68">
        <v>0</v>
      </c>
      <c r="C793" s="69">
        <v>0</v>
      </c>
      <c r="D793" s="63"/>
      <c r="E793" s="62"/>
      <c r="F793" s="73">
        <f t="shared" si="33"/>
        <v>0</v>
      </c>
      <c r="G793" s="72">
        <f t="shared" si="34"/>
        <v>0</v>
      </c>
    </row>
    <row r="794" spans="1:7" ht="15.75" x14ac:dyDescent="0.25">
      <c r="A794" s="11">
        <v>7697</v>
      </c>
      <c r="B794" s="68">
        <v>0</v>
      </c>
      <c r="C794" s="69">
        <v>0</v>
      </c>
      <c r="D794" s="63"/>
      <c r="E794" s="62"/>
      <c r="F794" s="73">
        <f t="shared" si="33"/>
        <v>0</v>
      </c>
      <c r="G794" s="72">
        <f t="shared" si="34"/>
        <v>0</v>
      </c>
    </row>
    <row r="795" spans="1:7" ht="15.75" x14ac:dyDescent="0.25">
      <c r="A795" s="11">
        <v>7698</v>
      </c>
      <c r="B795" s="68">
        <v>0</v>
      </c>
      <c r="C795" s="69">
        <v>0</v>
      </c>
      <c r="D795" s="63"/>
      <c r="E795" s="62"/>
      <c r="F795" s="73">
        <f t="shared" si="33"/>
        <v>0</v>
      </c>
      <c r="G795" s="72">
        <f t="shared" si="34"/>
        <v>0</v>
      </c>
    </row>
    <row r="796" spans="1:7" ht="15.75" x14ac:dyDescent="0.25">
      <c r="A796" s="11">
        <v>7699</v>
      </c>
      <c r="B796" s="68">
        <v>0</v>
      </c>
      <c r="C796" s="69">
        <v>0</v>
      </c>
      <c r="D796" s="63"/>
      <c r="E796" s="62"/>
      <c r="F796" s="73">
        <f t="shared" si="33"/>
        <v>0</v>
      </c>
      <c r="G796" s="72">
        <f t="shared" si="34"/>
        <v>0</v>
      </c>
    </row>
    <row r="797" spans="1:7" ht="15.75" x14ac:dyDescent="0.25">
      <c r="A797" s="11">
        <v>7801</v>
      </c>
      <c r="B797" s="68">
        <v>0</v>
      </c>
      <c r="C797" s="69">
        <v>0</v>
      </c>
      <c r="D797" s="63"/>
      <c r="E797" s="62"/>
      <c r="F797" s="73">
        <f t="shared" si="33"/>
        <v>0</v>
      </c>
      <c r="G797" s="72">
        <f t="shared" si="34"/>
        <v>0</v>
      </c>
    </row>
    <row r="798" spans="1:7" ht="15.75" x14ac:dyDescent="0.25">
      <c r="A798" s="11">
        <v>7802</v>
      </c>
      <c r="B798" s="68">
        <v>0</v>
      </c>
      <c r="C798" s="69">
        <v>0</v>
      </c>
      <c r="D798" s="63"/>
      <c r="E798" s="62"/>
      <c r="F798" s="73">
        <f t="shared" si="33"/>
        <v>0</v>
      </c>
      <c r="G798" s="72">
        <f t="shared" si="34"/>
        <v>0</v>
      </c>
    </row>
    <row r="799" spans="1:7" ht="15.75" x14ac:dyDescent="0.25">
      <c r="A799" s="11">
        <v>7803</v>
      </c>
      <c r="B799" s="68">
        <v>0</v>
      </c>
      <c r="C799" s="69">
        <v>0</v>
      </c>
      <c r="D799" s="63"/>
      <c r="E799" s="62"/>
      <c r="F799" s="73">
        <f t="shared" si="33"/>
        <v>0</v>
      </c>
      <c r="G799" s="72">
        <f t="shared" si="34"/>
        <v>0</v>
      </c>
    </row>
    <row r="800" spans="1:7" ht="15.75" x14ac:dyDescent="0.25">
      <c r="A800" s="11">
        <v>7804</v>
      </c>
      <c r="B800" s="68">
        <v>0</v>
      </c>
      <c r="C800" s="69">
        <v>0</v>
      </c>
      <c r="D800" s="63"/>
      <c r="E800" s="62"/>
      <c r="F800" s="73">
        <f t="shared" si="33"/>
        <v>0</v>
      </c>
      <c r="G800" s="72">
        <f t="shared" si="34"/>
        <v>0</v>
      </c>
    </row>
    <row r="801" spans="1:7" ht="15.75" x14ac:dyDescent="0.25">
      <c r="A801" s="11">
        <v>7807</v>
      </c>
      <c r="B801" s="68">
        <v>0</v>
      </c>
      <c r="C801" s="69">
        <v>0</v>
      </c>
      <c r="D801" s="63"/>
      <c r="E801" s="62"/>
      <c r="F801" s="73">
        <f t="shared" si="33"/>
        <v>0</v>
      </c>
      <c r="G801" s="72">
        <f t="shared" si="34"/>
        <v>0</v>
      </c>
    </row>
    <row r="802" spans="1:7" ht="15.75" x14ac:dyDescent="0.25">
      <c r="A802" s="11">
        <v>7808</v>
      </c>
      <c r="B802" s="68">
        <v>0</v>
      </c>
      <c r="C802" s="69">
        <v>0</v>
      </c>
      <c r="D802" s="63"/>
      <c r="E802" s="62"/>
      <c r="F802" s="73">
        <f t="shared" si="33"/>
        <v>0</v>
      </c>
      <c r="G802" s="72">
        <f t="shared" si="34"/>
        <v>0</v>
      </c>
    </row>
    <row r="803" spans="1:7" ht="15.75" x14ac:dyDescent="0.25">
      <c r="A803" s="11">
        <v>7901</v>
      </c>
      <c r="B803" s="68">
        <v>0</v>
      </c>
      <c r="C803" s="69">
        <v>0</v>
      </c>
      <c r="D803" s="63"/>
      <c r="E803" s="62"/>
      <c r="F803" s="73">
        <f t="shared" si="33"/>
        <v>0</v>
      </c>
      <c r="G803" s="72">
        <f t="shared" si="34"/>
        <v>0</v>
      </c>
    </row>
    <row r="804" spans="1:7" ht="15.75" x14ac:dyDescent="0.25">
      <c r="A804" s="11">
        <v>7902</v>
      </c>
      <c r="B804" s="68">
        <v>0</v>
      </c>
      <c r="C804" s="69">
        <v>0</v>
      </c>
      <c r="D804" s="63"/>
      <c r="E804" s="62"/>
      <c r="F804" s="73">
        <f t="shared" si="33"/>
        <v>0</v>
      </c>
      <c r="G804" s="72">
        <f t="shared" si="34"/>
        <v>0</v>
      </c>
    </row>
    <row r="805" spans="1:7" ht="15.75" x14ac:dyDescent="0.25">
      <c r="A805" s="11">
        <v>7903</v>
      </c>
      <c r="B805" s="68">
        <v>0</v>
      </c>
      <c r="C805" s="69">
        <v>0</v>
      </c>
      <c r="D805" s="63"/>
      <c r="E805" s="62"/>
      <c r="F805" s="73">
        <f t="shared" si="33"/>
        <v>0</v>
      </c>
      <c r="G805" s="72">
        <f t="shared" si="34"/>
        <v>0</v>
      </c>
    </row>
    <row r="806" spans="1:7" ht="15.75" x14ac:dyDescent="0.25">
      <c r="A806" s="11">
        <v>7904</v>
      </c>
      <c r="B806" s="68">
        <v>0</v>
      </c>
      <c r="C806" s="69">
        <v>0</v>
      </c>
      <c r="D806" s="63"/>
      <c r="E806" s="62"/>
      <c r="F806" s="73">
        <f t="shared" si="33"/>
        <v>0</v>
      </c>
      <c r="G806" s="72">
        <f t="shared" si="34"/>
        <v>0</v>
      </c>
    </row>
    <row r="807" spans="1:7" ht="15.75" x14ac:dyDescent="0.25">
      <c r="A807" s="11">
        <v>7905</v>
      </c>
      <c r="B807" s="68">
        <v>0</v>
      </c>
      <c r="C807" s="69">
        <v>0</v>
      </c>
      <c r="D807" s="63"/>
      <c r="E807" s="62"/>
      <c r="F807" s="73">
        <f t="shared" si="33"/>
        <v>0</v>
      </c>
      <c r="G807" s="72">
        <f t="shared" si="34"/>
        <v>0</v>
      </c>
    </row>
    <row r="808" spans="1:7" ht="15.75" x14ac:dyDescent="0.25">
      <c r="A808" s="11">
        <v>7906</v>
      </c>
      <c r="B808" s="68">
        <v>0</v>
      </c>
      <c r="C808" s="69">
        <v>0</v>
      </c>
      <c r="D808" s="63"/>
      <c r="E808" s="62"/>
      <c r="F808" s="73">
        <f t="shared" si="33"/>
        <v>0</v>
      </c>
      <c r="G808" s="72">
        <f t="shared" si="34"/>
        <v>0</v>
      </c>
    </row>
    <row r="809" spans="1:7" ht="15.75" x14ac:dyDescent="0.25">
      <c r="A809" s="11">
        <v>7911</v>
      </c>
      <c r="B809" s="68">
        <v>0</v>
      </c>
      <c r="C809" s="69">
        <v>0</v>
      </c>
      <c r="D809" s="63"/>
      <c r="E809" s="62"/>
      <c r="F809" s="73">
        <f t="shared" si="33"/>
        <v>0</v>
      </c>
      <c r="G809" s="72">
        <f t="shared" si="34"/>
        <v>0</v>
      </c>
    </row>
    <row r="810" spans="1:7" ht="15.75" x14ac:dyDescent="0.25">
      <c r="A810" s="11">
        <v>7912</v>
      </c>
      <c r="B810" s="68">
        <v>0</v>
      </c>
      <c r="C810" s="69">
        <v>0</v>
      </c>
      <c r="D810" s="63"/>
      <c r="E810" s="62"/>
      <c r="F810" s="73">
        <f t="shared" si="33"/>
        <v>0</v>
      </c>
      <c r="G810" s="72">
        <f t="shared" si="34"/>
        <v>0</v>
      </c>
    </row>
    <row r="811" spans="1:7" ht="15.75" x14ac:dyDescent="0.25">
      <c r="A811" s="11">
        <v>7915</v>
      </c>
      <c r="B811" s="68">
        <v>0</v>
      </c>
      <c r="C811" s="69">
        <v>0</v>
      </c>
      <c r="D811" s="63"/>
      <c r="E811" s="62"/>
      <c r="F811" s="73">
        <f t="shared" si="33"/>
        <v>0</v>
      </c>
      <c r="G811" s="72">
        <f t="shared" si="34"/>
        <v>0</v>
      </c>
    </row>
    <row r="812" spans="1:7" ht="15.75" x14ac:dyDescent="0.25">
      <c r="A812" s="11">
        <v>7916</v>
      </c>
      <c r="B812" s="68">
        <v>0</v>
      </c>
      <c r="C812" s="69">
        <v>0</v>
      </c>
      <c r="D812" s="63"/>
      <c r="E812" s="62"/>
      <c r="F812" s="73">
        <f t="shared" si="33"/>
        <v>0</v>
      </c>
      <c r="G812" s="72">
        <f t="shared" si="34"/>
        <v>0</v>
      </c>
    </row>
    <row r="813" spans="1:7" ht="15.75" x14ac:dyDescent="0.25">
      <c r="A813" s="11">
        <v>7917</v>
      </c>
      <c r="B813" s="68">
        <v>0</v>
      </c>
      <c r="C813" s="69">
        <v>0</v>
      </c>
      <c r="D813" s="63"/>
      <c r="E813" s="62"/>
      <c r="F813" s="73">
        <f t="shared" si="33"/>
        <v>0</v>
      </c>
      <c r="G813" s="72">
        <f t="shared" si="34"/>
        <v>0</v>
      </c>
    </row>
    <row r="814" spans="1:7" ht="15.75" x14ac:dyDescent="0.25">
      <c r="A814" s="11">
        <v>7918</v>
      </c>
      <c r="B814" s="68">
        <v>0</v>
      </c>
      <c r="C814" s="69">
        <v>0</v>
      </c>
      <c r="D814" s="63"/>
      <c r="E814" s="62"/>
      <c r="F814" s="73">
        <f t="shared" si="33"/>
        <v>0</v>
      </c>
      <c r="G814" s="72">
        <f t="shared" si="34"/>
        <v>0</v>
      </c>
    </row>
    <row r="815" spans="1:7" ht="15.75" x14ac:dyDescent="0.25">
      <c r="A815" s="11">
        <v>7922</v>
      </c>
      <c r="B815" s="68">
        <v>0</v>
      </c>
      <c r="C815" s="69">
        <v>0</v>
      </c>
      <c r="D815" s="63"/>
      <c r="E815" s="62"/>
      <c r="F815" s="73">
        <f t="shared" si="33"/>
        <v>0</v>
      </c>
      <c r="G815" s="72">
        <f t="shared" si="34"/>
        <v>0</v>
      </c>
    </row>
    <row r="816" spans="1:7" ht="15.75" x14ac:dyDescent="0.25">
      <c r="A816" s="11">
        <v>7923</v>
      </c>
      <c r="B816" s="68">
        <v>0</v>
      </c>
      <c r="C816" s="69">
        <v>0</v>
      </c>
      <c r="D816" s="63"/>
      <c r="E816" s="62"/>
      <c r="F816" s="73">
        <f t="shared" si="33"/>
        <v>0</v>
      </c>
      <c r="G816" s="72">
        <f t="shared" si="34"/>
        <v>0</v>
      </c>
    </row>
    <row r="817" spans="1:7" ht="15.75" x14ac:dyDescent="0.25">
      <c r="A817" s="11">
        <v>7924</v>
      </c>
      <c r="B817" s="68">
        <v>0</v>
      </c>
      <c r="C817" s="69">
        <v>0</v>
      </c>
      <c r="D817" s="63"/>
      <c r="E817" s="62"/>
      <c r="F817" s="73">
        <f t="shared" si="33"/>
        <v>0</v>
      </c>
      <c r="G817" s="72">
        <f t="shared" si="34"/>
        <v>0</v>
      </c>
    </row>
    <row r="818" spans="1:7" ht="15.75" x14ac:dyDescent="0.25">
      <c r="A818" s="11">
        <v>7925</v>
      </c>
      <c r="B818" s="68">
        <v>0</v>
      </c>
      <c r="C818" s="69">
        <v>0</v>
      </c>
      <c r="D818" s="63"/>
      <c r="E818" s="62"/>
      <c r="F818" s="73">
        <f t="shared" si="33"/>
        <v>0</v>
      </c>
      <c r="G818" s="72">
        <f t="shared" si="34"/>
        <v>0</v>
      </c>
    </row>
    <row r="819" spans="1:7" ht="15.75" x14ac:dyDescent="0.25">
      <c r="A819" s="11">
        <v>7926</v>
      </c>
      <c r="B819" s="68">
        <v>0</v>
      </c>
      <c r="C819" s="69">
        <v>0</v>
      </c>
      <c r="D819" s="63"/>
      <c r="E819" s="62"/>
      <c r="F819" s="73">
        <f>+IF(ABS(+B819+D819)&gt;=ABS(C819+E819),+B819-C819+D819-E819,0)</f>
        <v>0</v>
      </c>
      <c r="G819" s="72">
        <f>+IF(ABS(+B819+D819)&lt;=ABS(C819+E819),-B819+C819-D819+E819,0)</f>
        <v>0</v>
      </c>
    </row>
    <row r="820" spans="1:7" ht="15.75" x14ac:dyDescent="0.25">
      <c r="A820" s="11">
        <v>7992</v>
      </c>
      <c r="B820" s="68">
        <v>0</v>
      </c>
      <c r="C820" s="69">
        <v>0</v>
      </c>
      <c r="D820" s="63"/>
      <c r="E820" s="62"/>
      <c r="F820" s="73">
        <f t="shared" si="33"/>
        <v>0</v>
      </c>
      <c r="G820" s="72">
        <f t="shared" si="34"/>
        <v>0</v>
      </c>
    </row>
    <row r="821" spans="1:7" ht="15.75" x14ac:dyDescent="0.25">
      <c r="A821" s="11">
        <v>7993</v>
      </c>
      <c r="B821" s="68">
        <v>0</v>
      </c>
      <c r="C821" s="69">
        <v>0</v>
      </c>
      <c r="D821" s="63"/>
      <c r="E821" s="62"/>
      <c r="F821" s="73">
        <f t="shared" si="33"/>
        <v>0</v>
      </c>
      <c r="G821" s="72">
        <f t="shared" si="34"/>
        <v>0</v>
      </c>
    </row>
    <row r="822" spans="1:7" ht="15.75" x14ac:dyDescent="0.25">
      <c r="A822" s="11">
        <v>7994</v>
      </c>
      <c r="B822" s="68">
        <v>0</v>
      </c>
      <c r="C822" s="69">
        <v>0</v>
      </c>
      <c r="D822" s="63"/>
      <c r="E822" s="62"/>
      <c r="F822" s="73">
        <f t="shared" si="33"/>
        <v>0</v>
      </c>
      <c r="G822" s="72">
        <f t="shared" si="34"/>
        <v>0</v>
      </c>
    </row>
    <row r="823" spans="1:7" ht="15.75" x14ac:dyDescent="0.25">
      <c r="A823" s="11">
        <v>7995</v>
      </c>
      <c r="B823" s="68">
        <v>0</v>
      </c>
      <c r="C823" s="69">
        <v>0</v>
      </c>
      <c r="D823" s="63"/>
      <c r="E823" s="62"/>
      <c r="F823" s="73">
        <f t="shared" si="33"/>
        <v>0</v>
      </c>
      <c r="G823" s="72">
        <f t="shared" si="34"/>
        <v>0</v>
      </c>
    </row>
    <row r="824" spans="1:7" ht="15.75" x14ac:dyDescent="0.25">
      <c r="A824" s="11">
        <v>7996</v>
      </c>
      <c r="B824" s="68">
        <v>0</v>
      </c>
      <c r="C824" s="69">
        <v>0</v>
      </c>
      <c r="D824" s="63"/>
      <c r="E824" s="62"/>
      <c r="F824" s="73">
        <f>+IF(ABS(+B824+D824)&gt;=ABS(C824+E824),+B824-C824+D824-E824,0)</f>
        <v>0</v>
      </c>
      <c r="G824" s="72">
        <f>+IF(ABS(+B824+D824)&lt;=ABS(C824+E824),-B824+C824-D824+E824,0)</f>
        <v>0</v>
      </c>
    </row>
    <row r="825" spans="1:7" ht="15.75" x14ac:dyDescent="0.25">
      <c r="A825" s="11">
        <v>7997</v>
      </c>
      <c r="B825" s="68">
        <v>0</v>
      </c>
      <c r="C825" s="69">
        <v>0</v>
      </c>
      <c r="D825" s="63"/>
      <c r="E825" s="62"/>
      <c r="F825" s="73">
        <f t="shared" si="33"/>
        <v>0</v>
      </c>
      <c r="G825" s="72">
        <f t="shared" si="34"/>
        <v>0</v>
      </c>
    </row>
    <row r="826" spans="1:7" ht="16.5" thickBot="1" x14ac:dyDescent="0.3">
      <c r="A826" s="11">
        <v>7998</v>
      </c>
      <c r="B826" s="68">
        <v>0</v>
      </c>
      <c r="C826" s="69">
        <v>0</v>
      </c>
      <c r="D826" s="63"/>
      <c r="E826" s="62"/>
      <c r="F826" s="73">
        <f t="shared" si="33"/>
        <v>0</v>
      </c>
      <c r="G826" s="72">
        <f t="shared" si="34"/>
        <v>0</v>
      </c>
    </row>
    <row r="827" spans="1:7" ht="16.5" thickBot="1" x14ac:dyDescent="0.3">
      <c r="A827" s="25" t="s">
        <v>18</v>
      </c>
      <c r="B827" s="123">
        <f t="shared" ref="B827:G827" si="35">+ROUND(+SUM(B12:B826),2)</f>
        <v>0</v>
      </c>
      <c r="C827" s="124">
        <f t="shared" si="35"/>
        <v>0</v>
      </c>
      <c r="D827" s="125">
        <f t="shared" si="35"/>
        <v>0</v>
      </c>
      <c r="E827" s="126">
        <f t="shared" si="35"/>
        <v>0</v>
      </c>
      <c r="F827" s="125">
        <f t="shared" si="35"/>
        <v>0</v>
      </c>
      <c r="G827" s="127">
        <f t="shared" si="35"/>
        <v>0</v>
      </c>
    </row>
    <row r="828" spans="1:7" ht="16.5" thickBot="1" x14ac:dyDescent="0.3">
      <c r="A828" s="26"/>
      <c r="B828" s="128"/>
      <c r="C828" s="128"/>
      <c r="D828" s="128"/>
      <c r="E828" s="128"/>
      <c r="F828" s="128"/>
      <c r="G828" s="128"/>
    </row>
    <row r="829" spans="1:7" ht="15.75" x14ac:dyDescent="0.25">
      <c r="A829" s="27" t="s">
        <v>19</v>
      </c>
      <c r="B829" s="129"/>
      <c r="C829" s="130"/>
      <c r="D829" s="131"/>
      <c r="E829" s="130"/>
      <c r="F829" s="131"/>
      <c r="G829" s="132"/>
    </row>
    <row r="830" spans="1:7" ht="15.75" x14ac:dyDescent="0.25">
      <c r="A830" s="10">
        <v>9110</v>
      </c>
      <c r="B830" s="61"/>
      <c r="C830" s="90">
        <v>0</v>
      </c>
      <c r="D830" s="63"/>
      <c r="E830" s="62"/>
      <c r="F830" s="64">
        <f>+IF(ABS(+B830+D830)&gt;=ABS(C830+E830),+B830-C830+D830-E830,0)</f>
        <v>0</v>
      </c>
      <c r="G830" s="91">
        <v>0</v>
      </c>
    </row>
    <row r="831" spans="1:7" ht="15.75" x14ac:dyDescent="0.25">
      <c r="A831" s="11">
        <v>9120</v>
      </c>
      <c r="B831" s="66"/>
      <c r="C831" s="69">
        <v>0</v>
      </c>
      <c r="D831" s="92"/>
      <c r="E831" s="67"/>
      <c r="F831" s="73">
        <f>+IF(ABS(+B831+D831)&gt;=ABS(C831+E831),+B831-C831+D831-E831,0)</f>
        <v>0</v>
      </c>
      <c r="G831" s="71">
        <v>0</v>
      </c>
    </row>
    <row r="832" spans="1:7" ht="15.75" x14ac:dyDescent="0.25">
      <c r="A832" s="11">
        <v>9130</v>
      </c>
      <c r="B832" s="66"/>
      <c r="C832" s="69">
        <v>0</v>
      </c>
      <c r="D832" s="92"/>
      <c r="E832" s="67"/>
      <c r="F832" s="73">
        <f>+IF(ABS(+B832+D832)&gt;=ABS(C832+E832),+B832-C832+D832-E832,0)</f>
        <v>0</v>
      </c>
      <c r="G832" s="71">
        <v>0</v>
      </c>
    </row>
    <row r="833" spans="1:7" ht="15.75" x14ac:dyDescent="0.25">
      <c r="A833" s="11">
        <v>9200</v>
      </c>
      <c r="B833" s="68">
        <v>0</v>
      </c>
      <c r="C833" s="67">
        <v>0</v>
      </c>
      <c r="D833" s="92"/>
      <c r="E833" s="62"/>
      <c r="F833" s="70">
        <v>0</v>
      </c>
      <c r="G833" s="72">
        <f>+IF(ABS(+B833+D833)&lt;=ABS(C833+E833),-B833+C833-D833+E833,0)</f>
        <v>0</v>
      </c>
    </row>
    <row r="834" spans="1:7" ht="15.75" x14ac:dyDescent="0.25">
      <c r="A834" s="18">
        <v>9208</v>
      </c>
      <c r="B834" s="68">
        <v>0</v>
      </c>
      <c r="C834" s="67"/>
      <c r="D834" s="92"/>
      <c r="E834" s="62"/>
      <c r="F834" s="70">
        <v>0</v>
      </c>
      <c r="G834" s="72">
        <f>+IF(ABS(+B834+D834)&lt;=ABS(C834+E834),-B834+C834-D834+E834,0)</f>
        <v>0</v>
      </c>
    </row>
    <row r="835" spans="1:7" ht="15.75" x14ac:dyDescent="0.25">
      <c r="A835" s="11">
        <v>9211</v>
      </c>
      <c r="B835" s="66"/>
      <c r="C835" s="69">
        <v>0</v>
      </c>
      <c r="D835" s="92"/>
      <c r="E835" s="62"/>
      <c r="F835" s="73">
        <f>+IF(ABS(+B835+D835)&gt;=ABS(C835+E835),+B835-C835+D835-E835,0)</f>
        <v>0</v>
      </c>
      <c r="G835" s="71">
        <v>0</v>
      </c>
    </row>
    <row r="836" spans="1:7" ht="15.75" x14ac:dyDescent="0.25">
      <c r="A836" s="11">
        <v>9212</v>
      </c>
      <c r="B836" s="66"/>
      <c r="C836" s="69">
        <v>0</v>
      </c>
      <c r="D836" s="92"/>
      <c r="E836" s="62"/>
      <c r="F836" s="73">
        <f>+IF(ABS(+B836+D836)&gt;=ABS(C836+E836),+B836-C836+D836-E836,0)</f>
        <v>0</v>
      </c>
      <c r="G836" s="71">
        <v>0</v>
      </c>
    </row>
    <row r="837" spans="1:7" ht="15.75" x14ac:dyDescent="0.25">
      <c r="A837" s="11">
        <v>9214</v>
      </c>
      <c r="B837" s="66"/>
      <c r="C837" s="69">
        <v>0</v>
      </c>
      <c r="D837" s="92"/>
      <c r="E837" s="62"/>
      <c r="F837" s="73">
        <f>+IF(ABS(+B837+D837)&gt;=ABS(C837+E837),+B837-C837+D837-E837,0)</f>
        <v>0</v>
      </c>
      <c r="G837" s="71">
        <v>0</v>
      </c>
    </row>
    <row r="838" spans="1:7" ht="15.75" x14ac:dyDescent="0.25">
      <c r="A838" s="11">
        <v>9215</v>
      </c>
      <c r="B838" s="66"/>
      <c r="C838" s="69">
        <v>0</v>
      </c>
      <c r="D838" s="92"/>
      <c r="E838" s="62"/>
      <c r="F838" s="73">
        <f>+IF(ABS(+B838+D838)&gt;=ABS(C838+E838),+B838-C838+D838-E838,0)</f>
        <v>0</v>
      </c>
      <c r="G838" s="71">
        <v>0</v>
      </c>
    </row>
    <row r="839" spans="1:7" ht="15.75" x14ac:dyDescent="0.25">
      <c r="A839" s="11">
        <v>9216</v>
      </c>
      <c r="B839" s="66"/>
      <c r="C839" s="69">
        <v>0</v>
      </c>
      <c r="D839" s="92"/>
      <c r="E839" s="62"/>
      <c r="F839" s="73">
        <f>+IF(ABS(+B839+D839)&gt;=ABS(C839+E839),+B839-C839+D839-E839,0)</f>
        <v>0</v>
      </c>
      <c r="G839" s="71">
        <v>0</v>
      </c>
    </row>
    <row r="840" spans="1:7" ht="15.75" x14ac:dyDescent="0.25">
      <c r="A840" s="11">
        <v>9221</v>
      </c>
      <c r="B840" s="68">
        <v>0</v>
      </c>
      <c r="C840" s="67"/>
      <c r="D840" s="92"/>
      <c r="E840" s="62"/>
      <c r="F840" s="70">
        <v>0</v>
      </c>
      <c r="G840" s="72">
        <f>+IF(ABS(+B840+D840)&lt;=ABS(C840+E840),-B840+C840-D840+E840,0)</f>
        <v>0</v>
      </c>
    </row>
    <row r="841" spans="1:7" ht="15.75" x14ac:dyDescent="0.25">
      <c r="A841" s="11">
        <v>9222</v>
      </c>
      <c r="B841" s="68">
        <v>0</v>
      </c>
      <c r="C841" s="67"/>
      <c r="D841" s="92"/>
      <c r="E841" s="62"/>
      <c r="F841" s="70">
        <v>0</v>
      </c>
      <c r="G841" s="72">
        <f>+IF(ABS(+B841+D841)&lt;=ABS(C841+E841),-B841+C841-D841+E841,0)</f>
        <v>0</v>
      </c>
    </row>
    <row r="842" spans="1:7" ht="15.75" x14ac:dyDescent="0.25">
      <c r="A842" s="11">
        <v>9231</v>
      </c>
      <c r="B842" s="68">
        <v>0</v>
      </c>
      <c r="C842" s="67"/>
      <c r="D842" s="92"/>
      <c r="E842" s="62"/>
      <c r="F842" s="70">
        <v>0</v>
      </c>
      <c r="G842" s="72">
        <f>+IF(ABS(+B842+D842)&lt;=ABS(C842+E842),-B842+C842-D842+E842,0)</f>
        <v>0</v>
      </c>
    </row>
    <row r="843" spans="1:7" ht="15.75" x14ac:dyDescent="0.25">
      <c r="A843" s="11">
        <v>9233</v>
      </c>
      <c r="B843" s="68">
        <v>0</v>
      </c>
      <c r="C843" s="67"/>
      <c r="D843" s="92"/>
      <c r="E843" s="62"/>
      <c r="F843" s="70">
        <v>0</v>
      </c>
      <c r="G843" s="72">
        <f>+IF(ABS(+B843+D843)&lt;=ABS(C843+E843),-B843+C843-D843+E843,0)</f>
        <v>0</v>
      </c>
    </row>
    <row r="844" spans="1:7" ht="15.75" x14ac:dyDescent="0.25">
      <c r="A844" s="11">
        <v>9289</v>
      </c>
      <c r="B844" s="66"/>
      <c r="C844" s="69">
        <v>0</v>
      </c>
      <c r="D844" s="92"/>
      <c r="E844" s="62"/>
      <c r="F844" s="73">
        <f>+IF(ABS(+B844+D844)&gt;=ABS(C844+E844),+B844-C844+D844-E844,0)</f>
        <v>0</v>
      </c>
      <c r="G844" s="71">
        <v>0</v>
      </c>
    </row>
    <row r="845" spans="1:7" ht="15.75" x14ac:dyDescent="0.25">
      <c r="A845" s="11">
        <v>9295</v>
      </c>
      <c r="B845" s="74">
        <v>0</v>
      </c>
      <c r="C845" s="75"/>
      <c r="D845" s="133"/>
      <c r="E845" s="62"/>
      <c r="F845" s="76">
        <v>0</v>
      </c>
      <c r="G845" s="77">
        <f t="shared" ref="G845:G855" si="36">+IF(ABS(+B845+D845)&lt;=ABS(C845+E845),-B845+C845-D845+E845,0)</f>
        <v>0</v>
      </c>
    </row>
    <row r="846" spans="1:7" ht="15.75" x14ac:dyDescent="0.25">
      <c r="A846" s="11">
        <v>9299</v>
      </c>
      <c r="B846" s="68">
        <v>0</v>
      </c>
      <c r="C846" s="67"/>
      <c r="D846" s="92"/>
      <c r="E846" s="62"/>
      <c r="F846" s="70">
        <v>0</v>
      </c>
      <c r="G846" s="72">
        <f t="shared" si="36"/>
        <v>0</v>
      </c>
    </row>
    <row r="847" spans="1:7" ht="15.75" x14ac:dyDescent="0.25">
      <c r="A847" s="11">
        <v>9800</v>
      </c>
      <c r="B847" s="74">
        <v>0</v>
      </c>
      <c r="C847" s="79">
        <v>0</v>
      </c>
      <c r="D847" s="133"/>
      <c r="E847" s="75"/>
      <c r="F847" s="80">
        <f t="shared" ref="F847:F865" si="37">+IF(ABS(+B847+D847)&gt;=ABS(C847+E847),+B847-C847+D847-E847,0)</f>
        <v>0</v>
      </c>
      <c r="G847" s="77">
        <f t="shared" si="36"/>
        <v>0</v>
      </c>
    </row>
    <row r="848" spans="1:7" ht="15.75" x14ac:dyDescent="0.25">
      <c r="A848" s="11">
        <v>9801</v>
      </c>
      <c r="B848" s="74">
        <v>0</v>
      </c>
      <c r="C848" s="79">
        <v>0</v>
      </c>
      <c r="D848" s="133"/>
      <c r="E848" s="75"/>
      <c r="F848" s="80">
        <f t="shared" si="37"/>
        <v>0</v>
      </c>
      <c r="G848" s="77">
        <f t="shared" si="36"/>
        <v>0</v>
      </c>
    </row>
    <row r="849" spans="1:7" ht="15.75" x14ac:dyDescent="0.25">
      <c r="A849" s="11">
        <v>9803</v>
      </c>
      <c r="B849" s="74">
        <v>0</v>
      </c>
      <c r="C849" s="79">
        <v>0</v>
      </c>
      <c r="D849" s="133"/>
      <c r="E849" s="75"/>
      <c r="F849" s="80">
        <f t="shared" si="37"/>
        <v>0</v>
      </c>
      <c r="G849" s="77">
        <f t="shared" si="36"/>
        <v>0</v>
      </c>
    </row>
    <row r="850" spans="1:7" ht="15.75" x14ac:dyDescent="0.25">
      <c r="A850" s="11">
        <v>9804</v>
      </c>
      <c r="B850" s="74">
        <v>0</v>
      </c>
      <c r="C850" s="79">
        <v>0</v>
      </c>
      <c r="D850" s="133"/>
      <c r="E850" s="75"/>
      <c r="F850" s="80">
        <f t="shared" si="37"/>
        <v>0</v>
      </c>
      <c r="G850" s="77">
        <f t="shared" si="36"/>
        <v>0</v>
      </c>
    </row>
    <row r="851" spans="1:7" ht="15.75" x14ac:dyDescent="0.25">
      <c r="A851" s="11">
        <v>9805</v>
      </c>
      <c r="B851" s="74">
        <v>0</v>
      </c>
      <c r="C851" s="79">
        <v>0</v>
      </c>
      <c r="D851" s="133"/>
      <c r="E851" s="75"/>
      <c r="F851" s="80">
        <f t="shared" si="37"/>
        <v>0</v>
      </c>
      <c r="G851" s="77">
        <f t="shared" si="36"/>
        <v>0</v>
      </c>
    </row>
    <row r="852" spans="1:7" ht="15.75" x14ac:dyDescent="0.25">
      <c r="A852" s="11">
        <v>9806</v>
      </c>
      <c r="B852" s="74">
        <v>0</v>
      </c>
      <c r="C852" s="79">
        <v>0</v>
      </c>
      <c r="D852" s="133"/>
      <c r="E852" s="75"/>
      <c r="F852" s="80">
        <f t="shared" si="37"/>
        <v>0</v>
      </c>
      <c r="G852" s="77">
        <f t="shared" si="36"/>
        <v>0</v>
      </c>
    </row>
    <row r="853" spans="1:7" ht="15.75" x14ac:dyDescent="0.25">
      <c r="A853" s="11">
        <v>9808</v>
      </c>
      <c r="B853" s="74">
        <v>0</v>
      </c>
      <c r="C853" s="79">
        <v>0</v>
      </c>
      <c r="D853" s="133"/>
      <c r="E853" s="75"/>
      <c r="F853" s="80">
        <f t="shared" si="37"/>
        <v>0</v>
      </c>
      <c r="G853" s="77">
        <f t="shared" si="36"/>
        <v>0</v>
      </c>
    </row>
    <row r="854" spans="1:7" ht="15.75" x14ac:dyDescent="0.25">
      <c r="A854" s="11">
        <v>9809</v>
      </c>
      <c r="B854" s="74">
        <v>0</v>
      </c>
      <c r="C854" s="79">
        <v>0</v>
      </c>
      <c r="D854" s="133"/>
      <c r="E854" s="75"/>
      <c r="F854" s="80">
        <f t="shared" si="37"/>
        <v>0</v>
      </c>
      <c r="G854" s="77">
        <f t="shared" si="36"/>
        <v>0</v>
      </c>
    </row>
    <row r="855" spans="1:7" ht="15.75" x14ac:dyDescent="0.25">
      <c r="A855" s="11">
        <v>9860</v>
      </c>
      <c r="B855" s="74">
        <v>0</v>
      </c>
      <c r="C855" s="79">
        <v>0</v>
      </c>
      <c r="D855" s="133"/>
      <c r="E855" s="75"/>
      <c r="F855" s="80">
        <f t="shared" si="37"/>
        <v>0</v>
      </c>
      <c r="G855" s="77">
        <f t="shared" si="36"/>
        <v>0</v>
      </c>
    </row>
    <row r="856" spans="1:7" ht="15.75" x14ac:dyDescent="0.25">
      <c r="A856" s="11">
        <v>9909</v>
      </c>
      <c r="B856" s="66">
        <v>0</v>
      </c>
      <c r="C856" s="69">
        <v>0</v>
      </c>
      <c r="D856" s="92"/>
      <c r="E856" s="62"/>
      <c r="F856" s="73">
        <f t="shared" si="37"/>
        <v>0</v>
      </c>
      <c r="G856" s="71">
        <v>0</v>
      </c>
    </row>
    <row r="857" spans="1:7" ht="15.75" x14ac:dyDescent="0.25">
      <c r="A857" s="11">
        <v>9911</v>
      </c>
      <c r="B857" s="66"/>
      <c r="C857" s="69">
        <v>0</v>
      </c>
      <c r="D857" s="92"/>
      <c r="E857" s="62"/>
      <c r="F857" s="73">
        <f t="shared" si="37"/>
        <v>0</v>
      </c>
      <c r="G857" s="71">
        <v>0</v>
      </c>
    </row>
    <row r="858" spans="1:7" ht="15.75" x14ac:dyDescent="0.25">
      <c r="A858" s="11">
        <v>9912</v>
      </c>
      <c r="B858" s="66"/>
      <c r="C858" s="69">
        <v>0</v>
      </c>
      <c r="D858" s="92"/>
      <c r="E858" s="62"/>
      <c r="F858" s="73">
        <f t="shared" si="37"/>
        <v>0</v>
      </c>
      <c r="G858" s="71">
        <v>0</v>
      </c>
    </row>
    <row r="859" spans="1:7" ht="15.75" x14ac:dyDescent="0.25">
      <c r="A859" s="11">
        <v>9913</v>
      </c>
      <c r="B859" s="66"/>
      <c r="C859" s="69">
        <v>0</v>
      </c>
      <c r="D859" s="92"/>
      <c r="E859" s="62"/>
      <c r="F859" s="73">
        <f t="shared" si="37"/>
        <v>0</v>
      </c>
      <c r="G859" s="71">
        <v>0</v>
      </c>
    </row>
    <row r="860" spans="1:7" ht="15.75" x14ac:dyDescent="0.25">
      <c r="A860" s="11">
        <v>9914</v>
      </c>
      <c r="B860" s="66"/>
      <c r="C860" s="69">
        <v>0</v>
      </c>
      <c r="D860" s="92"/>
      <c r="E860" s="62"/>
      <c r="F860" s="73">
        <f t="shared" si="37"/>
        <v>0</v>
      </c>
      <c r="G860" s="71">
        <v>0</v>
      </c>
    </row>
    <row r="861" spans="1:7" ht="15.75" x14ac:dyDescent="0.25">
      <c r="A861" s="11">
        <v>9915</v>
      </c>
      <c r="B861" s="66">
        <v>0</v>
      </c>
      <c r="C861" s="69">
        <v>0</v>
      </c>
      <c r="D861" s="92"/>
      <c r="E861" s="62"/>
      <c r="F861" s="73">
        <f t="shared" si="37"/>
        <v>0</v>
      </c>
      <c r="G861" s="71">
        <v>0</v>
      </c>
    </row>
    <row r="862" spans="1:7" ht="15.75" x14ac:dyDescent="0.25">
      <c r="A862" s="11">
        <v>9916</v>
      </c>
      <c r="B862" s="78"/>
      <c r="C862" s="79">
        <v>0</v>
      </c>
      <c r="D862" s="133"/>
      <c r="E862" s="62"/>
      <c r="F862" s="80">
        <f t="shared" si="37"/>
        <v>0</v>
      </c>
      <c r="G862" s="81">
        <v>0</v>
      </c>
    </row>
    <row r="863" spans="1:7" ht="15.75" x14ac:dyDescent="0.25">
      <c r="A863" s="11">
        <v>9917</v>
      </c>
      <c r="B863" s="78"/>
      <c r="C863" s="79">
        <v>0</v>
      </c>
      <c r="D863" s="133"/>
      <c r="E863" s="62"/>
      <c r="F863" s="80">
        <f t="shared" si="37"/>
        <v>0</v>
      </c>
      <c r="G863" s="81">
        <v>0</v>
      </c>
    </row>
    <row r="864" spans="1:7" ht="15.75" x14ac:dyDescent="0.25">
      <c r="A864" s="11">
        <v>9918</v>
      </c>
      <c r="B864" s="66"/>
      <c r="C864" s="69">
        <v>0</v>
      </c>
      <c r="D864" s="92"/>
      <c r="E864" s="62"/>
      <c r="F864" s="73">
        <f t="shared" si="37"/>
        <v>0</v>
      </c>
      <c r="G864" s="71">
        <v>0</v>
      </c>
    </row>
    <row r="865" spans="1:7" ht="15.75" x14ac:dyDescent="0.25">
      <c r="A865" s="11">
        <v>9919</v>
      </c>
      <c r="B865" s="66">
        <v>0</v>
      </c>
      <c r="C865" s="69">
        <v>0</v>
      </c>
      <c r="D865" s="92"/>
      <c r="E865" s="62"/>
      <c r="F865" s="73">
        <f t="shared" si="37"/>
        <v>0</v>
      </c>
      <c r="G865" s="71">
        <v>0</v>
      </c>
    </row>
    <row r="866" spans="1:7" ht="15.75" x14ac:dyDescent="0.25">
      <c r="A866" s="11">
        <v>9921</v>
      </c>
      <c r="B866" s="68">
        <v>0</v>
      </c>
      <c r="C866" s="67"/>
      <c r="D866" s="92"/>
      <c r="E866" s="62"/>
      <c r="F866" s="70">
        <v>0</v>
      </c>
      <c r="G866" s="72">
        <f t="shared" ref="G866:G877" si="38">+IF(ABS(+B866+D866)&lt;=ABS(C866+E866),-B866+C866-D866+E866,0)</f>
        <v>0</v>
      </c>
    </row>
    <row r="867" spans="1:7" ht="15.75" x14ac:dyDescent="0.25">
      <c r="A867" s="11">
        <v>9922</v>
      </c>
      <c r="B867" s="68">
        <v>0</v>
      </c>
      <c r="C867" s="67"/>
      <c r="D867" s="92"/>
      <c r="E867" s="62"/>
      <c r="F867" s="70">
        <v>0</v>
      </c>
      <c r="G867" s="72">
        <f t="shared" si="38"/>
        <v>0</v>
      </c>
    </row>
    <row r="868" spans="1:7" ht="15.75" x14ac:dyDescent="0.25">
      <c r="A868" s="11">
        <v>9923</v>
      </c>
      <c r="B868" s="68">
        <v>0</v>
      </c>
      <c r="C868" s="67">
        <v>0</v>
      </c>
      <c r="D868" s="92"/>
      <c r="E868" s="62"/>
      <c r="F868" s="70">
        <v>0</v>
      </c>
      <c r="G868" s="72">
        <f t="shared" si="38"/>
        <v>0</v>
      </c>
    </row>
    <row r="869" spans="1:7" ht="15.75" x14ac:dyDescent="0.25">
      <c r="A869" s="11">
        <v>9924</v>
      </c>
      <c r="B869" s="68">
        <v>0</v>
      </c>
      <c r="C869" s="67"/>
      <c r="D869" s="92"/>
      <c r="E869" s="62"/>
      <c r="F869" s="70">
        <v>0</v>
      </c>
      <c r="G869" s="72">
        <f t="shared" si="38"/>
        <v>0</v>
      </c>
    </row>
    <row r="870" spans="1:7" ht="15.75" x14ac:dyDescent="0.25">
      <c r="A870" s="11">
        <v>9925</v>
      </c>
      <c r="B870" s="68">
        <v>0</v>
      </c>
      <c r="C870" s="67"/>
      <c r="D870" s="92"/>
      <c r="E870" s="62"/>
      <c r="F870" s="70">
        <v>0</v>
      </c>
      <c r="G870" s="72">
        <f t="shared" si="38"/>
        <v>0</v>
      </c>
    </row>
    <row r="871" spans="1:7" ht="15.75" x14ac:dyDescent="0.25">
      <c r="A871" s="11">
        <v>9926</v>
      </c>
      <c r="B871" s="74">
        <v>0</v>
      </c>
      <c r="C871" s="75"/>
      <c r="D871" s="133"/>
      <c r="E871" s="62"/>
      <c r="F871" s="76">
        <v>0</v>
      </c>
      <c r="G871" s="77">
        <f t="shared" si="38"/>
        <v>0</v>
      </c>
    </row>
    <row r="872" spans="1:7" ht="15.75" x14ac:dyDescent="0.25">
      <c r="A872" s="11">
        <v>9928</v>
      </c>
      <c r="B872" s="68">
        <v>0</v>
      </c>
      <c r="C872" s="67"/>
      <c r="D872" s="92"/>
      <c r="E872" s="62"/>
      <c r="F872" s="70">
        <v>0</v>
      </c>
      <c r="G872" s="72">
        <f t="shared" si="38"/>
        <v>0</v>
      </c>
    </row>
    <row r="873" spans="1:7" ht="15.75" x14ac:dyDescent="0.25">
      <c r="A873" s="11">
        <v>9929</v>
      </c>
      <c r="B873" s="68">
        <v>0</v>
      </c>
      <c r="C873" s="67"/>
      <c r="D873" s="92"/>
      <c r="E873" s="62"/>
      <c r="F873" s="70">
        <v>0</v>
      </c>
      <c r="G873" s="72">
        <f t="shared" si="38"/>
        <v>0</v>
      </c>
    </row>
    <row r="874" spans="1:7" ht="15.75" x14ac:dyDescent="0.25">
      <c r="A874" s="11">
        <v>9940</v>
      </c>
      <c r="B874" s="74">
        <v>0</v>
      </c>
      <c r="C874" s="79">
        <v>0</v>
      </c>
      <c r="D874" s="133"/>
      <c r="E874" s="75"/>
      <c r="F874" s="80">
        <f t="shared" ref="F874:F882" si="39">+IF(ABS(+B874+D874)&gt;=ABS(C874+E874),+B874-C874+D874-E874,0)</f>
        <v>0</v>
      </c>
      <c r="G874" s="77">
        <f t="shared" si="38"/>
        <v>0</v>
      </c>
    </row>
    <row r="875" spans="1:7" ht="15.75" x14ac:dyDescent="0.25">
      <c r="A875" s="11">
        <v>9941</v>
      </c>
      <c r="B875" s="74">
        <v>0</v>
      </c>
      <c r="C875" s="79">
        <v>0</v>
      </c>
      <c r="D875" s="133"/>
      <c r="E875" s="75"/>
      <c r="F875" s="80">
        <f t="shared" si="39"/>
        <v>0</v>
      </c>
      <c r="G875" s="77">
        <f t="shared" si="38"/>
        <v>0</v>
      </c>
    </row>
    <row r="876" spans="1:7" ht="15.75" x14ac:dyDescent="0.25">
      <c r="A876" s="11">
        <v>9944</v>
      </c>
      <c r="B876" s="74">
        <v>0</v>
      </c>
      <c r="C876" s="79">
        <v>0</v>
      </c>
      <c r="D876" s="133"/>
      <c r="E876" s="75"/>
      <c r="F876" s="80">
        <f t="shared" si="39"/>
        <v>0</v>
      </c>
      <c r="G876" s="77">
        <f t="shared" si="38"/>
        <v>0</v>
      </c>
    </row>
    <row r="877" spans="1:7" ht="15.75" x14ac:dyDescent="0.25">
      <c r="A877" s="11">
        <v>9945</v>
      </c>
      <c r="B877" s="74">
        <v>0</v>
      </c>
      <c r="C877" s="79">
        <v>0</v>
      </c>
      <c r="D877" s="133"/>
      <c r="E877" s="75"/>
      <c r="F877" s="80">
        <f t="shared" si="39"/>
        <v>0</v>
      </c>
      <c r="G877" s="77">
        <f t="shared" si="38"/>
        <v>0</v>
      </c>
    </row>
    <row r="878" spans="1:7" ht="15.75" x14ac:dyDescent="0.25">
      <c r="A878" s="11">
        <v>9946</v>
      </c>
      <c r="B878" s="74">
        <v>0</v>
      </c>
      <c r="C878" s="79">
        <v>0</v>
      </c>
      <c r="D878" s="133"/>
      <c r="E878" s="75"/>
      <c r="F878" s="80">
        <f t="shared" si="39"/>
        <v>0</v>
      </c>
      <c r="G878" s="77">
        <f>+IF(ABS(+B878+D878)&lt;=ABS(C878+E878),-B878+C878-D878+E878,0)</f>
        <v>0</v>
      </c>
    </row>
    <row r="879" spans="1:7" ht="15.75" x14ac:dyDescent="0.25">
      <c r="A879" s="11">
        <v>9947</v>
      </c>
      <c r="B879" s="74">
        <v>0</v>
      </c>
      <c r="C879" s="79">
        <v>0</v>
      </c>
      <c r="D879" s="133"/>
      <c r="E879" s="75"/>
      <c r="F879" s="80">
        <f t="shared" si="39"/>
        <v>0</v>
      </c>
      <c r="G879" s="77">
        <f>+IF(ABS(+B879+D879)&lt;=ABS(C879+E879),-B879+C879-D879+E879,0)</f>
        <v>0</v>
      </c>
    </row>
    <row r="880" spans="1:7" ht="15.75" x14ac:dyDescent="0.25">
      <c r="A880" s="11">
        <v>9948</v>
      </c>
      <c r="B880" s="74">
        <v>0</v>
      </c>
      <c r="C880" s="79">
        <v>0</v>
      </c>
      <c r="D880" s="133"/>
      <c r="E880" s="75"/>
      <c r="F880" s="80">
        <f t="shared" si="39"/>
        <v>0</v>
      </c>
      <c r="G880" s="77">
        <f>+IF(ABS(+B880+D880)&lt;=ABS(C880+E880),-B880+C880-D880+E880,0)</f>
        <v>0</v>
      </c>
    </row>
    <row r="881" spans="1:9" ht="15.75" x14ac:dyDescent="0.25">
      <c r="A881" s="11">
        <v>9949</v>
      </c>
      <c r="B881" s="74">
        <v>0</v>
      </c>
      <c r="C881" s="79">
        <v>0</v>
      </c>
      <c r="D881" s="133"/>
      <c r="E881" s="75"/>
      <c r="F881" s="80">
        <f t="shared" si="39"/>
        <v>0</v>
      </c>
      <c r="G881" s="77">
        <f>+IF(ABS(+B881+D881)&lt;=ABS(C881+E881),-B881+C881-D881+E881,0)</f>
        <v>0</v>
      </c>
    </row>
    <row r="882" spans="1:9" ht="15.75" x14ac:dyDescent="0.25">
      <c r="A882" s="11">
        <v>9978</v>
      </c>
      <c r="B882" s="66">
        <v>0</v>
      </c>
      <c r="C882" s="69">
        <v>0</v>
      </c>
      <c r="D882" s="92"/>
      <c r="E882" s="62"/>
      <c r="F882" s="73">
        <f t="shared" si="39"/>
        <v>0</v>
      </c>
      <c r="G882" s="71">
        <v>0</v>
      </c>
    </row>
    <row r="883" spans="1:9" ht="15.75" x14ac:dyDescent="0.25">
      <c r="A883" s="11">
        <v>9979</v>
      </c>
      <c r="B883" s="68">
        <v>0</v>
      </c>
      <c r="C883" s="67"/>
      <c r="D883" s="92"/>
      <c r="E883" s="62"/>
      <c r="F883" s="70">
        <v>0</v>
      </c>
      <c r="G883" s="72">
        <f>+IF(ABS(+B883+D883)&lt;=ABS(C883+E883),-B883+C883-D883+E883,0)</f>
        <v>0</v>
      </c>
    </row>
    <row r="884" spans="1:9" ht="15.75" x14ac:dyDescent="0.25">
      <c r="A884" s="11">
        <v>9981</v>
      </c>
      <c r="B884" s="68">
        <v>0</v>
      </c>
      <c r="C884" s="67">
        <v>0</v>
      </c>
      <c r="D884" s="92"/>
      <c r="E884" s="62"/>
      <c r="F884" s="70">
        <v>0</v>
      </c>
      <c r="G884" s="72">
        <f>+IF(ABS(+B884+D884)&lt;=ABS(C884+E884),-B884+C884-D884+E884,0)</f>
        <v>0</v>
      </c>
    </row>
    <row r="885" spans="1:9" ht="16.5" thickBot="1" x14ac:dyDescent="0.3">
      <c r="A885" s="28">
        <v>9989</v>
      </c>
      <c r="B885" s="96">
        <v>0</v>
      </c>
      <c r="C885" s="97">
        <v>0</v>
      </c>
      <c r="D885" s="134"/>
      <c r="E885" s="135"/>
      <c r="F885" s="73">
        <f>+IF(ABS(+B885+D885)&gt;=ABS(C885+E885),+B885-C885+D885-E885,0)</f>
        <v>0</v>
      </c>
      <c r="G885" s="71">
        <v>0</v>
      </c>
    </row>
    <row r="886" spans="1:9" ht="16.5" thickBot="1" x14ac:dyDescent="0.3">
      <c r="A886" s="7">
        <v>9</v>
      </c>
      <c r="B886" s="123">
        <f t="shared" ref="B886:G886" si="40">+ROUND(SUM(B829:B885),2)</f>
        <v>0</v>
      </c>
      <c r="C886" s="124">
        <f t="shared" si="40"/>
        <v>0</v>
      </c>
      <c r="D886" s="125">
        <f t="shared" si="40"/>
        <v>0</v>
      </c>
      <c r="E886" s="126">
        <f t="shared" si="40"/>
        <v>0</v>
      </c>
      <c r="F886" s="125">
        <f t="shared" si="40"/>
        <v>0</v>
      </c>
      <c r="G886" s="127">
        <f t="shared" si="40"/>
        <v>0</v>
      </c>
    </row>
    <row r="887" spans="1:9" ht="16.5" thickBot="1" x14ac:dyDescent="0.3">
      <c r="A887" s="8"/>
      <c r="B887" s="136"/>
      <c r="C887" s="136"/>
      <c r="D887" s="136"/>
      <c r="E887" s="136"/>
      <c r="F887" s="136"/>
      <c r="G887" s="136"/>
    </row>
    <row r="888" spans="1:9" ht="16.5" thickBot="1" x14ac:dyDescent="0.3">
      <c r="A888" s="9" t="s">
        <v>11</v>
      </c>
      <c r="B888" s="137">
        <f t="shared" ref="B888:G888" si="41">+ROUND(+B827+B886,2)</f>
        <v>0</v>
      </c>
      <c r="C888" s="138">
        <f t="shared" si="41"/>
        <v>0</v>
      </c>
      <c r="D888" s="139">
        <f t="shared" si="41"/>
        <v>0</v>
      </c>
      <c r="E888" s="140">
        <f t="shared" si="41"/>
        <v>0</v>
      </c>
      <c r="F888" s="139">
        <f t="shared" si="41"/>
        <v>0</v>
      </c>
      <c r="G888" s="141">
        <f t="shared" si="41"/>
        <v>0</v>
      </c>
    </row>
    <row r="889" spans="1:9" ht="15.75" thickTop="1" x14ac:dyDescent="0.25">
      <c r="D889" s="439">
        <f>D882+D865+D864+D863+D862+D861+D860+D859+D858+D857+D856+D832+D831+D830</f>
        <v>0</v>
      </c>
      <c r="E889" s="439">
        <f>E882+E865+E864+E863+E862+E861+E860+E859+E858+E857+E856+E832+E831+E830</f>
        <v>0</v>
      </c>
      <c r="I889" t="s">
        <v>681</v>
      </c>
    </row>
    <row r="890" spans="1:9" x14ac:dyDescent="0.25">
      <c r="D890" s="439">
        <f>D881+D880+D879+D878+D877+D876+D875+D874+D868+D855</f>
        <v>0</v>
      </c>
      <c r="E890" s="439">
        <f>E881+E880+E879+E878+E877+E876+E875+E874+E868+E855</f>
        <v>0</v>
      </c>
      <c r="I890" t="s">
        <v>682</v>
      </c>
    </row>
    <row r="891" spans="1:9" x14ac:dyDescent="0.25">
      <c r="I891" s="441" t="s">
        <v>683</v>
      </c>
    </row>
    <row r="892" spans="1:9" x14ac:dyDescent="0.25">
      <c r="B892" s="437">
        <f>G849</f>
        <v>0</v>
      </c>
      <c r="D892" s="440">
        <f>D853+D847</f>
        <v>0</v>
      </c>
      <c r="E892" s="440">
        <f>E833</f>
        <v>0</v>
      </c>
      <c r="F892" s="445">
        <f>D892-E892</f>
        <v>0</v>
      </c>
      <c r="I892" s="444" t="s">
        <v>684</v>
      </c>
    </row>
    <row r="893" spans="1:9" x14ac:dyDescent="0.25">
      <c r="B893" s="437">
        <f>G855</f>
        <v>0</v>
      </c>
      <c r="D893" s="440">
        <f>D833</f>
        <v>0</v>
      </c>
      <c r="E893" s="440">
        <f>E854+E853+E852+E851+E850+E849+E847-D848</f>
        <v>0</v>
      </c>
      <c r="F893" s="445">
        <f>D893-E893</f>
        <v>0</v>
      </c>
      <c r="I893" s="444" t="s">
        <v>685</v>
      </c>
    </row>
    <row r="894" spans="1:9" x14ac:dyDescent="0.25">
      <c r="B894" s="438">
        <f>B892-B893</f>
        <v>0</v>
      </c>
      <c r="I894" s="444" t="s">
        <v>686</v>
      </c>
    </row>
    <row r="895" spans="1:9" x14ac:dyDescent="0.25">
      <c r="I895" s="446" t="s">
        <v>687</v>
      </c>
    </row>
    <row r="896" spans="1:9" x14ac:dyDescent="0.25">
      <c r="I896" s="446" t="s">
        <v>688</v>
      </c>
    </row>
    <row r="899" spans="1:17" ht="15.75" thickBot="1" x14ac:dyDescent="0.3">
      <c r="B899" s="313" t="s">
        <v>324</v>
      </c>
      <c r="I899" t="s">
        <v>673</v>
      </c>
      <c r="J899" s="500" t="s">
        <v>695</v>
      </c>
      <c r="K899" s="500" t="s">
        <v>696</v>
      </c>
      <c r="L899" s="500"/>
      <c r="M899" s="500"/>
      <c r="N899" s="500"/>
      <c r="O899" s="500"/>
      <c r="P899" s="500"/>
      <c r="Q899" s="500"/>
    </row>
    <row r="900" spans="1:17" ht="15" customHeight="1" x14ac:dyDescent="0.25">
      <c r="A900" s="678" t="s">
        <v>21</v>
      </c>
      <c r="B900" s="680" t="s">
        <v>22</v>
      </c>
      <c r="C900" s="672" t="s">
        <v>23</v>
      </c>
      <c r="D900" s="673"/>
      <c r="E900" s="667" t="s">
        <v>24</v>
      </c>
      <c r="F900" s="667"/>
      <c r="G900" s="142" t="s">
        <v>25</v>
      </c>
      <c r="H900" s="667" t="s">
        <v>26</v>
      </c>
      <c r="I900" s="668"/>
      <c r="J900" s="500"/>
      <c r="K900" s="500" t="s">
        <v>697</v>
      </c>
      <c r="L900" s="500"/>
      <c r="M900" s="500"/>
      <c r="N900" s="500"/>
      <c r="O900" s="500"/>
      <c r="P900" s="500"/>
      <c r="Q900" s="500"/>
    </row>
    <row r="901" spans="1:17" ht="15" customHeight="1" x14ac:dyDescent="0.25">
      <c r="A901" s="679"/>
      <c r="B901" s="681"/>
      <c r="C901" s="143" t="s">
        <v>27</v>
      </c>
      <c r="D901" s="144" t="s">
        <v>28</v>
      </c>
      <c r="E901" s="144" t="s">
        <v>29</v>
      </c>
      <c r="F901" s="144" t="s">
        <v>28</v>
      </c>
      <c r="G901" s="144" t="s">
        <v>30</v>
      </c>
      <c r="H901" s="143" t="s">
        <v>27</v>
      </c>
      <c r="I901" s="145" t="s">
        <v>28</v>
      </c>
      <c r="K901" s="482"/>
    </row>
    <row r="902" spans="1:17" ht="15.75" thickBot="1" x14ac:dyDescent="0.3">
      <c r="A902" s="146">
        <v>1</v>
      </c>
      <c r="B902" s="147">
        <v>2</v>
      </c>
      <c r="C902" s="147">
        <v>3</v>
      </c>
      <c r="D902" s="148">
        <v>4</v>
      </c>
      <c r="E902" s="148">
        <v>5</v>
      </c>
      <c r="F902" s="149">
        <v>6</v>
      </c>
      <c r="G902" s="148">
        <v>7</v>
      </c>
      <c r="H902" s="149">
        <v>8</v>
      </c>
      <c r="I902" s="150">
        <v>9</v>
      </c>
    </row>
    <row r="903" spans="1:17" ht="15" customHeight="1" x14ac:dyDescent="0.25">
      <c r="A903" s="151">
        <v>1</v>
      </c>
      <c r="B903" s="720" t="s">
        <v>31</v>
      </c>
      <c r="C903" s="152"/>
      <c r="D903" s="153"/>
      <c r="E903" s="154" t="s">
        <v>32</v>
      </c>
      <c r="F903" s="155">
        <v>0</v>
      </c>
      <c r="G903" s="153"/>
      <c r="H903" s="704"/>
      <c r="I903" s="705"/>
    </row>
    <row r="904" spans="1:17" x14ac:dyDescent="0.25">
      <c r="A904" s="152"/>
      <c r="B904" s="696"/>
      <c r="C904" s="152"/>
      <c r="D904" s="153"/>
      <c r="E904" s="154" t="s">
        <v>33</v>
      </c>
      <c r="F904" s="155">
        <v>0</v>
      </c>
      <c r="G904" s="153"/>
      <c r="H904" s="704"/>
      <c r="I904" s="705"/>
    </row>
    <row r="905" spans="1:17" x14ac:dyDescent="0.25">
      <c r="A905" s="152"/>
      <c r="B905" s="696"/>
      <c r="C905" s="152"/>
      <c r="D905" s="153"/>
      <c r="E905" s="154" t="s">
        <v>34</v>
      </c>
      <c r="F905" s="155">
        <v>0</v>
      </c>
      <c r="G905" s="153"/>
      <c r="H905" s="704"/>
      <c r="I905" s="705"/>
    </row>
    <row r="906" spans="1:17" x14ac:dyDescent="0.25">
      <c r="A906" s="152"/>
      <c r="B906" s="696"/>
      <c r="C906" s="152"/>
      <c r="D906" s="153"/>
      <c r="E906" s="154" t="s">
        <v>35</v>
      </c>
      <c r="F906" s="155">
        <v>0</v>
      </c>
      <c r="G906" s="153"/>
      <c r="H906" s="704"/>
      <c r="I906" s="705"/>
    </row>
    <row r="907" spans="1:17" x14ac:dyDescent="0.25">
      <c r="A907" s="152"/>
      <c r="B907" s="696"/>
      <c r="C907" s="152"/>
      <c r="D907" s="153"/>
      <c r="E907" s="154" t="s">
        <v>36</v>
      </c>
      <c r="F907" s="155">
        <v>0</v>
      </c>
      <c r="G907" s="153"/>
      <c r="H907" s="704"/>
      <c r="I907" s="705"/>
    </row>
    <row r="908" spans="1:17" x14ac:dyDescent="0.25">
      <c r="A908" s="152"/>
      <c r="B908" s="696"/>
      <c r="C908" s="152"/>
      <c r="D908" s="153"/>
      <c r="E908" s="154" t="s">
        <v>37</v>
      </c>
      <c r="F908" s="155">
        <v>0</v>
      </c>
      <c r="G908" s="153"/>
      <c r="H908" s="704"/>
      <c r="I908" s="705"/>
    </row>
    <row r="909" spans="1:17" x14ac:dyDescent="0.25">
      <c r="A909" s="152"/>
      <c r="B909" s="696"/>
      <c r="C909" s="156" t="s">
        <v>38</v>
      </c>
      <c r="D909" s="157">
        <v>0</v>
      </c>
      <c r="E909" s="154" t="s">
        <v>39</v>
      </c>
      <c r="F909" s="155">
        <v>0</v>
      </c>
      <c r="G909" s="153"/>
      <c r="H909" s="704"/>
      <c r="I909" s="705"/>
    </row>
    <row r="910" spans="1:17" x14ac:dyDescent="0.25">
      <c r="A910" s="152"/>
      <c r="B910" s="696"/>
      <c r="C910" s="152"/>
      <c r="D910" s="153"/>
      <c r="E910" s="154" t="s">
        <v>40</v>
      </c>
      <c r="F910" s="155">
        <v>0</v>
      </c>
      <c r="G910" s="153"/>
      <c r="H910" s="704"/>
      <c r="I910" s="705"/>
    </row>
    <row r="911" spans="1:17" x14ac:dyDescent="0.25">
      <c r="A911" s="152"/>
      <c r="B911" s="696"/>
      <c r="C911" s="152"/>
      <c r="D911" s="153"/>
      <c r="E911" s="154" t="s">
        <v>41</v>
      </c>
      <c r="F911" s="155">
        <v>0</v>
      </c>
      <c r="G911" s="153"/>
      <c r="H911" s="704"/>
      <c r="I911" s="705"/>
    </row>
    <row r="912" spans="1:17" x14ac:dyDescent="0.25">
      <c r="A912" s="152"/>
      <c r="B912" s="696"/>
      <c r="C912" s="152"/>
      <c r="D912" s="153"/>
      <c r="E912" s="154" t="s">
        <v>42</v>
      </c>
      <c r="F912" s="155">
        <v>0</v>
      </c>
      <c r="G912" s="153"/>
      <c r="H912" s="704"/>
      <c r="I912" s="705"/>
    </row>
    <row r="913" spans="1:9" x14ac:dyDescent="0.25">
      <c r="A913" s="152"/>
      <c r="B913" s="696"/>
      <c r="C913" s="152"/>
      <c r="D913" s="153"/>
      <c r="E913" s="154" t="s">
        <v>43</v>
      </c>
      <c r="F913" s="155">
        <v>0</v>
      </c>
      <c r="G913" s="153"/>
      <c r="H913" s="704"/>
      <c r="I913" s="705"/>
    </row>
    <row r="914" spans="1:9" x14ac:dyDescent="0.25">
      <c r="A914" s="152"/>
      <c r="B914" s="696"/>
      <c r="C914" s="152"/>
      <c r="D914" s="153"/>
      <c r="E914" s="154" t="s">
        <v>44</v>
      </c>
      <c r="F914" s="155">
        <v>0</v>
      </c>
      <c r="G914" s="153"/>
      <c r="H914" s="704"/>
      <c r="I914" s="705"/>
    </row>
    <row r="915" spans="1:9" x14ac:dyDescent="0.25">
      <c r="A915" s="152"/>
      <c r="B915" s="696"/>
      <c r="C915" s="158"/>
      <c r="D915" s="159"/>
      <c r="E915" s="160" t="s">
        <v>45</v>
      </c>
      <c r="F915" s="155">
        <v>0</v>
      </c>
      <c r="G915" s="159"/>
      <c r="H915" s="704"/>
      <c r="I915" s="705"/>
    </row>
    <row r="916" spans="1:9" ht="15.75" thickBot="1" x14ac:dyDescent="0.3">
      <c r="A916" s="161"/>
      <c r="B916" s="697"/>
      <c r="C916" s="161"/>
      <c r="D916" s="162"/>
      <c r="E916" s="163" t="s">
        <v>46</v>
      </c>
      <c r="F916" s="164">
        <f>F915+F914+F913+F912+F911+F910+F909+F908+F907+F906+F905+F904+F903</f>
        <v>0</v>
      </c>
      <c r="G916" s="165">
        <f>D909-F916</f>
        <v>0</v>
      </c>
      <c r="H916" s="455">
        <v>0</v>
      </c>
      <c r="I916" s="501">
        <f>G916-H916</f>
        <v>0</v>
      </c>
    </row>
    <row r="917" spans="1:9" ht="78" thickTop="1" thickBot="1" x14ac:dyDescent="0.3">
      <c r="A917" s="166">
        <v>2</v>
      </c>
      <c r="B917" s="167" t="s">
        <v>47</v>
      </c>
      <c r="C917" s="168" t="s">
        <v>48</v>
      </c>
      <c r="D917" s="169">
        <v>0</v>
      </c>
      <c r="E917" s="170" t="s">
        <v>49</v>
      </c>
      <c r="F917" s="171">
        <v>0</v>
      </c>
      <c r="G917" s="172">
        <f>D917-F917</f>
        <v>0</v>
      </c>
      <c r="H917" s="173"/>
      <c r="I917" s="502">
        <f>G917</f>
        <v>0</v>
      </c>
    </row>
    <row r="918" spans="1:9" ht="15.75" customHeight="1" thickTop="1" x14ac:dyDescent="0.25">
      <c r="A918" s="151">
        <v>3</v>
      </c>
      <c r="B918" s="695" t="s">
        <v>50</v>
      </c>
      <c r="C918" s="151" t="s">
        <v>51</v>
      </c>
      <c r="D918" s="174">
        <v>0</v>
      </c>
      <c r="E918" s="175"/>
      <c r="F918" s="464"/>
      <c r="G918" s="175"/>
      <c r="H918" s="176"/>
      <c r="I918" s="177" t="s">
        <v>52</v>
      </c>
    </row>
    <row r="919" spans="1:9" x14ac:dyDescent="0.25">
      <c r="A919" s="152"/>
      <c r="B919" s="706"/>
      <c r="C919" s="152" t="s">
        <v>53</v>
      </c>
      <c r="D919" s="174">
        <v>0</v>
      </c>
      <c r="E919" s="153"/>
      <c r="F919" s="465"/>
      <c r="G919" s="153"/>
      <c r="H919" s="178"/>
      <c r="I919" s="179" t="s">
        <v>54</v>
      </c>
    </row>
    <row r="920" spans="1:9" x14ac:dyDescent="0.25">
      <c r="A920" s="152"/>
      <c r="B920" s="706"/>
      <c r="C920" s="152" t="s">
        <v>55</v>
      </c>
      <c r="D920" s="174">
        <v>0</v>
      </c>
      <c r="E920" s="153"/>
      <c r="F920" s="465"/>
      <c r="G920" s="153"/>
      <c r="H920" s="178"/>
      <c r="I920" s="180" t="s">
        <v>56</v>
      </c>
    </row>
    <row r="921" spans="1:9" x14ac:dyDescent="0.25">
      <c r="A921" s="152"/>
      <c r="B921" s="706"/>
      <c r="C921" s="152" t="s">
        <v>57</v>
      </c>
      <c r="D921" s="174">
        <v>0</v>
      </c>
      <c r="E921" s="153"/>
      <c r="F921" s="465"/>
      <c r="G921" s="153"/>
      <c r="H921" s="178"/>
      <c r="I921" s="179" t="s">
        <v>58</v>
      </c>
    </row>
    <row r="922" spans="1:9" x14ac:dyDescent="0.25">
      <c r="A922" s="152"/>
      <c r="B922" s="706"/>
      <c r="C922" s="152" t="s">
        <v>59</v>
      </c>
      <c r="D922" s="174">
        <v>0</v>
      </c>
      <c r="E922" s="153"/>
      <c r="F922" s="465"/>
      <c r="G922" s="153"/>
      <c r="H922" s="178"/>
      <c r="I922" s="179" t="s">
        <v>60</v>
      </c>
    </row>
    <row r="923" spans="1:9" x14ac:dyDescent="0.25">
      <c r="A923" s="152"/>
      <c r="B923" s="706"/>
      <c r="C923" s="152" t="s">
        <v>61</v>
      </c>
      <c r="D923" s="174">
        <v>0</v>
      </c>
      <c r="E923" s="153"/>
      <c r="F923" s="465"/>
      <c r="G923" s="153"/>
      <c r="H923" s="178"/>
      <c r="I923" s="179" t="s">
        <v>62</v>
      </c>
    </row>
    <row r="924" spans="1:9" x14ac:dyDescent="0.25">
      <c r="A924" s="152"/>
      <c r="B924" s="706"/>
      <c r="C924" s="152"/>
      <c r="D924" s="174">
        <v>0</v>
      </c>
      <c r="E924" s="153"/>
      <c r="F924" s="465"/>
      <c r="G924" s="153"/>
      <c r="H924" s="178"/>
      <c r="I924" s="179" t="s">
        <v>63</v>
      </c>
    </row>
    <row r="925" spans="1:9" x14ac:dyDescent="0.25">
      <c r="A925" s="152"/>
      <c r="B925" s="706"/>
      <c r="C925" s="181" t="s">
        <v>64</v>
      </c>
      <c r="D925" s="174">
        <v>0</v>
      </c>
      <c r="E925" s="153"/>
      <c r="F925" s="465"/>
      <c r="G925" s="153"/>
      <c r="H925" s="178"/>
      <c r="I925" s="179" t="s">
        <v>65</v>
      </c>
    </row>
    <row r="926" spans="1:9" x14ac:dyDescent="0.25">
      <c r="A926" s="152"/>
      <c r="B926" s="706"/>
      <c r="C926" s="152" t="s">
        <v>66</v>
      </c>
      <c r="D926" s="174">
        <v>0</v>
      </c>
      <c r="E926" s="182" t="s">
        <v>67</v>
      </c>
      <c r="F926" s="466">
        <v>0</v>
      </c>
      <c r="G926" s="183">
        <f>D934-F926</f>
        <v>0</v>
      </c>
      <c r="H926" s="178"/>
      <c r="I926" s="179" t="s">
        <v>68</v>
      </c>
    </row>
    <row r="927" spans="1:9" x14ac:dyDescent="0.25">
      <c r="A927" s="152"/>
      <c r="B927" s="706"/>
      <c r="C927" s="152" t="s">
        <v>69</v>
      </c>
      <c r="D927" s="174">
        <v>0</v>
      </c>
      <c r="E927" s="175"/>
      <c r="F927" s="465"/>
      <c r="G927" s="153"/>
      <c r="H927" s="178"/>
      <c r="I927" s="179" t="s">
        <v>70</v>
      </c>
    </row>
    <row r="928" spans="1:9" x14ac:dyDescent="0.25">
      <c r="A928" s="152"/>
      <c r="B928" s="706"/>
      <c r="C928" s="152"/>
      <c r="D928" s="174">
        <v>0</v>
      </c>
      <c r="E928" s="153"/>
      <c r="F928" s="465"/>
      <c r="G928" s="153"/>
      <c r="H928" s="178"/>
      <c r="I928" s="179" t="s">
        <v>71</v>
      </c>
    </row>
    <row r="929" spans="1:9" x14ac:dyDescent="0.25">
      <c r="A929" s="152"/>
      <c r="B929" s="706"/>
      <c r="C929" s="184" t="s">
        <v>72</v>
      </c>
      <c r="D929" s="174">
        <v>0</v>
      </c>
      <c r="E929" s="153"/>
      <c r="F929" s="465"/>
      <c r="G929" s="153"/>
      <c r="H929" s="178"/>
      <c r="I929" s="177" t="s">
        <v>73</v>
      </c>
    </row>
    <row r="930" spans="1:9" x14ac:dyDescent="0.25">
      <c r="A930" s="152"/>
      <c r="B930" s="706"/>
      <c r="C930" s="152" t="s">
        <v>74</v>
      </c>
      <c r="D930" s="174">
        <v>0</v>
      </c>
      <c r="E930" s="153"/>
      <c r="F930" s="465"/>
      <c r="G930" s="153"/>
      <c r="H930" s="178"/>
      <c r="I930" s="177" t="s">
        <v>75</v>
      </c>
    </row>
    <row r="931" spans="1:9" x14ac:dyDescent="0.25">
      <c r="A931" s="152"/>
      <c r="B931" s="706"/>
      <c r="C931" s="152" t="s">
        <v>76</v>
      </c>
      <c r="D931" s="174">
        <v>0</v>
      </c>
      <c r="E931" s="153"/>
      <c r="F931" s="465"/>
      <c r="G931" s="153"/>
      <c r="H931" s="178"/>
      <c r="I931" s="179" t="s">
        <v>77</v>
      </c>
    </row>
    <row r="932" spans="1:9" x14ac:dyDescent="0.25">
      <c r="A932" s="152"/>
      <c r="B932" s="706"/>
      <c r="C932" s="152"/>
      <c r="D932" s="174">
        <v>0</v>
      </c>
      <c r="E932" s="153"/>
      <c r="F932" s="465"/>
      <c r="G932" s="153"/>
      <c r="H932" s="178"/>
      <c r="I932" s="179"/>
    </row>
    <row r="933" spans="1:9" x14ac:dyDescent="0.25">
      <c r="A933" s="152"/>
      <c r="B933" s="706"/>
      <c r="C933" s="158"/>
      <c r="D933" s="174">
        <v>0</v>
      </c>
      <c r="E933" s="159"/>
      <c r="F933" s="467"/>
      <c r="G933" s="159"/>
      <c r="H933" s="178"/>
      <c r="I933" s="179"/>
    </row>
    <row r="934" spans="1:9" ht="15.75" thickBot="1" x14ac:dyDescent="0.3">
      <c r="A934" s="161"/>
      <c r="B934" s="707"/>
      <c r="C934" s="161" t="s">
        <v>46</v>
      </c>
      <c r="D934" s="185">
        <f>SUM(D917:D933)</f>
        <v>0</v>
      </c>
      <c r="E934" s="162"/>
      <c r="F934" s="164"/>
      <c r="G934" s="162"/>
      <c r="H934" s="186">
        <f>H928+H927+H926+H925+H924+H923+H922+H921+H920+H919+H918+H929+H931+H930+H932+H933</f>
        <v>0</v>
      </c>
      <c r="I934" s="503">
        <f>G926-H934</f>
        <v>0</v>
      </c>
    </row>
    <row r="935" spans="1:9" ht="15.75" customHeight="1" thickTop="1" x14ac:dyDescent="0.25">
      <c r="A935" s="151">
        <v>4</v>
      </c>
      <c r="B935" s="708" t="s">
        <v>78</v>
      </c>
      <c r="C935" s="151" t="s">
        <v>79</v>
      </c>
      <c r="D935" s="174">
        <v>0</v>
      </c>
      <c r="E935" s="175"/>
      <c r="F935" s="464"/>
      <c r="G935" s="175"/>
      <c r="H935" s="176"/>
      <c r="I935" s="177" t="s">
        <v>80</v>
      </c>
    </row>
    <row r="936" spans="1:9" x14ac:dyDescent="0.25">
      <c r="A936" s="152"/>
      <c r="B936" s="709"/>
      <c r="C936" s="152" t="s">
        <v>81</v>
      </c>
      <c r="D936" s="174">
        <v>0</v>
      </c>
      <c r="E936" s="153"/>
      <c r="F936" s="465"/>
      <c r="G936" s="153"/>
      <c r="H936" s="176"/>
      <c r="I936" s="177" t="s">
        <v>82</v>
      </c>
    </row>
    <row r="937" spans="1:9" x14ac:dyDescent="0.25">
      <c r="A937" s="152"/>
      <c r="B937" s="709"/>
      <c r="C937" s="152"/>
      <c r="D937" s="174">
        <v>0</v>
      </c>
      <c r="E937" s="153"/>
      <c r="F937" s="465"/>
      <c r="G937" s="153"/>
      <c r="H937" s="176"/>
      <c r="I937" s="179" t="s">
        <v>83</v>
      </c>
    </row>
    <row r="938" spans="1:9" x14ac:dyDescent="0.25">
      <c r="A938" s="152"/>
      <c r="B938" s="709"/>
      <c r="C938" s="184" t="s">
        <v>72</v>
      </c>
      <c r="D938" s="174">
        <v>0</v>
      </c>
      <c r="E938" s="182" t="s">
        <v>84</v>
      </c>
      <c r="F938" s="466">
        <v>0</v>
      </c>
      <c r="G938" s="183">
        <f>D941-F938</f>
        <v>0</v>
      </c>
      <c r="H938" s="176"/>
      <c r="I938" s="177"/>
    </row>
    <row r="939" spans="1:9" x14ac:dyDescent="0.25">
      <c r="A939" s="152"/>
      <c r="B939" s="709"/>
      <c r="C939" s="152" t="s">
        <v>74</v>
      </c>
      <c r="D939" s="174">
        <v>0</v>
      </c>
      <c r="E939" s="153"/>
      <c r="F939" s="465"/>
      <c r="G939" s="153"/>
      <c r="H939" s="176"/>
      <c r="I939" s="177"/>
    </row>
    <row r="940" spans="1:9" x14ac:dyDescent="0.25">
      <c r="A940" s="152"/>
      <c r="B940" s="709"/>
      <c r="C940" s="158" t="s">
        <v>76</v>
      </c>
      <c r="D940" s="174">
        <v>0</v>
      </c>
      <c r="E940" s="159"/>
      <c r="F940" s="467"/>
      <c r="G940" s="159"/>
      <c r="H940" s="176"/>
      <c r="I940" s="177"/>
    </row>
    <row r="941" spans="1:9" ht="15.75" thickBot="1" x14ac:dyDescent="0.3">
      <c r="A941" s="161"/>
      <c r="B941" s="710"/>
      <c r="C941" s="161" t="s">
        <v>46</v>
      </c>
      <c r="D941" s="185">
        <f>SUM(D935:D940)</f>
        <v>0</v>
      </c>
      <c r="E941" s="162"/>
      <c r="F941" s="164"/>
      <c r="G941" s="162"/>
      <c r="H941" s="189">
        <f>H935+H937</f>
        <v>0</v>
      </c>
      <c r="I941" s="504">
        <f>G938-H941</f>
        <v>0</v>
      </c>
    </row>
    <row r="942" spans="1:9" ht="26.25" thickTop="1" x14ac:dyDescent="0.25">
      <c r="A942" s="190">
        <v>5</v>
      </c>
      <c r="B942" s="492" t="s">
        <v>85</v>
      </c>
      <c r="C942" s="190" t="s">
        <v>86</v>
      </c>
      <c r="D942" s="192">
        <v>0</v>
      </c>
      <c r="E942" s="193" t="s">
        <v>87</v>
      </c>
      <c r="F942" s="456">
        <v>0</v>
      </c>
      <c r="G942" s="194">
        <f>D942-F942</f>
        <v>0</v>
      </c>
      <c r="H942" s="176"/>
      <c r="I942" s="177" t="s">
        <v>73</v>
      </c>
    </row>
    <row r="943" spans="1:9" x14ac:dyDescent="0.25">
      <c r="A943" s="152"/>
      <c r="B943" s="493"/>
      <c r="C943" s="152"/>
      <c r="D943" s="157"/>
      <c r="E943" s="182"/>
      <c r="F943" s="457"/>
      <c r="G943" s="183"/>
      <c r="H943" s="176"/>
      <c r="I943" s="177" t="s">
        <v>88</v>
      </c>
    </row>
    <row r="944" spans="1:9" ht="15.75" thickBot="1" x14ac:dyDescent="0.3">
      <c r="A944" s="161"/>
      <c r="B944" s="494"/>
      <c r="C944" s="161"/>
      <c r="D944" s="197"/>
      <c r="E944" s="198"/>
      <c r="F944" s="458"/>
      <c r="G944" s="185"/>
      <c r="H944" s="189">
        <f>H942+H943</f>
        <v>0</v>
      </c>
      <c r="I944" s="505">
        <f>G942-H944</f>
        <v>0</v>
      </c>
    </row>
    <row r="945" spans="1:9" ht="15.75" customHeight="1" thickTop="1" x14ac:dyDescent="0.25">
      <c r="A945" s="151">
        <v>6</v>
      </c>
      <c r="B945" s="696" t="s">
        <v>89</v>
      </c>
      <c r="C945" s="151" t="s">
        <v>90</v>
      </c>
      <c r="D945" s="199">
        <v>0</v>
      </c>
      <c r="E945" s="175"/>
      <c r="F945" s="464"/>
      <c r="G945" s="175"/>
      <c r="H945" s="200">
        <v>0</v>
      </c>
      <c r="I945" s="201"/>
    </row>
    <row r="946" spans="1:9" x14ac:dyDescent="0.25">
      <c r="A946" s="152"/>
      <c r="B946" s="696"/>
      <c r="C946" s="152" t="s">
        <v>91</v>
      </c>
      <c r="D946" s="174">
        <v>0</v>
      </c>
      <c r="E946" s="182" t="s">
        <v>92</v>
      </c>
      <c r="F946" s="468">
        <v>0</v>
      </c>
      <c r="G946" s="183">
        <f>D947-F946</f>
        <v>0</v>
      </c>
      <c r="H946" s="187">
        <v>0</v>
      </c>
      <c r="I946" s="202"/>
    </row>
    <row r="947" spans="1:9" ht="15.75" thickBot="1" x14ac:dyDescent="0.3">
      <c r="A947" s="161"/>
      <c r="B947" s="697"/>
      <c r="C947" s="161" t="s">
        <v>46</v>
      </c>
      <c r="D947" s="185">
        <f>D946+D945</f>
        <v>0</v>
      </c>
      <c r="E947" s="162"/>
      <c r="F947" s="164"/>
      <c r="G947" s="162"/>
      <c r="H947" s="185">
        <f>H946+H945</f>
        <v>0</v>
      </c>
      <c r="I947" s="504">
        <f>G946-H947</f>
        <v>0</v>
      </c>
    </row>
    <row r="948" spans="1:9" ht="15.75" customHeight="1" thickTop="1" x14ac:dyDescent="0.25">
      <c r="A948" s="151">
        <v>7</v>
      </c>
      <c r="B948" s="695" t="s">
        <v>93</v>
      </c>
      <c r="C948" s="151" t="s">
        <v>94</v>
      </c>
      <c r="D948" s="174">
        <v>0</v>
      </c>
      <c r="E948" s="182" t="s">
        <v>95</v>
      </c>
      <c r="F948" s="457">
        <v>0</v>
      </c>
      <c r="G948" s="203"/>
      <c r="H948" s="200">
        <v>0</v>
      </c>
      <c r="I948" s="202" t="s">
        <v>96</v>
      </c>
    </row>
    <row r="949" spans="1:9" x14ac:dyDescent="0.25">
      <c r="A949" s="152"/>
      <c r="B949" s="696"/>
      <c r="C949" s="152" t="s">
        <v>97</v>
      </c>
      <c r="D949" s="174">
        <v>0</v>
      </c>
      <c r="E949" s="182" t="s">
        <v>98</v>
      </c>
      <c r="F949" s="468">
        <v>0</v>
      </c>
      <c r="G949" s="183"/>
      <c r="H949" s="187">
        <v>0</v>
      </c>
      <c r="I949" s="202"/>
    </row>
    <row r="950" spans="1:9" x14ac:dyDescent="0.25">
      <c r="A950" s="152"/>
      <c r="B950" s="696"/>
      <c r="C950" s="152" t="s">
        <v>99</v>
      </c>
      <c r="D950" s="174">
        <v>0</v>
      </c>
      <c r="E950" s="182" t="s">
        <v>100</v>
      </c>
      <c r="F950" s="468">
        <v>0</v>
      </c>
      <c r="G950" s="204"/>
      <c r="H950" s="188">
        <v>0</v>
      </c>
      <c r="I950" s="202"/>
    </row>
    <row r="951" spans="1:9" ht="15.75" thickBot="1" x14ac:dyDescent="0.3">
      <c r="A951" s="161"/>
      <c r="B951" s="697"/>
      <c r="C951" s="161" t="s">
        <v>46</v>
      </c>
      <c r="D951" s="185">
        <f>D950+D949+D948</f>
        <v>0</v>
      </c>
      <c r="E951" s="162" t="s">
        <v>46</v>
      </c>
      <c r="F951" s="164">
        <f>SUM(F948:F950)</f>
        <v>0</v>
      </c>
      <c r="G951" s="185">
        <f>D951-F951</f>
        <v>0</v>
      </c>
      <c r="H951" s="185">
        <f>H950+H948+H949</f>
        <v>0</v>
      </c>
      <c r="I951" s="504">
        <f>G951-H951</f>
        <v>0</v>
      </c>
    </row>
    <row r="952" spans="1:9" ht="27" thickTop="1" thickBot="1" x14ac:dyDescent="0.3">
      <c r="A952" s="166">
        <v>8</v>
      </c>
      <c r="B952" s="205" t="s">
        <v>101</v>
      </c>
      <c r="C952" s="166" t="s">
        <v>102</v>
      </c>
      <c r="D952" s="169">
        <v>0</v>
      </c>
      <c r="E952" s="206" t="s">
        <v>103</v>
      </c>
      <c r="F952" s="469">
        <v>0</v>
      </c>
      <c r="G952" s="207">
        <f>D952-F952</f>
        <v>0</v>
      </c>
      <c r="H952" s="208"/>
      <c r="I952" s="502">
        <f>G952</f>
        <v>0</v>
      </c>
    </row>
    <row r="953" spans="1:9" ht="15.75" customHeight="1" thickTop="1" x14ac:dyDescent="0.25">
      <c r="A953" s="151">
        <v>9</v>
      </c>
      <c r="B953" s="711" t="s">
        <v>104</v>
      </c>
      <c r="C953" s="151" t="s">
        <v>105</v>
      </c>
      <c r="D953" s="174">
        <v>0</v>
      </c>
      <c r="E953" s="175"/>
      <c r="F953" s="464"/>
      <c r="G953" s="175"/>
      <c r="H953" s="200">
        <v>0</v>
      </c>
      <c r="I953" s="480"/>
    </row>
    <row r="954" spans="1:9" x14ac:dyDescent="0.25">
      <c r="A954" s="152"/>
      <c r="B954" s="712"/>
      <c r="C954" s="152" t="s">
        <v>106</v>
      </c>
      <c r="D954" s="174">
        <v>0</v>
      </c>
      <c r="E954" s="182" t="s">
        <v>107</v>
      </c>
      <c r="F954" s="468">
        <v>0</v>
      </c>
      <c r="G954" s="183">
        <f>D955-F954</f>
        <v>0</v>
      </c>
      <c r="H954" s="200">
        <v>0</v>
      </c>
      <c r="I954" s="480"/>
    </row>
    <row r="955" spans="1:9" ht="15.75" thickBot="1" x14ac:dyDescent="0.3">
      <c r="A955" s="161"/>
      <c r="B955" s="713"/>
      <c r="C955" s="161" t="s">
        <v>46</v>
      </c>
      <c r="D955" s="185">
        <f>D954+D953</f>
        <v>0</v>
      </c>
      <c r="E955" s="162"/>
      <c r="F955" s="164"/>
      <c r="G955" s="162"/>
      <c r="H955" s="185">
        <f>H954+H953</f>
        <v>0</v>
      </c>
      <c r="I955" s="504">
        <f>G954-H955</f>
        <v>0</v>
      </c>
    </row>
    <row r="956" spans="1:9" ht="15.75" customHeight="1" thickTop="1" x14ac:dyDescent="0.25">
      <c r="A956" s="190">
        <v>10</v>
      </c>
      <c r="B956" s="695" t="s">
        <v>108</v>
      </c>
      <c r="C956" s="151" t="s">
        <v>109</v>
      </c>
      <c r="D956" s="174">
        <v>0</v>
      </c>
      <c r="E956" s="182"/>
      <c r="F956" s="464"/>
      <c r="G956" s="203"/>
      <c r="H956" s="200">
        <v>0</v>
      </c>
      <c r="I956" s="480"/>
    </row>
    <row r="957" spans="1:9" x14ac:dyDescent="0.25">
      <c r="A957" s="152"/>
      <c r="B957" s="696"/>
      <c r="C957" s="152" t="s">
        <v>110</v>
      </c>
      <c r="D957" s="174">
        <v>0</v>
      </c>
      <c r="E957" s="182"/>
      <c r="F957" s="465"/>
      <c r="G957" s="183"/>
      <c r="H957" s="187">
        <v>0</v>
      </c>
      <c r="I957" s="480"/>
    </row>
    <row r="958" spans="1:9" x14ac:dyDescent="0.25">
      <c r="A958" s="152"/>
      <c r="B958" s="696"/>
      <c r="C958" s="152" t="s">
        <v>111</v>
      </c>
      <c r="D958" s="174">
        <v>0</v>
      </c>
      <c r="E958" s="182" t="s">
        <v>112</v>
      </c>
      <c r="F958" s="468">
        <v>0</v>
      </c>
      <c r="G958" s="204">
        <f>D960-F958</f>
        <v>0</v>
      </c>
      <c r="H958" s="188">
        <v>0</v>
      </c>
      <c r="I958" s="480"/>
    </row>
    <row r="959" spans="1:9" x14ac:dyDescent="0.25">
      <c r="A959" s="152"/>
      <c r="B959" s="696"/>
      <c r="C959" s="152" t="s">
        <v>113</v>
      </c>
      <c r="D959" s="174">
        <v>0</v>
      </c>
      <c r="E959" s="209"/>
      <c r="F959" s="467"/>
      <c r="G959" s="204"/>
      <c r="H959" s="188">
        <v>0</v>
      </c>
      <c r="I959" s="480"/>
    </row>
    <row r="960" spans="1:9" ht="15.75" thickBot="1" x14ac:dyDescent="0.3">
      <c r="A960" s="161"/>
      <c r="B960" s="697"/>
      <c r="C960" s="161" t="s">
        <v>46</v>
      </c>
      <c r="D960" s="185">
        <f>D959+D958+D957+D956</f>
        <v>0</v>
      </c>
      <c r="E960" s="162" t="s">
        <v>46</v>
      </c>
      <c r="F960" s="164"/>
      <c r="G960" s="185"/>
      <c r="H960" s="185">
        <f>H959+H958+H957+H956</f>
        <v>0</v>
      </c>
      <c r="I960" s="504">
        <f>G958-H960</f>
        <v>0</v>
      </c>
    </row>
    <row r="961" spans="1:9" ht="15.75" customHeight="1" thickTop="1" x14ac:dyDescent="0.25">
      <c r="A961" s="151">
        <v>11</v>
      </c>
      <c r="B961" s="714" t="s">
        <v>114</v>
      </c>
      <c r="C961" s="151" t="s">
        <v>105</v>
      </c>
      <c r="D961" s="174">
        <v>0</v>
      </c>
      <c r="E961" s="210" t="s">
        <v>115</v>
      </c>
      <c r="F961" s="468">
        <v>0</v>
      </c>
      <c r="G961" s="175"/>
      <c r="H961" s="176"/>
      <c r="I961" s="177" t="s">
        <v>80</v>
      </c>
    </row>
    <row r="962" spans="1:9" x14ac:dyDescent="0.25">
      <c r="A962" s="152"/>
      <c r="B962" s="715"/>
      <c r="C962" s="152" t="s">
        <v>106</v>
      </c>
      <c r="D962" s="174">
        <v>0</v>
      </c>
      <c r="E962" s="182" t="s">
        <v>116</v>
      </c>
      <c r="F962" s="468">
        <v>0</v>
      </c>
      <c r="G962" s="153"/>
      <c r="H962" s="176"/>
      <c r="I962" s="177" t="s">
        <v>117</v>
      </c>
    </row>
    <row r="963" spans="1:9" x14ac:dyDescent="0.25">
      <c r="A963" s="152"/>
      <c r="B963" s="715"/>
      <c r="C963" s="152"/>
      <c r="D963" s="174">
        <v>0</v>
      </c>
      <c r="E963" s="182" t="s">
        <v>118</v>
      </c>
      <c r="F963" s="468">
        <v>0</v>
      </c>
      <c r="G963" s="153"/>
      <c r="H963" s="176">
        <v>0</v>
      </c>
      <c r="I963" s="177" t="s">
        <v>119</v>
      </c>
    </row>
    <row r="964" spans="1:9" x14ac:dyDescent="0.25">
      <c r="A964" s="152"/>
      <c r="B964" s="715"/>
      <c r="C964" s="152"/>
      <c r="D964" s="174">
        <v>0</v>
      </c>
      <c r="E964" s="182" t="s">
        <v>120</v>
      </c>
      <c r="F964" s="468">
        <v>0</v>
      </c>
      <c r="G964" s="153"/>
      <c r="H964" s="176"/>
      <c r="I964" s="177" t="s">
        <v>121</v>
      </c>
    </row>
    <row r="965" spans="1:9" x14ac:dyDescent="0.25">
      <c r="A965" s="152"/>
      <c r="B965" s="715"/>
      <c r="C965" s="152"/>
      <c r="D965" s="174">
        <v>0</v>
      </c>
      <c r="E965" s="182" t="s">
        <v>122</v>
      </c>
      <c r="F965" s="468">
        <v>0</v>
      </c>
      <c r="G965" s="153"/>
      <c r="H965" s="176">
        <v>0</v>
      </c>
      <c r="I965" s="177" t="s">
        <v>123</v>
      </c>
    </row>
    <row r="966" spans="1:9" x14ac:dyDescent="0.25">
      <c r="A966" s="152"/>
      <c r="B966" s="715"/>
      <c r="C966" s="152"/>
      <c r="D966" s="174">
        <v>0</v>
      </c>
      <c r="E966" s="182" t="s">
        <v>124</v>
      </c>
      <c r="F966" s="468">
        <v>0</v>
      </c>
      <c r="G966" s="153"/>
      <c r="H966" s="176"/>
      <c r="I966" s="177" t="s">
        <v>125</v>
      </c>
    </row>
    <row r="967" spans="1:9" x14ac:dyDescent="0.25">
      <c r="A967" s="152"/>
      <c r="B967" s="715"/>
      <c r="C967" s="152"/>
      <c r="D967" s="174">
        <v>0</v>
      </c>
      <c r="E967" s="182" t="s">
        <v>126</v>
      </c>
      <c r="F967" s="468">
        <v>0</v>
      </c>
      <c r="G967" s="153"/>
      <c r="H967" s="176"/>
      <c r="I967" s="177"/>
    </row>
    <row r="968" spans="1:9" x14ac:dyDescent="0.25">
      <c r="A968" s="152"/>
      <c r="B968" s="715"/>
      <c r="C968" s="181"/>
      <c r="D968" s="174">
        <v>0</v>
      </c>
      <c r="E968" s="182" t="s">
        <v>127</v>
      </c>
      <c r="F968" s="468">
        <v>0</v>
      </c>
      <c r="G968" s="153"/>
      <c r="H968" s="176"/>
      <c r="I968" s="177"/>
    </row>
    <row r="969" spans="1:9" x14ac:dyDescent="0.25">
      <c r="A969" s="152"/>
      <c r="B969" s="715"/>
      <c r="C969" s="152"/>
      <c r="D969" s="174">
        <v>0</v>
      </c>
      <c r="E969" s="182" t="s">
        <v>128</v>
      </c>
      <c r="F969" s="459">
        <v>0</v>
      </c>
      <c r="G969" s="183"/>
      <c r="H969" s="176"/>
      <c r="I969" s="177"/>
    </row>
    <row r="970" spans="1:9" x14ac:dyDescent="0.25">
      <c r="A970" s="152"/>
      <c r="B970" s="715"/>
      <c r="C970" s="152"/>
      <c r="D970" s="174">
        <v>0</v>
      </c>
      <c r="E970" s="210" t="s">
        <v>129</v>
      </c>
      <c r="F970" s="468">
        <v>0</v>
      </c>
      <c r="G970" s="153"/>
      <c r="H970" s="176"/>
      <c r="I970" s="177"/>
    </row>
    <row r="971" spans="1:9" x14ac:dyDescent="0.25">
      <c r="A971" s="152"/>
      <c r="B971" s="715"/>
      <c r="C971" s="152"/>
      <c r="D971" s="174">
        <v>0</v>
      </c>
      <c r="E971" s="182" t="s">
        <v>130</v>
      </c>
      <c r="F971" s="468">
        <v>0</v>
      </c>
      <c r="G971" s="153"/>
      <c r="H971" s="176"/>
      <c r="I971" s="177"/>
    </row>
    <row r="972" spans="1:9" x14ac:dyDescent="0.25">
      <c r="A972" s="152"/>
      <c r="B972" s="715"/>
      <c r="C972" s="184"/>
      <c r="D972" s="174">
        <v>0</v>
      </c>
      <c r="E972" s="182" t="s">
        <v>131</v>
      </c>
      <c r="F972" s="468">
        <v>0</v>
      </c>
      <c r="G972" s="153"/>
      <c r="H972" s="176"/>
      <c r="I972" s="177"/>
    </row>
    <row r="973" spans="1:9" x14ac:dyDescent="0.25">
      <c r="A973" s="152"/>
      <c r="B973" s="715"/>
      <c r="C973" s="152"/>
      <c r="D973" s="174">
        <v>0</v>
      </c>
      <c r="E973" s="182" t="s">
        <v>132</v>
      </c>
      <c r="F973" s="468">
        <v>0</v>
      </c>
      <c r="G973" s="153"/>
      <c r="H973" s="176"/>
      <c r="I973" s="177"/>
    </row>
    <row r="974" spans="1:9" x14ac:dyDescent="0.25">
      <c r="A974" s="152"/>
      <c r="B974" s="715"/>
      <c r="C974" s="152"/>
      <c r="D974" s="174">
        <v>0</v>
      </c>
      <c r="E974" s="182" t="s">
        <v>133</v>
      </c>
      <c r="F974" s="468">
        <v>0</v>
      </c>
      <c r="G974" s="153"/>
      <c r="H974" s="176"/>
      <c r="I974" s="177"/>
    </row>
    <row r="975" spans="1:9" ht="15.75" thickBot="1" x14ac:dyDescent="0.3">
      <c r="A975" s="161"/>
      <c r="B975" s="716"/>
      <c r="C975" s="161" t="s">
        <v>46</v>
      </c>
      <c r="D975" s="185">
        <f>SUM(D952:D974)</f>
        <v>0</v>
      </c>
      <c r="E975" s="162" t="s">
        <v>46</v>
      </c>
      <c r="F975" s="164">
        <f>SUM(F961:F974)</f>
        <v>0</v>
      </c>
      <c r="G975" s="185">
        <f>D975-F975</f>
        <v>0</v>
      </c>
      <c r="H975" s="189">
        <f>H963+H961+H965</f>
        <v>0</v>
      </c>
      <c r="I975" s="504">
        <f>G975-H975</f>
        <v>0</v>
      </c>
    </row>
    <row r="976" spans="1:9" ht="15.75" customHeight="1" thickTop="1" x14ac:dyDescent="0.25">
      <c r="A976" s="151">
        <v>12</v>
      </c>
      <c r="B976" s="717" t="s">
        <v>134</v>
      </c>
      <c r="C976" s="151" t="s">
        <v>135</v>
      </c>
      <c r="D976" s="174">
        <v>0</v>
      </c>
      <c r="E976" s="182"/>
      <c r="F976" s="464"/>
      <c r="G976" s="203"/>
      <c r="H976" s="175"/>
      <c r="I976" s="202"/>
    </row>
    <row r="977" spans="1:9" x14ac:dyDescent="0.25">
      <c r="A977" s="152"/>
      <c r="B977" s="718"/>
      <c r="C977" s="152" t="s">
        <v>136</v>
      </c>
      <c r="D977" s="174">
        <v>0</v>
      </c>
      <c r="E977" s="182"/>
      <c r="F977" s="465"/>
      <c r="G977" s="183"/>
      <c r="H977" s="153"/>
      <c r="I977" s="202"/>
    </row>
    <row r="978" spans="1:9" x14ac:dyDescent="0.25">
      <c r="A978" s="152"/>
      <c r="B978" s="718"/>
      <c r="C978" s="152" t="s">
        <v>137</v>
      </c>
      <c r="D978" s="174">
        <v>0</v>
      </c>
      <c r="E978" s="182" t="s">
        <v>138</v>
      </c>
      <c r="F978" s="468">
        <v>0</v>
      </c>
      <c r="G978" s="204">
        <f>D982-F978</f>
        <v>0</v>
      </c>
      <c r="H978" s="159"/>
      <c r="I978" s="202"/>
    </row>
    <row r="979" spans="1:9" x14ac:dyDescent="0.25">
      <c r="A979" s="152"/>
      <c r="B979" s="718"/>
      <c r="C979" s="152" t="s">
        <v>139</v>
      </c>
      <c r="D979" s="174">
        <v>0</v>
      </c>
      <c r="E979" s="209"/>
      <c r="F979" s="467"/>
      <c r="G979" s="204"/>
      <c r="H979" s="159"/>
      <c r="I979" s="202"/>
    </row>
    <row r="980" spans="1:9" x14ac:dyDescent="0.25">
      <c r="A980" s="152"/>
      <c r="B980" s="718"/>
      <c r="C980" s="152" t="s">
        <v>140</v>
      </c>
      <c r="D980" s="174">
        <v>0</v>
      </c>
      <c r="E980" s="209"/>
      <c r="F980" s="467"/>
      <c r="G980" s="204"/>
      <c r="H980" s="159"/>
      <c r="I980" s="202"/>
    </row>
    <row r="981" spans="1:9" x14ac:dyDescent="0.25">
      <c r="A981" s="152"/>
      <c r="B981" s="718"/>
      <c r="C981" s="152" t="s">
        <v>141</v>
      </c>
      <c r="D981" s="174">
        <v>0</v>
      </c>
      <c r="E981" s="209"/>
      <c r="F981" s="467"/>
      <c r="G981" s="204"/>
      <c r="H981" s="159"/>
      <c r="I981" s="202"/>
    </row>
    <row r="982" spans="1:9" ht="15.75" thickBot="1" x14ac:dyDescent="0.3">
      <c r="A982" s="161"/>
      <c r="B982" s="719"/>
      <c r="C982" s="161" t="s">
        <v>46</v>
      </c>
      <c r="D982" s="185">
        <f>D981+D980+D979+D978+D977+D976</f>
        <v>0</v>
      </c>
      <c r="E982" s="162"/>
      <c r="F982" s="164"/>
      <c r="G982" s="185"/>
      <c r="H982" s="185">
        <f>H981+H980+H979+H978+H977+H976</f>
        <v>0</v>
      </c>
      <c r="I982" s="504">
        <f>G978-H982</f>
        <v>0</v>
      </c>
    </row>
    <row r="983" spans="1:9" ht="15.75" customHeight="1" thickTop="1" x14ac:dyDescent="0.25">
      <c r="A983" s="151">
        <v>13</v>
      </c>
      <c r="B983" s="695" t="s">
        <v>142</v>
      </c>
      <c r="C983" s="151" t="s">
        <v>143</v>
      </c>
      <c r="D983" s="174">
        <v>0</v>
      </c>
      <c r="E983" s="182"/>
      <c r="F983" s="464"/>
      <c r="G983" s="203"/>
      <c r="H983" s="175"/>
      <c r="I983" s="202"/>
    </row>
    <row r="984" spans="1:9" x14ac:dyDescent="0.25">
      <c r="A984" s="152"/>
      <c r="B984" s="696"/>
      <c r="C984" s="152" t="s">
        <v>144</v>
      </c>
      <c r="D984" s="174">
        <v>0</v>
      </c>
      <c r="E984" s="182"/>
      <c r="F984" s="465"/>
      <c r="G984" s="183"/>
      <c r="H984" s="153"/>
      <c r="I984" s="202"/>
    </row>
    <row r="985" spans="1:9" x14ac:dyDescent="0.25">
      <c r="A985" s="152"/>
      <c r="B985" s="696"/>
      <c r="C985" s="152" t="s">
        <v>145</v>
      </c>
      <c r="D985" s="174">
        <v>0</v>
      </c>
      <c r="E985" s="182" t="s">
        <v>146</v>
      </c>
      <c r="F985" s="468">
        <v>0</v>
      </c>
      <c r="G985" s="204">
        <f>D992-F985</f>
        <v>0</v>
      </c>
      <c r="H985" s="211"/>
      <c r="I985" s="202"/>
    </row>
    <row r="986" spans="1:9" x14ac:dyDescent="0.25">
      <c r="A986" s="152"/>
      <c r="B986" s="696"/>
      <c r="C986" s="152" t="s">
        <v>147</v>
      </c>
      <c r="D986" s="174">
        <v>0</v>
      </c>
      <c r="E986" s="209"/>
      <c r="F986" s="467"/>
      <c r="G986" s="204"/>
      <c r="H986" s="159"/>
      <c r="I986" s="202"/>
    </row>
    <row r="987" spans="1:9" x14ac:dyDescent="0.25">
      <c r="A987" s="152"/>
      <c r="B987" s="696"/>
      <c r="C987" s="152" t="s">
        <v>148</v>
      </c>
      <c r="D987" s="174">
        <v>0</v>
      </c>
      <c r="E987" s="209"/>
      <c r="F987" s="467"/>
      <c r="G987" s="204"/>
      <c r="H987" s="159"/>
      <c r="I987" s="202"/>
    </row>
    <row r="988" spans="1:9" x14ac:dyDescent="0.25">
      <c r="A988" s="152"/>
      <c r="B988" s="696"/>
      <c r="C988" s="152" t="s">
        <v>149</v>
      </c>
      <c r="D988" s="174">
        <v>0</v>
      </c>
      <c r="E988" s="209"/>
      <c r="F988" s="467"/>
      <c r="G988" s="204"/>
      <c r="H988" s="159"/>
      <c r="I988" s="202"/>
    </row>
    <row r="989" spans="1:9" x14ac:dyDescent="0.25">
      <c r="A989" s="152"/>
      <c r="B989" s="696"/>
      <c r="C989" s="152" t="s">
        <v>150</v>
      </c>
      <c r="D989" s="174">
        <v>0</v>
      </c>
      <c r="E989" s="209"/>
      <c r="F989" s="467"/>
      <c r="G989" s="204"/>
      <c r="H989" s="159"/>
      <c r="I989" s="202"/>
    </row>
    <row r="990" spans="1:9" x14ac:dyDescent="0.25">
      <c r="A990" s="152"/>
      <c r="B990" s="696"/>
      <c r="C990" s="152" t="s">
        <v>151</v>
      </c>
      <c r="D990" s="174">
        <v>0</v>
      </c>
      <c r="E990" s="209"/>
      <c r="F990" s="467"/>
      <c r="G990" s="204"/>
      <c r="H990" s="159"/>
      <c r="I990" s="202"/>
    </row>
    <row r="991" spans="1:9" x14ac:dyDescent="0.25">
      <c r="A991" s="152"/>
      <c r="B991" s="696"/>
      <c r="C991" s="152" t="s">
        <v>102</v>
      </c>
      <c r="D991" s="174">
        <v>0</v>
      </c>
      <c r="E991" s="209"/>
      <c r="F991" s="467"/>
      <c r="G991" s="204"/>
      <c r="H991" s="159"/>
      <c r="I991" s="202"/>
    </row>
    <row r="992" spans="1:9" ht="15.75" thickBot="1" x14ac:dyDescent="0.3">
      <c r="A992" s="161"/>
      <c r="B992" s="697"/>
      <c r="C992" s="161" t="s">
        <v>46</v>
      </c>
      <c r="D992" s="185">
        <f>D991+D990+D989+D988+D987+D986+D985+D984+D983</f>
        <v>0</v>
      </c>
      <c r="E992" s="162"/>
      <c r="F992" s="164"/>
      <c r="G992" s="185"/>
      <c r="H992" s="185">
        <f>H991+H990+H989+H988+H987+H986+H985+H984+H983</f>
        <v>0</v>
      </c>
      <c r="I992" s="504">
        <f>G985-H992</f>
        <v>0</v>
      </c>
    </row>
    <row r="993" spans="1:9" ht="65.25" thickTop="1" thickBot="1" x14ac:dyDescent="0.3">
      <c r="A993" s="166">
        <v>14</v>
      </c>
      <c r="B993" s="205" t="s">
        <v>152</v>
      </c>
      <c r="C993" s="166" t="s">
        <v>147</v>
      </c>
      <c r="D993" s="207">
        <v>0</v>
      </c>
      <c r="E993" s="206" t="s">
        <v>153</v>
      </c>
      <c r="F993" s="469">
        <v>0</v>
      </c>
      <c r="G993" s="207">
        <f>D993-F993</f>
        <v>0</v>
      </c>
      <c r="H993" s="208"/>
      <c r="I993" s="506">
        <f>G993</f>
        <v>0</v>
      </c>
    </row>
    <row r="994" spans="1:9" ht="15.75" customHeight="1" thickTop="1" x14ac:dyDescent="0.25">
      <c r="A994" s="190">
        <v>15</v>
      </c>
      <c r="B994" s="695" t="s">
        <v>154</v>
      </c>
      <c r="C994" s="151" t="s">
        <v>155</v>
      </c>
      <c r="D994" s="199">
        <v>0</v>
      </c>
      <c r="E994" s="175"/>
      <c r="F994" s="464"/>
      <c r="G994" s="175"/>
      <c r="H994" s="175"/>
      <c r="I994" s="507"/>
    </row>
    <row r="995" spans="1:9" x14ac:dyDescent="0.25">
      <c r="A995" s="152"/>
      <c r="B995" s="696"/>
      <c r="C995" s="152" t="s">
        <v>156</v>
      </c>
      <c r="D995" s="174">
        <v>0</v>
      </c>
      <c r="E995" s="182" t="s">
        <v>157</v>
      </c>
      <c r="F995" s="459">
        <v>0</v>
      </c>
      <c r="G995" s="183">
        <f>D996-F995</f>
        <v>0</v>
      </c>
      <c r="H995" s="153"/>
      <c r="I995" s="507"/>
    </row>
    <row r="996" spans="1:9" ht="15.75" thickBot="1" x14ac:dyDescent="0.3">
      <c r="A996" s="161"/>
      <c r="B996" s="697"/>
      <c r="C996" s="161" t="s">
        <v>46</v>
      </c>
      <c r="D996" s="185">
        <f>D995+D994</f>
        <v>0</v>
      </c>
      <c r="E996" s="162"/>
      <c r="F996" s="164"/>
      <c r="G996" s="162"/>
      <c r="H996" s="185">
        <f>H995+H994</f>
        <v>0</v>
      </c>
      <c r="I996" s="504">
        <f>G995-H996</f>
        <v>0</v>
      </c>
    </row>
    <row r="997" spans="1:9" ht="52.5" thickTop="1" thickBot="1" x14ac:dyDescent="0.3">
      <c r="A997" s="166">
        <v>16</v>
      </c>
      <c r="B997" s="205" t="s">
        <v>158</v>
      </c>
      <c r="C997" s="166" t="s">
        <v>159</v>
      </c>
      <c r="D997" s="169">
        <v>0</v>
      </c>
      <c r="E997" s="206" t="s">
        <v>160</v>
      </c>
      <c r="F997" s="460">
        <v>0</v>
      </c>
      <c r="G997" s="207">
        <f>D997-F997</f>
        <v>0</v>
      </c>
      <c r="H997" s="208"/>
      <c r="I997" s="502">
        <f>G997</f>
        <v>0</v>
      </c>
    </row>
    <row r="998" spans="1:9" ht="39.75" thickTop="1" thickBot="1" x14ac:dyDescent="0.3">
      <c r="A998" s="166">
        <v>17</v>
      </c>
      <c r="B998" s="205" t="s">
        <v>161</v>
      </c>
      <c r="C998" s="166" t="s">
        <v>162</v>
      </c>
      <c r="D998" s="169">
        <v>0</v>
      </c>
      <c r="E998" s="206" t="s">
        <v>163</v>
      </c>
      <c r="F998" s="469">
        <v>0</v>
      </c>
      <c r="G998" s="212">
        <f>D998-F998</f>
        <v>0</v>
      </c>
      <c r="H998" s="208"/>
      <c r="I998" s="502">
        <f>G998</f>
        <v>0</v>
      </c>
    </row>
    <row r="999" spans="1:9" ht="39.75" thickTop="1" thickBot="1" x14ac:dyDescent="0.3">
      <c r="A999" s="166">
        <v>18</v>
      </c>
      <c r="B999" s="205" t="s">
        <v>164</v>
      </c>
      <c r="C999" s="166" t="s">
        <v>165</v>
      </c>
      <c r="D999" s="169">
        <v>0</v>
      </c>
      <c r="E999" s="206" t="s">
        <v>166</v>
      </c>
      <c r="F999" s="469">
        <v>0</v>
      </c>
      <c r="G999" s="212">
        <f>D999-F999</f>
        <v>0</v>
      </c>
      <c r="H999" s="213"/>
      <c r="I999" s="502">
        <f>G999</f>
        <v>0</v>
      </c>
    </row>
    <row r="1000" spans="1:9" ht="15.75" customHeight="1" thickTop="1" x14ac:dyDescent="0.25">
      <c r="A1000" s="190">
        <v>19</v>
      </c>
      <c r="B1000" s="695" t="s">
        <v>167</v>
      </c>
      <c r="C1000" s="151" t="s">
        <v>168</v>
      </c>
      <c r="D1000" s="174">
        <v>0</v>
      </c>
      <c r="E1000" s="175"/>
      <c r="F1000" s="464"/>
      <c r="G1000" s="175"/>
      <c r="H1000" s="200">
        <v>0</v>
      </c>
      <c r="I1000" s="507"/>
    </row>
    <row r="1001" spans="1:9" x14ac:dyDescent="0.25">
      <c r="A1001" s="152"/>
      <c r="B1001" s="696"/>
      <c r="C1001" s="152" t="s">
        <v>169</v>
      </c>
      <c r="D1001" s="174">
        <v>0</v>
      </c>
      <c r="E1001" s="182" t="s">
        <v>170</v>
      </c>
      <c r="F1001" s="459">
        <v>0</v>
      </c>
      <c r="G1001" s="183">
        <f>D1002-F1001</f>
        <v>0</v>
      </c>
      <c r="H1001" s="187">
        <v>0</v>
      </c>
      <c r="I1001" s="507"/>
    </row>
    <row r="1002" spans="1:9" ht="15.75" thickBot="1" x14ac:dyDescent="0.3">
      <c r="A1002" s="161"/>
      <c r="B1002" s="697"/>
      <c r="C1002" s="161" t="s">
        <v>46</v>
      </c>
      <c r="D1002" s="185">
        <f>SUM(D1000:D1001)</f>
        <v>0</v>
      </c>
      <c r="E1002" s="162"/>
      <c r="F1002" s="164"/>
      <c r="G1002" s="162"/>
      <c r="H1002" s="185">
        <f>H1001+H1000</f>
        <v>0</v>
      </c>
      <c r="I1002" s="504">
        <f>G1001-H1002</f>
        <v>0</v>
      </c>
    </row>
    <row r="1003" spans="1:9" ht="15.75" thickTop="1" x14ac:dyDescent="0.25">
      <c r="A1003" s="190">
        <v>20</v>
      </c>
      <c r="B1003" s="214" t="s">
        <v>171</v>
      </c>
      <c r="C1003" s="190" t="s">
        <v>172</v>
      </c>
      <c r="D1003" s="192">
        <v>0</v>
      </c>
      <c r="E1003" s="193" t="s">
        <v>173</v>
      </c>
      <c r="F1003" s="461">
        <v>0</v>
      </c>
      <c r="G1003" s="192">
        <f>D1003-F1003</f>
        <v>0</v>
      </c>
      <c r="H1003" s="176">
        <v>0</v>
      </c>
      <c r="I1003" s="177" t="s">
        <v>174</v>
      </c>
    </row>
    <row r="1004" spans="1:9" x14ac:dyDescent="0.25">
      <c r="A1004" s="151"/>
      <c r="B1004" s="215"/>
      <c r="C1004" s="151"/>
      <c r="D1004" s="216"/>
      <c r="E1004" s="210"/>
      <c r="F1004" s="462"/>
      <c r="G1004" s="216"/>
      <c r="H1004" s="176"/>
      <c r="I1004" s="177" t="s">
        <v>175</v>
      </c>
    </row>
    <row r="1005" spans="1:9" ht="15.75" thickBot="1" x14ac:dyDescent="0.3">
      <c r="A1005" s="168"/>
      <c r="B1005" s="217"/>
      <c r="C1005" s="168"/>
      <c r="D1005" s="218"/>
      <c r="E1005" s="170"/>
      <c r="F1005" s="171"/>
      <c r="G1005" s="218"/>
      <c r="H1005" s="189">
        <f>H1003</f>
        <v>0</v>
      </c>
      <c r="I1005" s="508">
        <f>G1003-H1005</f>
        <v>0</v>
      </c>
    </row>
    <row r="1006" spans="1:9" ht="78" thickTop="1" thickBot="1" x14ac:dyDescent="0.3">
      <c r="A1006" s="166">
        <v>21</v>
      </c>
      <c r="B1006" s="219" t="s">
        <v>176</v>
      </c>
      <c r="C1006" s="166" t="s">
        <v>177</v>
      </c>
      <c r="D1006" s="169">
        <v>0</v>
      </c>
      <c r="E1006" s="206" t="s">
        <v>178</v>
      </c>
      <c r="F1006" s="463">
        <v>0</v>
      </c>
      <c r="G1006" s="207">
        <f>D1006-F1006</f>
        <v>0</v>
      </c>
      <c r="H1006" s="208"/>
      <c r="I1006" s="509">
        <f>G1006</f>
        <v>0</v>
      </c>
    </row>
    <row r="1007" spans="1:9" ht="52.5" thickTop="1" thickBot="1" x14ac:dyDescent="0.3">
      <c r="A1007" s="166">
        <v>22</v>
      </c>
      <c r="B1007" s="220" t="s">
        <v>179</v>
      </c>
      <c r="C1007" s="166" t="s">
        <v>180</v>
      </c>
      <c r="D1007" s="169">
        <v>0</v>
      </c>
      <c r="E1007" s="206" t="s">
        <v>181</v>
      </c>
      <c r="F1007" s="470">
        <v>0</v>
      </c>
      <c r="G1007" s="207">
        <f>D1007-F1007</f>
        <v>0</v>
      </c>
      <c r="H1007" s="208"/>
      <c r="I1007" s="509">
        <f>G1007</f>
        <v>0</v>
      </c>
    </row>
    <row r="1008" spans="1:9" ht="15.75" customHeight="1" thickTop="1" x14ac:dyDescent="0.25">
      <c r="A1008" s="190">
        <v>23</v>
      </c>
      <c r="B1008" s="698" t="s">
        <v>182</v>
      </c>
      <c r="C1008" s="151" t="s">
        <v>183</v>
      </c>
      <c r="D1008" s="221">
        <v>0</v>
      </c>
      <c r="E1008" s="210" t="s">
        <v>184</v>
      </c>
      <c r="F1008" s="461">
        <v>0</v>
      </c>
      <c r="G1008" s="203"/>
      <c r="H1008" s="175"/>
      <c r="I1008" s="510"/>
    </row>
    <row r="1009" spans="1:9" x14ac:dyDescent="0.25">
      <c r="A1009" s="152"/>
      <c r="B1009" s="699"/>
      <c r="C1009" s="152"/>
      <c r="D1009" s="222">
        <v>0</v>
      </c>
      <c r="E1009" s="182" t="s">
        <v>185</v>
      </c>
      <c r="F1009" s="459">
        <v>0</v>
      </c>
      <c r="G1009" s="183"/>
      <c r="H1009" s="153"/>
      <c r="I1009" s="511"/>
    </row>
    <row r="1010" spans="1:9" ht="15.75" thickBot="1" x14ac:dyDescent="0.3">
      <c r="A1010" s="161"/>
      <c r="B1010" s="700"/>
      <c r="C1010" s="161" t="s">
        <v>46</v>
      </c>
      <c r="D1010" s="172">
        <f>D1009+D1008</f>
        <v>0</v>
      </c>
      <c r="E1010" s="162" t="s">
        <v>46</v>
      </c>
      <c r="F1010" s="164">
        <f>F1009+F1008</f>
        <v>0</v>
      </c>
      <c r="G1010" s="185">
        <f>D1010-F1010</f>
        <v>0</v>
      </c>
      <c r="H1010" s="162"/>
      <c r="I1010" s="512">
        <f>G1010</f>
        <v>0</v>
      </c>
    </row>
    <row r="1011" spans="1:9" ht="39.75" thickTop="1" thickBot="1" x14ac:dyDescent="0.3">
      <c r="A1011" s="166">
        <v>24</v>
      </c>
      <c r="B1011" s="220" t="s">
        <v>186</v>
      </c>
      <c r="C1011" s="166" t="s">
        <v>187</v>
      </c>
      <c r="D1011" s="169">
        <v>0</v>
      </c>
      <c r="E1011" s="206" t="s">
        <v>188</v>
      </c>
      <c r="F1011" s="460">
        <v>0</v>
      </c>
      <c r="G1011" s="207">
        <f>D1011-F1011</f>
        <v>0</v>
      </c>
      <c r="H1011" s="208"/>
      <c r="I1011" s="509">
        <f>G1011</f>
        <v>0</v>
      </c>
    </row>
    <row r="1012" spans="1:9" ht="52.5" thickTop="1" thickBot="1" x14ac:dyDescent="0.3">
      <c r="A1012" s="166">
        <v>25</v>
      </c>
      <c r="B1012" s="220" t="s">
        <v>189</v>
      </c>
      <c r="C1012" s="166" t="s">
        <v>190</v>
      </c>
      <c r="D1012" s="169">
        <v>0</v>
      </c>
      <c r="E1012" s="206" t="s">
        <v>191</v>
      </c>
      <c r="F1012" s="460">
        <v>0</v>
      </c>
      <c r="G1012" s="207">
        <f>D1012-F1012</f>
        <v>0</v>
      </c>
      <c r="H1012" s="208"/>
      <c r="I1012" s="509">
        <f>G1012</f>
        <v>0</v>
      </c>
    </row>
    <row r="1013" spans="1:9" ht="52.5" thickTop="1" thickBot="1" x14ac:dyDescent="0.3">
      <c r="A1013" s="166">
        <v>26</v>
      </c>
      <c r="B1013" s="220" t="s">
        <v>192</v>
      </c>
      <c r="C1013" s="166" t="s">
        <v>193</v>
      </c>
      <c r="D1013" s="169">
        <v>0</v>
      </c>
      <c r="E1013" s="206" t="s">
        <v>194</v>
      </c>
      <c r="F1013" s="460">
        <v>0</v>
      </c>
      <c r="G1013" s="207">
        <f>D1013-F1013</f>
        <v>0</v>
      </c>
      <c r="H1013" s="208"/>
      <c r="I1013" s="509">
        <f>G1013</f>
        <v>0</v>
      </c>
    </row>
    <row r="1014" spans="1:9" ht="52.5" thickTop="1" thickBot="1" x14ac:dyDescent="0.3">
      <c r="A1014" s="166">
        <v>27</v>
      </c>
      <c r="B1014" s="220" t="s">
        <v>195</v>
      </c>
      <c r="C1014" s="166" t="s">
        <v>196</v>
      </c>
      <c r="D1014" s="169">
        <v>0</v>
      </c>
      <c r="E1014" s="206" t="s">
        <v>197</v>
      </c>
      <c r="F1014" s="460">
        <v>0</v>
      </c>
      <c r="G1014" s="207">
        <f>D1014-F1014</f>
        <v>0</v>
      </c>
      <c r="H1014" s="208"/>
      <c r="I1014" s="509">
        <f>G1014</f>
        <v>0</v>
      </c>
    </row>
    <row r="1015" spans="1:9" ht="15.75" customHeight="1" thickTop="1" x14ac:dyDescent="0.25">
      <c r="A1015" s="190">
        <v>28</v>
      </c>
      <c r="B1015" s="698" t="s">
        <v>198</v>
      </c>
      <c r="C1015" s="151" t="s">
        <v>199</v>
      </c>
      <c r="D1015" s="200">
        <v>0</v>
      </c>
      <c r="E1015" s="175"/>
      <c r="F1015" s="471"/>
      <c r="G1015" s="175"/>
      <c r="H1015" s="200">
        <v>0</v>
      </c>
      <c r="I1015" s="513"/>
    </row>
    <row r="1016" spans="1:9" x14ac:dyDescent="0.25">
      <c r="A1016" s="152"/>
      <c r="B1016" s="699"/>
      <c r="C1016" s="152" t="s">
        <v>200</v>
      </c>
      <c r="D1016" s="187">
        <v>0</v>
      </c>
      <c r="E1016" s="182" t="s">
        <v>201</v>
      </c>
      <c r="F1016" s="459">
        <v>0</v>
      </c>
      <c r="G1016" s="183">
        <f>D1018-F1016</f>
        <v>0</v>
      </c>
      <c r="H1016" s="187">
        <v>0</v>
      </c>
      <c r="I1016" s="513"/>
    </row>
    <row r="1017" spans="1:9" x14ac:dyDescent="0.25">
      <c r="A1017" s="152"/>
      <c r="B1017" s="699"/>
      <c r="C1017" s="152" t="s">
        <v>202</v>
      </c>
      <c r="D1017" s="188">
        <v>0</v>
      </c>
      <c r="E1017" s="209"/>
      <c r="F1017" s="472"/>
      <c r="G1017" s="204"/>
      <c r="H1017" s="188">
        <v>0</v>
      </c>
      <c r="I1017" s="513"/>
    </row>
    <row r="1018" spans="1:9" ht="15.75" thickBot="1" x14ac:dyDescent="0.3">
      <c r="A1018" s="161"/>
      <c r="B1018" s="700"/>
      <c r="C1018" s="161" t="s">
        <v>46</v>
      </c>
      <c r="D1018" s="185">
        <f>D1017+D1016+D1015</f>
        <v>0</v>
      </c>
      <c r="E1018" s="162"/>
      <c r="F1018" s="164"/>
      <c r="G1018" s="162"/>
      <c r="H1018" s="185">
        <f>H1017+H1016+H1015</f>
        <v>0</v>
      </c>
      <c r="I1018" s="512">
        <f>G1016-H1018</f>
        <v>0</v>
      </c>
    </row>
    <row r="1019" spans="1:9" ht="15.75" customHeight="1" thickTop="1" x14ac:dyDescent="0.25">
      <c r="A1019" s="190">
        <v>29</v>
      </c>
      <c r="B1019" s="701" t="s">
        <v>203</v>
      </c>
      <c r="C1019" s="151" t="s">
        <v>204</v>
      </c>
      <c r="D1019" s="221">
        <v>0</v>
      </c>
      <c r="E1019" s="182" t="s">
        <v>205</v>
      </c>
      <c r="F1019" s="462">
        <v>0</v>
      </c>
      <c r="G1019" s="203"/>
      <c r="H1019" s="200"/>
      <c r="I1019" s="223"/>
    </row>
    <row r="1020" spans="1:9" x14ac:dyDescent="0.25">
      <c r="A1020" s="152"/>
      <c r="B1020" s="702"/>
      <c r="C1020" s="152"/>
      <c r="D1020" s="224">
        <v>0</v>
      </c>
      <c r="E1020" s="182" t="s">
        <v>206</v>
      </c>
      <c r="F1020" s="462">
        <v>0</v>
      </c>
      <c r="G1020" s="183"/>
      <c r="H1020" s="187"/>
      <c r="I1020" s="513"/>
    </row>
    <row r="1021" spans="1:9" ht="15.75" thickBot="1" x14ac:dyDescent="0.3">
      <c r="A1021" s="161"/>
      <c r="B1021" s="703"/>
      <c r="C1021" s="161" t="s">
        <v>46</v>
      </c>
      <c r="D1021" s="185">
        <f>D1020+D1019</f>
        <v>0</v>
      </c>
      <c r="E1021" s="162" t="s">
        <v>46</v>
      </c>
      <c r="F1021" s="164">
        <f>F1020+F1019</f>
        <v>0</v>
      </c>
      <c r="G1021" s="185">
        <v>0</v>
      </c>
      <c r="H1021" s="185">
        <f>H1020+H1019</f>
        <v>0</v>
      </c>
      <c r="I1021" s="512">
        <f>G1021-H1021</f>
        <v>0</v>
      </c>
    </row>
    <row r="1022" spans="1:9" ht="15.75" customHeight="1" thickTop="1" x14ac:dyDescent="0.25">
      <c r="A1022" s="190">
        <v>30</v>
      </c>
      <c r="B1022" s="701" t="s">
        <v>207</v>
      </c>
      <c r="C1022" s="151" t="s">
        <v>208</v>
      </c>
      <c r="D1022" s="221">
        <v>0</v>
      </c>
      <c r="E1022" s="182"/>
      <c r="F1022" s="462">
        <v>0</v>
      </c>
      <c r="G1022" s="203"/>
      <c r="H1022" s="200"/>
      <c r="I1022" s="513"/>
    </row>
    <row r="1023" spans="1:9" x14ac:dyDescent="0.25">
      <c r="A1023" s="152"/>
      <c r="B1023" s="702"/>
      <c r="C1023" s="151" t="s">
        <v>209</v>
      </c>
      <c r="D1023" s="224">
        <v>0</v>
      </c>
      <c r="E1023" s="182" t="s">
        <v>210</v>
      </c>
      <c r="F1023" s="462">
        <v>0</v>
      </c>
      <c r="G1023" s="183"/>
      <c r="H1023" s="187"/>
      <c r="I1023" s="513"/>
    </row>
    <row r="1024" spans="1:9" ht="15.75" thickBot="1" x14ac:dyDescent="0.3">
      <c r="A1024" s="161"/>
      <c r="B1024" s="703"/>
      <c r="C1024" s="161" t="s">
        <v>46</v>
      </c>
      <c r="D1024" s="185">
        <f>D1023+D1022</f>
        <v>0</v>
      </c>
      <c r="E1024" s="162" t="s">
        <v>46</v>
      </c>
      <c r="F1024" s="164">
        <f>F1023+F1022</f>
        <v>0</v>
      </c>
      <c r="G1024" s="185">
        <v>0</v>
      </c>
      <c r="H1024" s="185">
        <f>H1023+H1022</f>
        <v>0</v>
      </c>
      <c r="I1024" s="512">
        <f>G1024-H1024</f>
        <v>0</v>
      </c>
    </row>
    <row r="1025" spans="1:9" ht="15.75" customHeight="1" thickTop="1" x14ac:dyDescent="0.25">
      <c r="A1025" s="190">
        <v>31</v>
      </c>
      <c r="B1025" s="685" t="s">
        <v>211</v>
      </c>
      <c r="C1025" s="151" t="s">
        <v>212</v>
      </c>
      <c r="D1025" s="224">
        <v>0</v>
      </c>
      <c r="E1025" s="182"/>
      <c r="F1025" s="464"/>
      <c r="G1025" s="203"/>
      <c r="H1025" s="200"/>
      <c r="I1025" s="513"/>
    </row>
    <row r="1026" spans="1:9" x14ac:dyDescent="0.25">
      <c r="A1026" s="152"/>
      <c r="B1026" s="686"/>
      <c r="C1026" s="152" t="s">
        <v>213</v>
      </c>
      <c r="D1026" s="224">
        <v>0</v>
      </c>
      <c r="E1026" s="182"/>
      <c r="F1026" s="465"/>
      <c r="G1026" s="183"/>
      <c r="H1026" s="187"/>
      <c r="I1026" s="513"/>
    </row>
    <row r="1027" spans="1:9" x14ac:dyDescent="0.25">
      <c r="A1027" s="152"/>
      <c r="B1027" s="686"/>
      <c r="C1027" s="152" t="s">
        <v>214</v>
      </c>
      <c r="D1027" s="224">
        <v>0</v>
      </c>
      <c r="E1027" s="182" t="s">
        <v>215</v>
      </c>
      <c r="F1027" s="462">
        <v>0</v>
      </c>
      <c r="G1027" s="204">
        <f>D1031-F1027</f>
        <v>0</v>
      </c>
      <c r="H1027" s="188"/>
      <c r="I1027" s="513"/>
    </row>
    <row r="1028" spans="1:9" x14ac:dyDescent="0.25">
      <c r="A1028" s="152"/>
      <c r="B1028" s="686"/>
      <c r="C1028" s="152" t="s">
        <v>216</v>
      </c>
      <c r="D1028" s="224">
        <v>0</v>
      </c>
      <c r="E1028" s="209"/>
      <c r="F1028" s="467"/>
      <c r="G1028" s="204"/>
      <c r="H1028" s="188"/>
      <c r="I1028" s="513"/>
    </row>
    <row r="1029" spans="1:9" x14ac:dyDescent="0.25">
      <c r="A1029" s="152"/>
      <c r="B1029" s="686"/>
      <c r="C1029" s="152" t="s">
        <v>216</v>
      </c>
      <c r="D1029" s="224">
        <v>0</v>
      </c>
      <c r="E1029" s="209"/>
      <c r="F1029" s="467"/>
      <c r="G1029" s="204"/>
      <c r="H1029" s="188"/>
      <c r="I1029" s="513"/>
    </row>
    <row r="1030" spans="1:9" x14ac:dyDescent="0.25">
      <c r="A1030" s="158"/>
      <c r="B1030" s="686"/>
      <c r="C1030" s="152"/>
      <c r="D1030" s="188"/>
      <c r="E1030" s="209"/>
      <c r="F1030" s="467"/>
      <c r="G1030" s="204"/>
      <c r="H1030" s="188"/>
      <c r="I1030" s="513"/>
    </row>
    <row r="1031" spans="1:9" ht="15.75" thickBot="1" x14ac:dyDescent="0.3">
      <c r="A1031" s="161"/>
      <c r="B1031" s="687"/>
      <c r="C1031" s="161" t="s">
        <v>46</v>
      </c>
      <c r="D1031" s="185">
        <f>D1029+D1028+D1027+D1026+D1025</f>
        <v>0</v>
      </c>
      <c r="E1031" s="162"/>
      <c r="F1031" s="164"/>
      <c r="G1031" s="185"/>
      <c r="H1031" s="185">
        <f>H1030+H1029+H1028+H1027+H1026+H1025</f>
        <v>0</v>
      </c>
      <c r="I1031" s="512">
        <f>G1027-H1031</f>
        <v>0</v>
      </c>
    </row>
    <row r="1032" spans="1:9" ht="39.75" thickTop="1" thickBot="1" x14ac:dyDescent="0.3">
      <c r="A1032" s="166">
        <v>32</v>
      </c>
      <c r="B1032" s="225" t="s">
        <v>217</v>
      </c>
      <c r="C1032" s="166" t="s">
        <v>218</v>
      </c>
      <c r="D1032" s="169">
        <v>0</v>
      </c>
      <c r="E1032" s="206" t="s">
        <v>219</v>
      </c>
      <c r="F1032" s="460">
        <v>0</v>
      </c>
      <c r="G1032" s="207">
        <f>D1032-F1032</f>
        <v>0</v>
      </c>
      <c r="H1032" s="208"/>
      <c r="I1032" s="509">
        <f>G1032</f>
        <v>0</v>
      </c>
    </row>
    <row r="1033" spans="1:9" ht="52.5" thickTop="1" thickBot="1" x14ac:dyDescent="0.3">
      <c r="A1033" s="166">
        <v>33</v>
      </c>
      <c r="B1033" s="226" t="s">
        <v>220</v>
      </c>
      <c r="C1033" s="166" t="s">
        <v>221</v>
      </c>
      <c r="D1033" s="169">
        <v>0</v>
      </c>
      <c r="E1033" s="206" t="s">
        <v>222</v>
      </c>
      <c r="F1033" s="460">
        <v>0</v>
      </c>
      <c r="G1033" s="207">
        <f>D1033-F1033</f>
        <v>0</v>
      </c>
      <c r="H1033" s="208"/>
      <c r="I1033" s="509">
        <f>G1033</f>
        <v>0</v>
      </c>
    </row>
    <row r="1034" spans="1:9" ht="65.25" thickTop="1" thickBot="1" x14ac:dyDescent="0.3">
      <c r="A1034" s="227">
        <v>34</v>
      </c>
      <c r="B1034" s="228" t="s">
        <v>223</v>
      </c>
      <c r="C1034" s="229" t="s">
        <v>224</v>
      </c>
      <c r="D1034" s="230">
        <v>0</v>
      </c>
      <c r="E1034" s="231" t="s">
        <v>225</v>
      </c>
      <c r="F1034" s="473">
        <v>0</v>
      </c>
      <c r="G1034" s="232">
        <f>D1034-F1034</f>
        <v>0</v>
      </c>
      <c r="H1034" s="233"/>
      <c r="I1034" s="514">
        <f>G1034</f>
        <v>0</v>
      </c>
    </row>
    <row r="1037" spans="1:9" ht="15.75" thickBot="1" x14ac:dyDescent="0.3">
      <c r="B1037" s="313" t="s">
        <v>325</v>
      </c>
      <c r="C1037" s="313"/>
      <c r="D1037" s="313"/>
      <c r="I1037" t="s">
        <v>674</v>
      </c>
    </row>
    <row r="1038" spans="1:9" x14ac:dyDescent="0.25">
      <c r="A1038" s="678" t="s">
        <v>21</v>
      </c>
      <c r="B1038" s="680" t="s">
        <v>22</v>
      </c>
      <c r="C1038" s="672" t="s">
        <v>23</v>
      </c>
      <c r="D1038" s="673"/>
      <c r="E1038" s="667" t="s">
        <v>24</v>
      </c>
      <c r="F1038" s="667"/>
      <c r="G1038" s="142" t="s">
        <v>25</v>
      </c>
      <c r="H1038" s="667" t="s">
        <v>26</v>
      </c>
      <c r="I1038" s="668"/>
    </row>
    <row r="1039" spans="1:9" x14ac:dyDescent="0.25">
      <c r="A1039" s="679"/>
      <c r="B1039" s="681"/>
      <c r="C1039" s="143" t="s">
        <v>27</v>
      </c>
      <c r="D1039" s="144" t="s">
        <v>28</v>
      </c>
      <c r="E1039" s="144" t="s">
        <v>29</v>
      </c>
      <c r="F1039" s="144" t="s">
        <v>28</v>
      </c>
      <c r="G1039" s="144" t="s">
        <v>30</v>
      </c>
      <c r="H1039" s="143" t="s">
        <v>27</v>
      </c>
      <c r="I1039" s="145" t="s">
        <v>28</v>
      </c>
    </row>
    <row r="1040" spans="1:9" ht="15.75" thickBot="1" x14ac:dyDescent="0.3">
      <c r="A1040" s="146">
        <v>1</v>
      </c>
      <c r="B1040" s="147">
        <v>2</v>
      </c>
      <c r="C1040" s="147">
        <v>3</v>
      </c>
      <c r="D1040" s="148">
        <v>4</v>
      </c>
      <c r="E1040" s="148">
        <v>5</v>
      </c>
      <c r="F1040" s="149">
        <v>6</v>
      </c>
      <c r="G1040" s="148">
        <v>7</v>
      </c>
      <c r="H1040" s="149">
        <v>8</v>
      </c>
      <c r="I1040" s="150">
        <v>9</v>
      </c>
    </row>
    <row r="1041" spans="1:9" ht="91.5" thickTop="1" thickBot="1" x14ac:dyDescent="0.3">
      <c r="A1041" s="234">
        <v>1</v>
      </c>
      <c r="B1041" s="235" t="s">
        <v>226</v>
      </c>
      <c r="C1041" s="236" t="s">
        <v>227</v>
      </c>
      <c r="D1041" s="237">
        <v>0</v>
      </c>
      <c r="E1041" s="238" t="s">
        <v>228</v>
      </c>
      <c r="F1041" s="239">
        <v>0</v>
      </c>
      <c r="G1041" s="237">
        <f>D1041-F1041</f>
        <v>0</v>
      </c>
      <c r="H1041" s="240"/>
      <c r="I1041" s="514">
        <f>G1041</f>
        <v>0</v>
      </c>
    </row>
    <row r="1042" spans="1:9" ht="36.75" customHeight="1" thickTop="1" x14ac:dyDescent="0.25">
      <c r="A1042" s="241">
        <v>2</v>
      </c>
      <c r="B1042" s="688" t="s">
        <v>229</v>
      </c>
      <c r="C1042" s="242" t="s">
        <v>230</v>
      </c>
      <c r="D1042" s="243">
        <v>0</v>
      </c>
      <c r="E1042" s="244" t="s">
        <v>231</v>
      </c>
      <c r="F1042" s="319">
        <v>0</v>
      </c>
      <c r="G1042" s="246"/>
      <c r="H1042" s="247"/>
      <c r="I1042" s="515"/>
    </row>
    <row r="1043" spans="1:9" ht="36.75" customHeight="1" thickBot="1" x14ac:dyDescent="0.3">
      <c r="A1043" s="248"/>
      <c r="B1043" s="689"/>
      <c r="C1043" s="249"/>
      <c r="D1043" s="250">
        <f>D1042</f>
        <v>0</v>
      </c>
      <c r="E1043" s="251"/>
      <c r="F1043" s="252">
        <f>F1042</f>
        <v>0</v>
      </c>
      <c r="G1043" s="250">
        <f>D1043-F1043</f>
        <v>0</v>
      </c>
      <c r="H1043" s="253"/>
      <c r="I1043" s="516">
        <f>G1043</f>
        <v>0</v>
      </c>
    </row>
    <row r="1044" spans="1:9" ht="15.75" thickTop="1" x14ac:dyDescent="0.25">
      <c r="A1044" s="241">
        <v>3</v>
      </c>
      <c r="B1044" s="682" t="s">
        <v>232</v>
      </c>
      <c r="C1044" s="254" t="s">
        <v>233</v>
      </c>
      <c r="D1044" s="255">
        <v>0</v>
      </c>
      <c r="E1044" s="256" t="s">
        <v>234</v>
      </c>
      <c r="F1044" s="257">
        <v>0</v>
      </c>
      <c r="G1044" s="258"/>
      <c r="H1044" s="259"/>
      <c r="I1044" s="517"/>
    </row>
    <row r="1045" spans="1:9" x14ac:dyDescent="0.25">
      <c r="A1045" s="260"/>
      <c r="B1045" s="683"/>
      <c r="C1045" s="261" t="s">
        <v>235</v>
      </c>
      <c r="D1045" s="255">
        <v>0</v>
      </c>
      <c r="E1045" s="262" t="s">
        <v>236</v>
      </c>
      <c r="F1045" s="255">
        <v>0</v>
      </c>
      <c r="G1045" s="263"/>
      <c r="H1045" s="264"/>
      <c r="I1045" s="517"/>
    </row>
    <row r="1046" spans="1:9" x14ac:dyDescent="0.25">
      <c r="A1046" s="260"/>
      <c r="B1046" s="683"/>
      <c r="C1046" s="254" t="s">
        <v>237</v>
      </c>
      <c r="D1046" s="255">
        <v>0</v>
      </c>
      <c r="E1046" s="262" t="s">
        <v>238</v>
      </c>
      <c r="F1046" s="255">
        <v>0</v>
      </c>
      <c r="G1046" s="265"/>
      <c r="H1046" s="266"/>
      <c r="I1046" s="517"/>
    </row>
    <row r="1047" spans="1:9" x14ac:dyDescent="0.25">
      <c r="A1047" s="260"/>
      <c r="B1047" s="683"/>
      <c r="C1047" s="261" t="s">
        <v>239</v>
      </c>
      <c r="D1047" s="255">
        <v>0</v>
      </c>
      <c r="E1047" s="267" t="s">
        <v>240</v>
      </c>
      <c r="F1047" s="257">
        <v>0</v>
      </c>
      <c r="G1047" s="265"/>
      <c r="H1047" s="266"/>
      <c r="I1047" s="517"/>
    </row>
    <row r="1048" spans="1:9" x14ac:dyDescent="0.25">
      <c r="A1048" s="260"/>
      <c r="B1048" s="683"/>
      <c r="C1048" s="254" t="s">
        <v>241</v>
      </c>
      <c r="D1048" s="255">
        <v>0</v>
      </c>
      <c r="E1048" s="267"/>
      <c r="F1048" s="255">
        <v>0</v>
      </c>
      <c r="G1048" s="265"/>
      <c r="H1048" s="266"/>
      <c r="I1048" s="517"/>
    </row>
    <row r="1049" spans="1:9" x14ac:dyDescent="0.25">
      <c r="A1049" s="260"/>
      <c r="B1049" s="683"/>
      <c r="C1049" s="261" t="s">
        <v>242</v>
      </c>
      <c r="D1049" s="255">
        <v>0</v>
      </c>
      <c r="E1049" s="267"/>
      <c r="F1049" s="255">
        <v>0</v>
      </c>
      <c r="G1049" s="265"/>
      <c r="H1049" s="266"/>
      <c r="I1049" s="517"/>
    </row>
    <row r="1050" spans="1:9" x14ac:dyDescent="0.25">
      <c r="A1050" s="260"/>
      <c r="B1050" s="683"/>
      <c r="C1050" s="261" t="s">
        <v>243</v>
      </c>
      <c r="D1050" s="255">
        <v>0</v>
      </c>
      <c r="E1050" s="267" t="s">
        <v>244</v>
      </c>
      <c r="F1050" s="255">
        <v>0</v>
      </c>
      <c r="G1050" s="265"/>
      <c r="H1050" s="266"/>
      <c r="I1050" s="517"/>
    </row>
    <row r="1051" spans="1:9" x14ac:dyDescent="0.25">
      <c r="A1051" s="260"/>
      <c r="B1051" s="683"/>
      <c r="C1051" s="254" t="s">
        <v>245</v>
      </c>
      <c r="D1051" s="255">
        <v>0</v>
      </c>
      <c r="E1051" s="267"/>
      <c r="F1051" s="255">
        <v>0</v>
      </c>
      <c r="G1051" s="265"/>
      <c r="H1051" s="266"/>
      <c r="I1051" s="517"/>
    </row>
    <row r="1052" spans="1:9" x14ac:dyDescent="0.25">
      <c r="A1052" s="260"/>
      <c r="B1052" s="683"/>
      <c r="C1052" s="261"/>
      <c r="D1052" s="255">
        <v>0</v>
      </c>
      <c r="E1052" s="267"/>
      <c r="F1052" s="255">
        <v>0</v>
      </c>
      <c r="G1052" s="265"/>
      <c r="H1052" s="266"/>
      <c r="I1052" s="517"/>
    </row>
    <row r="1053" spans="1:9" ht="15.75" thickBot="1" x14ac:dyDescent="0.3">
      <c r="A1053" s="248"/>
      <c r="B1053" s="684"/>
      <c r="C1053" s="249" t="s">
        <v>46</v>
      </c>
      <c r="D1053" s="250">
        <f>D1052+D1051+D1050+D1049+D1048+D1047+D1046+D1045+D1044</f>
        <v>0</v>
      </c>
      <c r="E1053" s="268" t="s">
        <v>46</v>
      </c>
      <c r="F1053" s="250">
        <f>F1052+F1051+F1050+F1049+F1048+F1047+F1046+F1045+F1044</f>
        <v>0</v>
      </c>
      <c r="G1053" s="250">
        <f>D1053-F1053</f>
        <v>0</v>
      </c>
      <c r="H1053" s="368">
        <f>H1044+H1045+H1046+H1047+H1048+H1049+H1050+H1051+H1052</f>
        <v>0</v>
      </c>
      <c r="I1053" s="518">
        <f>G1053-H1053</f>
        <v>0</v>
      </c>
    </row>
    <row r="1054" spans="1:9" ht="15.75" thickTop="1" x14ac:dyDescent="0.25">
      <c r="A1054" s="269">
        <v>4</v>
      </c>
      <c r="B1054" s="690" t="s">
        <v>246</v>
      </c>
      <c r="C1054" s="254" t="s">
        <v>247</v>
      </c>
      <c r="D1054" s="255">
        <v>0</v>
      </c>
      <c r="E1054" s="270" t="s">
        <v>248</v>
      </c>
      <c r="F1054" s="271">
        <v>0</v>
      </c>
      <c r="G1054" s="259"/>
      <c r="H1054" s="259"/>
      <c r="I1054" s="513"/>
    </row>
    <row r="1055" spans="1:9" x14ac:dyDescent="0.25">
      <c r="A1055" s="260"/>
      <c r="B1055" s="691"/>
      <c r="C1055" s="261" t="s">
        <v>249</v>
      </c>
      <c r="D1055" s="255">
        <v>0</v>
      </c>
      <c r="E1055" s="262" t="s">
        <v>250</v>
      </c>
      <c r="F1055" s="273">
        <v>0</v>
      </c>
      <c r="G1055" s="263"/>
      <c r="H1055" s="264"/>
      <c r="I1055" s="513"/>
    </row>
    <row r="1056" spans="1:9" x14ac:dyDescent="0.25">
      <c r="A1056" s="260"/>
      <c r="B1056" s="691"/>
      <c r="C1056" s="261" t="s">
        <v>251</v>
      </c>
      <c r="D1056" s="255">
        <v>0</v>
      </c>
      <c r="E1056" s="267" t="s">
        <v>252</v>
      </c>
      <c r="F1056" s="273">
        <v>0</v>
      </c>
      <c r="G1056" s="265"/>
      <c r="H1056" s="266"/>
      <c r="I1056" s="513"/>
    </row>
    <row r="1057" spans="1:10" ht="15.75" thickBot="1" x14ac:dyDescent="0.3">
      <c r="A1057" s="248"/>
      <c r="B1057" s="692"/>
      <c r="C1057" s="249" t="s">
        <v>46</v>
      </c>
      <c r="D1057" s="250">
        <f>SUM(D1054:D1056)</f>
        <v>0</v>
      </c>
      <c r="E1057" s="268" t="s">
        <v>46</v>
      </c>
      <c r="F1057" s="250">
        <f>SUM(F1054:F1056)</f>
        <v>0</v>
      </c>
      <c r="G1057" s="250">
        <f t="shared" ref="G1057:G1067" si="42">D1057-F1057</f>
        <v>0</v>
      </c>
      <c r="H1057" s="368">
        <f>H1056+H1055+H1054</f>
        <v>0</v>
      </c>
      <c r="I1057" s="518">
        <f>G1057-H1057</f>
        <v>0</v>
      </c>
    </row>
    <row r="1058" spans="1:10" ht="76.5" thickTop="1" thickBot="1" x14ac:dyDescent="0.3">
      <c r="A1058" s="274">
        <v>5</v>
      </c>
      <c r="B1058" s="275" t="s">
        <v>253</v>
      </c>
      <c r="C1058" s="236" t="s">
        <v>254</v>
      </c>
      <c r="D1058" s="243">
        <v>0</v>
      </c>
      <c r="E1058" s="238" t="s">
        <v>255</v>
      </c>
      <c r="F1058" s="245">
        <v>0</v>
      </c>
      <c r="G1058" s="276">
        <f t="shared" si="42"/>
        <v>0</v>
      </c>
      <c r="H1058" s="240"/>
      <c r="I1058" s="514">
        <f t="shared" ref="I1058:I1067" si="43">G1058</f>
        <v>0</v>
      </c>
    </row>
    <row r="1059" spans="1:10" ht="76.5" thickTop="1" thickBot="1" x14ac:dyDescent="0.3">
      <c r="A1059" s="274">
        <v>6</v>
      </c>
      <c r="B1059" s="275" t="s">
        <v>256</v>
      </c>
      <c r="C1059" s="236" t="s">
        <v>257</v>
      </c>
      <c r="D1059" s="243">
        <v>0</v>
      </c>
      <c r="E1059" s="238" t="s">
        <v>258</v>
      </c>
      <c r="F1059" s="245">
        <v>0</v>
      </c>
      <c r="G1059" s="276">
        <f t="shared" si="42"/>
        <v>0</v>
      </c>
      <c r="H1059" s="240"/>
      <c r="I1059" s="514">
        <f t="shared" si="43"/>
        <v>0</v>
      </c>
    </row>
    <row r="1060" spans="1:10" ht="76.5" thickTop="1" thickBot="1" x14ac:dyDescent="0.3">
      <c r="A1060" s="274">
        <v>7</v>
      </c>
      <c r="B1060" s="275" t="s">
        <v>259</v>
      </c>
      <c r="C1060" s="236" t="s">
        <v>260</v>
      </c>
      <c r="D1060" s="243">
        <v>0</v>
      </c>
      <c r="E1060" s="238" t="s">
        <v>261</v>
      </c>
      <c r="F1060" s="245">
        <v>0</v>
      </c>
      <c r="G1060" s="276">
        <f t="shared" si="42"/>
        <v>0</v>
      </c>
      <c r="H1060" s="240"/>
      <c r="I1060" s="514">
        <f t="shared" si="43"/>
        <v>0</v>
      </c>
    </row>
    <row r="1061" spans="1:10" ht="76.5" thickTop="1" thickBot="1" x14ac:dyDescent="0.3">
      <c r="A1061" s="274">
        <v>8</v>
      </c>
      <c r="B1061" s="275" t="s">
        <v>262</v>
      </c>
      <c r="C1061" s="236" t="s">
        <v>263</v>
      </c>
      <c r="D1061" s="243">
        <v>0</v>
      </c>
      <c r="E1061" s="238" t="s">
        <v>264</v>
      </c>
      <c r="F1061" s="245">
        <v>0</v>
      </c>
      <c r="G1061" s="276">
        <f t="shared" si="42"/>
        <v>0</v>
      </c>
      <c r="H1061" s="240"/>
      <c r="I1061" s="514">
        <f t="shared" si="43"/>
        <v>0</v>
      </c>
      <c r="J1061" s="474"/>
    </row>
    <row r="1062" spans="1:10" ht="76.5" thickTop="1" thickBot="1" x14ac:dyDescent="0.3">
      <c r="A1062" s="274">
        <v>9</v>
      </c>
      <c r="B1062" s="275" t="s">
        <v>265</v>
      </c>
      <c r="C1062" s="236" t="s">
        <v>266</v>
      </c>
      <c r="D1062" s="243">
        <v>0</v>
      </c>
      <c r="E1062" s="238" t="s">
        <v>267</v>
      </c>
      <c r="F1062" s="245">
        <v>0</v>
      </c>
      <c r="G1062" s="276">
        <f t="shared" si="42"/>
        <v>0</v>
      </c>
      <c r="H1062" s="240"/>
      <c r="I1062" s="514">
        <f t="shared" si="43"/>
        <v>0</v>
      </c>
    </row>
    <row r="1063" spans="1:10" ht="61.5" thickTop="1" thickBot="1" x14ac:dyDescent="0.3">
      <c r="A1063" s="274">
        <v>10</v>
      </c>
      <c r="B1063" s="275" t="s">
        <v>268</v>
      </c>
      <c r="C1063" s="236" t="s">
        <v>269</v>
      </c>
      <c r="D1063" s="243">
        <v>0</v>
      </c>
      <c r="E1063" s="238" t="s">
        <v>270</v>
      </c>
      <c r="F1063" s="245">
        <v>0</v>
      </c>
      <c r="G1063" s="276">
        <f t="shared" si="42"/>
        <v>0</v>
      </c>
      <c r="H1063" s="240"/>
      <c r="I1063" s="514">
        <f t="shared" si="43"/>
        <v>0</v>
      </c>
    </row>
    <row r="1064" spans="1:10" ht="91.5" thickTop="1" thickBot="1" x14ac:dyDescent="0.3">
      <c r="A1064" s="274">
        <v>11</v>
      </c>
      <c r="B1064" s="275" t="s">
        <v>271</v>
      </c>
      <c r="C1064" s="236" t="s">
        <v>272</v>
      </c>
      <c r="D1064" s="243">
        <v>0</v>
      </c>
      <c r="E1064" s="238" t="s">
        <v>273</v>
      </c>
      <c r="F1064" s="245">
        <v>0</v>
      </c>
      <c r="G1064" s="276">
        <f t="shared" si="42"/>
        <v>0</v>
      </c>
      <c r="H1064" s="240"/>
      <c r="I1064" s="514">
        <f t="shared" si="43"/>
        <v>0</v>
      </c>
    </row>
    <row r="1065" spans="1:10" ht="121.5" thickTop="1" thickBot="1" x14ac:dyDescent="0.3">
      <c r="A1065" s="274">
        <v>12</v>
      </c>
      <c r="B1065" s="275" t="s">
        <v>274</v>
      </c>
      <c r="C1065" s="236" t="s">
        <v>275</v>
      </c>
      <c r="D1065" s="243">
        <v>0</v>
      </c>
      <c r="E1065" s="238" t="s">
        <v>276</v>
      </c>
      <c r="F1065" s="245">
        <v>0</v>
      </c>
      <c r="G1065" s="276">
        <f t="shared" si="42"/>
        <v>0</v>
      </c>
      <c r="H1065" s="240"/>
      <c r="I1065" s="514">
        <f t="shared" si="43"/>
        <v>0</v>
      </c>
    </row>
    <row r="1066" spans="1:10" ht="76.5" thickTop="1" thickBot="1" x14ac:dyDescent="0.3">
      <c r="A1066" s="274">
        <v>13</v>
      </c>
      <c r="B1066" s="275" t="s">
        <v>277</v>
      </c>
      <c r="C1066" s="236" t="s">
        <v>278</v>
      </c>
      <c r="D1066" s="243">
        <v>0</v>
      </c>
      <c r="E1066" s="238" t="s">
        <v>279</v>
      </c>
      <c r="F1066" s="245">
        <v>0</v>
      </c>
      <c r="G1066" s="276">
        <f t="shared" si="42"/>
        <v>0</v>
      </c>
      <c r="H1066" s="240"/>
      <c r="I1066" s="514">
        <f t="shared" si="43"/>
        <v>0</v>
      </c>
    </row>
    <row r="1067" spans="1:10" ht="106.5" thickTop="1" thickBot="1" x14ac:dyDescent="0.3">
      <c r="A1067" s="274">
        <v>14</v>
      </c>
      <c r="B1067" s="275" t="s">
        <v>280</v>
      </c>
      <c r="C1067" s="236" t="s">
        <v>281</v>
      </c>
      <c r="D1067" s="277">
        <v>0</v>
      </c>
      <c r="E1067" s="238" t="s">
        <v>282</v>
      </c>
      <c r="F1067" s="278">
        <v>0</v>
      </c>
      <c r="G1067" s="276">
        <f t="shared" si="42"/>
        <v>0</v>
      </c>
      <c r="H1067" s="240"/>
      <c r="I1067" s="509">
        <f t="shared" si="43"/>
        <v>0</v>
      </c>
    </row>
    <row r="1068" spans="1:10" ht="15.75" thickTop="1" x14ac:dyDescent="0.25">
      <c r="A1068" s="269">
        <v>15</v>
      </c>
      <c r="B1068" s="693" t="s">
        <v>283</v>
      </c>
      <c r="C1068" s="254" t="s">
        <v>284</v>
      </c>
      <c r="D1068" s="255">
        <v>0</v>
      </c>
      <c r="E1068" s="259"/>
      <c r="F1068" s="273"/>
      <c r="G1068" s="259"/>
      <c r="H1068" s="385">
        <v>0</v>
      </c>
      <c r="I1068" s="481"/>
    </row>
    <row r="1069" spans="1:10" x14ac:dyDescent="0.25">
      <c r="A1069" s="260"/>
      <c r="B1069" s="694"/>
      <c r="C1069" s="254" t="s">
        <v>285</v>
      </c>
      <c r="D1069" s="255">
        <v>0</v>
      </c>
      <c r="E1069" s="262" t="s">
        <v>286</v>
      </c>
      <c r="F1069" s="273">
        <v>0</v>
      </c>
      <c r="G1069" s="263">
        <f>D1070-F1069</f>
        <v>0</v>
      </c>
      <c r="H1069" s="359">
        <v>0</v>
      </c>
      <c r="I1069" s="481"/>
    </row>
    <row r="1070" spans="1:10" ht="15.75" thickBot="1" x14ac:dyDescent="0.3">
      <c r="A1070" s="248"/>
      <c r="B1070" s="676"/>
      <c r="C1070" s="249" t="s">
        <v>46</v>
      </c>
      <c r="D1070" s="250">
        <f>D1069+D1068</f>
        <v>0</v>
      </c>
      <c r="E1070" s="268"/>
      <c r="F1070" s="279"/>
      <c r="G1070" s="268"/>
      <c r="H1070" s="250">
        <f>H1069+H1068</f>
        <v>0</v>
      </c>
      <c r="I1070" s="516">
        <f>G1069-H1070</f>
        <v>0</v>
      </c>
    </row>
    <row r="1071" spans="1:10" ht="15.75" thickTop="1" x14ac:dyDescent="0.25">
      <c r="A1071" s="269">
        <v>16</v>
      </c>
      <c r="B1071" s="682" t="s">
        <v>287</v>
      </c>
      <c r="C1071" s="254" t="s">
        <v>288</v>
      </c>
      <c r="D1071" s="255">
        <v>0</v>
      </c>
      <c r="E1071" s="256"/>
      <c r="F1071" s="280"/>
      <c r="G1071" s="258"/>
      <c r="H1071" s="385">
        <v>0</v>
      </c>
      <c r="I1071" s="513"/>
    </row>
    <row r="1072" spans="1:10" x14ac:dyDescent="0.25">
      <c r="A1072" s="260"/>
      <c r="B1072" s="683"/>
      <c r="C1072" s="261" t="s">
        <v>289</v>
      </c>
      <c r="D1072" s="255">
        <v>0</v>
      </c>
      <c r="E1072" s="262"/>
      <c r="F1072" s="281"/>
      <c r="G1072" s="263"/>
      <c r="H1072" s="359">
        <v>0</v>
      </c>
      <c r="I1072" s="513"/>
    </row>
    <row r="1073" spans="1:12" x14ac:dyDescent="0.25">
      <c r="A1073" s="260"/>
      <c r="B1073" s="683"/>
      <c r="C1073" s="254" t="s">
        <v>290</v>
      </c>
      <c r="D1073" s="255">
        <v>0</v>
      </c>
      <c r="E1073" s="262"/>
      <c r="F1073" s="281"/>
      <c r="G1073" s="265"/>
      <c r="H1073" s="361">
        <v>0</v>
      </c>
      <c r="I1073" s="513"/>
    </row>
    <row r="1074" spans="1:12" x14ac:dyDescent="0.25">
      <c r="A1074" s="260"/>
      <c r="B1074" s="683"/>
      <c r="C1074" s="261" t="s">
        <v>291</v>
      </c>
      <c r="D1074" s="255">
        <v>0</v>
      </c>
      <c r="E1074" s="262" t="s">
        <v>292</v>
      </c>
      <c r="F1074" s="273">
        <v>0</v>
      </c>
      <c r="G1074" s="265"/>
      <c r="H1074" s="361">
        <v>0</v>
      </c>
      <c r="I1074" s="513"/>
    </row>
    <row r="1075" spans="1:12" x14ac:dyDescent="0.25">
      <c r="A1075" s="260"/>
      <c r="B1075" s="683"/>
      <c r="C1075" s="254" t="s">
        <v>293</v>
      </c>
      <c r="D1075" s="255">
        <v>0</v>
      </c>
      <c r="E1075" s="267"/>
      <c r="F1075" s="282"/>
      <c r="G1075" s="265"/>
      <c r="H1075" s="361">
        <v>0</v>
      </c>
      <c r="I1075" s="513"/>
    </row>
    <row r="1076" spans="1:12" x14ac:dyDescent="0.25">
      <c r="A1076" s="260"/>
      <c r="B1076" s="683"/>
      <c r="C1076" s="261" t="s">
        <v>294</v>
      </c>
      <c r="D1076" s="255">
        <v>0</v>
      </c>
      <c r="E1076" s="267"/>
      <c r="F1076" s="282"/>
      <c r="G1076" s="265"/>
      <c r="H1076" s="361">
        <v>0</v>
      </c>
      <c r="I1076" s="513"/>
    </row>
    <row r="1077" spans="1:12" x14ac:dyDescent="0.25">
      <c r="A1077" s="260"/>
      <c r="B1077" s="683"/>
      <c r="C1077" s="261"/>
      <c r="D1077" s="255">
        <v>0</v>
      </c>
      <c r="E1077" s="267"/>
      <c r="F1077" s="282"/>
      <c r="G1077" s="265"/>
      <c r="H1077" s="361">
        <v>0</v>
      </c>
      <c r="I1077" s="513"/>
    </row>
    <row r="1078" spans="1:12" ht="15.75" thickBot="1" x14ac:dyDescent="0.3">
      <c r="A1078" s="248"/>
      <c r="B1078" s="684"/>
      <c r="C1078" s="249" t="s">
        <v>46</v>
      </c>
      <c r="D1078" s="250">
        <f>D1077+D1076+D1075+D1074+D1073+D1072+D1071</f>
        <v>0</v>
      </c>
      <c r="E1078" s="268" t="s">
        <v>46</v>
      </c>
      <c r="F1078" s="283">
        <f>F1074</f>
        <v>0</v>
      </c>
      <c r="G1078" s="250">
        <f>D1078-F1078</f>
        <v>0</v>
      </c>
      <c r="H1078" s="250">
        <f>H1077+H1076+H1075+H1074+H1073+H1072+H1071</f>
        <v>0</v>
      </c>
      <c r="I1078" s="518">
        <f>G1078-H1078</f>
        <v>0</v>
      </c>
    </row>
    <row r="1079" spans="1:12" ht="15.75" thickTop="1" x14ac:dyDescent="0.25">
      <c r="A1079" s="269">
        <v>17</v>
      </c>
      <c r="B1079" s="682" t="s">
        <v>295</v>
      </c>
      <c r="C1079" s="254" t="s">
        <v>296</v>
      </c>
      <c r="D1079" s="255">
        <v>0</v>
      </c>
      <c r="E1079" s="262" t="s">
        <v>297</v>
      </c>
      <c r="F1079" s="271">
        <v>0</v>
      </c>
      <c r="G1079" s="258"/>
      <c r="H1079" s="385">
        <v>0</v>
      </c>
      <c r="I1079" s="513"/>
    </row>
    <row r="1080" spans="1:12" x14ac:dyDescent="0.25">
      <c r="A1080" s="260"/>
      <c r="B1080" s="683"/>
      <c r="C1080" s="261" t="s">
        <v>298</v>
      </c>
      <c r="D1080" s="255">
        <v>0</v>
      </c>
      <c r="E1080" s="262" t="s">
        <v>299</v>
      </c>
      <c r="F1080" s="273">
        <v>0</v>
      </c>
      <c r="G1080" s="263"/>
      <c r="H1080" s="359">
        <v>0</v>
      </c>
      <c r="I1080" s="513"/>
    </row>
    <row r="1081" spans="1:12" x14ac:dyDescent="0.25">
      <c r="A1081" s="260"/>
      <c r="B1081" s="683"/>
      <c r="C1081" s="254" t="s">
        <v>300</v>
      </c>
      <c r="D1081" s="255">
        <v>0</v>
      </c>
      <c r="E1081" s="262"/>
      <c r="F1081" s="273">
        <v>0</v>
      </c>
      <c r="G1081" s="265"/>
      <c r="H1081" s="361">
        <v>0</v>
      </c>
      <c r="I1081" s="513"/>
      <c r="J1081" s="441" t="s">
        <v>678</v>
      </c>
      <c r="K1081" s="441"/>
      <c r="L1081" s="441"/>
    </row>
    <row r="1082" spans="1:12" x14ac:dyDescent="0.25">
      <c r="A1082" s="260"/>
      <c r="B1082" s="683"/>
      <c r="C1082" s="261" t="s">
        <v>301</v>
      </c>
      <c r="D1082" s="255">
        <v>0</v>
      </c>
      <c r="E1082" s="262"/>
      <c r="F1082" s="273">
        <v>0</v>
      </c>
      <c r="G1082" s="265"/>
      <c r="H1082" s="361">
        <v>0</v>
      </c>
      <c r="I1082" s="513"/>
    </row>
    <row r="1083" spans="1:12" x14ac:dyDescent="0.25">
      <c r="A1083" s="260"/>
      <c r="B1083" s="683"/>
      <c r="C1083" s="254" t="s">
        <v>302</v>
      </c>
      <c r="D1083" s="255">
        <v>0</v>
      </c>
      <c r="E1083" s="267"/>
      <c r="F1083" s="273">
        <v>0</v>
      </c>
      <c r="G1083" s="265"/>
      <c r="H1083" s="361">
        <v>0</v>
      </c>
      <c r="I1083" s="513"/>
    </row>
    <row r="1084" spans="1:12" x14ac:dyDescent="0.25">
      <c r="A1084" s="260"/>
      <c r="B1084" s="683"/>
      <c r="C1084" s="261" t="s">
        <v>303</v>
      </c>
      <c r="D1084" s="255">
        <v>0</v>
      </c>
      <c r="E1084" s="267"/>
      <c r="F1084" s="273">
        <v>0</v>
      </c>
      <c r="G1084" s="265"/>
      <c r="H1084" s="361">
        <v>0</v>
      </c>
      <c r="I1084" s="513"/>
    </row>
    <row r="1085" spans="1:12" x14ac:dyDescent="0.25">
      <c r="A1085" s="260"/>
      <c r="B1085" s="683"/>
      <c r="C1085" s="261"/>
      <c r="D1085" s="255">
        <v>0</v>
      </c>
      <c r="E1085" s="267"/>
      <c r="F1085" s="273">
        <v>0</v>
      </c>
      <c r="G1085" s="265"/>
      <c r="H1085" s="361">
        <v>0</v>
      </c>
      <c r="I1085" s="513"/>
    </row>
    <row r="1086" spans="1:12" ht="15.75" thickBot="1" x14ac:dyDescent="0.3">
      <c r="A1086" s="248"/>
      <c r="B1086" s="684"/>
      <c r="C1086" s="249" t="s">
        <v>46</v>
      </c>
      <c r="D1086" s="250">
        <f>SUM(D1079:D1085)</f>
        <v>0</v>
      </c>
      <c r="E1086" s="268" t="s">
        <v>46</v>
      </c>
      <c r="F1086" s="250">
        <f>F1080+F1079</f>
        <v>0</v>
      </c>
      <c r="G1086" s="250">
        <f>D1086-F1086</f>
        <v>0</v>
      </c>
      <c r="H1086" s="250">
        <f>H1085+H1084+H1083+H1082+H1081+H1080+H1079</f>
        <v>0</v>
      </c>
      <c r="I1086" s="518">
        <f>G1086-H1086</f>
        <v>0</v>
      </c>
    </row>
    <row r="1087" spans="1:12" ht="15.75" thickTop="1" x14ac:dyDescent="0.25">
      <c r="A1087" s="269">
        <v>18</v>
      </c>
      <c r="B1087" s="674" t="s">
        <v>304</v>
      </c>
      <c r="C1087" s="242" t="s">
        <v>305</v>
      </c>
      <c r="D1087" s="284">
        <v>0</v>
      </c>
      <c r="E1087" s="285"/>
      <c r="F1087" s="286"/>
      <c r="G1087" s="285"/>
      <c r="H1087" s="475">
        <v>0</v>
      </c>
      <c r="I1087" s="510"/>
    </row>
    <row r="1088" spans="1:12" x14ac:dyDescent="0.25">
      <c r="A1088" s="260"/>
      <c r="B1088" s="675"/>
      <c r="C1088" s="254" t="s">
        <v>306</v>
      </c>
      <c r="D1088" s="255">
        <v>0</v>
      </c>
      <c r="E1088" s="262" t="s">
        <v>307</v>
      </c>
      <c r="F1088" s="300">
        <v>0</v>
      </c>
      <c r="G1088" s="263">
        <f>D1089-F1088</f>
        <v>0</v>
      </c>
      <c r="H1088" s="359">
        <v>0</v>
      </c>
      <c r="I1088" s="513"/>
    </row>
    <row r="1089" spans="1:12" ht="15.75" thickBot="1" x14ac:dyDescent="0.3">
      <c r="A1089" s="248"/>
      <c r="B1089" s="676"/>
      <c r="C1089" s="249" t="s">
        <v>46</v>
      </c>
      <c r="D1089" s="479">
        <f>D1088+D1087</f>
        <v>0</v>
      </c>
      <c r="E1089" s="268" t="s">
        <v>46</v>
      </c>
      <c r="F1089" s="252"/>
      <c r="G1089" s="268"/>
      <c r="H1089" s="250">
        <f>H1088+H1087</f>
        <v>0</v>
      </c>
      <c r="I1089" s="518">
        <f>G1088-H1089</f>
        <v>0</v>
      </c>
    </row>
    <row r="1090" spans="1:12" ht="15.75" thickTop="1" x14ac:dyDescent="0.25">
      <c r="A1090" s="269">
        <v>19</v>
      </c>
      <c r="B1090" s="674" t="s">
        <v>308</v>
      </c>
      <c r="C1090" s="242"/>
      <c r="D1090" s="284">
        <v>0</v>
      </c>
      <c r="E1090" s="285"/>
      <c r="F1090" s="286"/>
      <c r="G1090" s="285"/>
      <c r="H1090" s="288">
        <v>0</v>
      </c>
      <c r="I1090" s="289" t="s">
        <v>309</v>
      </c>
    </row>
    <row r="1091" spans="1:12" ht="15.75" thickBot="1" x14ac:dyDescent="0.3">
      <c r="A1091" s="260"/>
      <c r="B1091" s="675"/>
      <c r="C1091" s="290">
        <v>4679</v>
      </c>
      <c r="D1091" s="255">
        <v>0</v>
      </c>
      <c r="E1091" s="262" t="s">
        <v>310</v>
      </c>
      <c r="F1091" s="291">
        <v>0</v>
      </c>
      <c r="G1091" s="263">
        <f>D1091-F1091</f>
        <v>0</v>
      </c>
      <c r="H1091" s="292">
        <v>0</v>
      </c>
      <c r="I1091" s="177" t="s">
        <v>311</v>
      </c>
    </row>
    <row r="1092" spans="1:12" x14ac:dyDescent="0.25">
      <c r="A1092" s="260"/>
      <c r="B1092" s="677"/>
      <c r="C1092" s="261" t="s">
        <v>46</v>
      </c>
      <c r="D1092" s="263">
        <f>D1091+D1090</f>
        <v>0</v>
      </c>
      <c r="E1092" s="264" t="s">
        <v>46</v>
      </c>
      <c r="F1092" s="281"/>
      <c r="G1092" s="264"/>
      <c r="H1092" s="293">
        <f>H1091+H1090</f>
        <v>0</v>
      </c>
      <c r="I1092" s="519">
        <f>G1091-H1092</f>
        <v>0</v>
      </c>
    </row>
    <row r="1093" spans="1:12" ht="15.75" thickBot="1" x14ac:dyDescent="0.3">
      <c r="A1093" s="248"/>
      <c r="B1093" s="294"/>
      <c r="C1093" s="249"/>
      <c r="D1093" s="250"/>
      <c r="E1093" s="268"/>
      <c r="F1093" s="252"/>
      <c r="G1093" s="268"/>
      <c r="H1093" s="189"/>
      <c r="I1093" s="287"/>
    </row>
    <row r="1094" spans="1:12" ht="61.5" thickTop="1" thickBot="1" x14ac:dyDescent="0.3">
      <c r="A1094" s="295">
        <v>20</v>
      </c>
      <c r="B1094" s="296" t="s">
        <v>312</v>
      </c>
      <c r="C1094" s="297" t="s">
        <v>313</v>
      </c>
      <c r="D1094" s="298">
        <f>0</f>
        <v>0</v>
      </c>
      <c r="E1094" s="299" t="s">
        <v>314</v>
      </c>
      <c r="F1094" s="300">
        <v>0</v>
      </c>
      <c r="G1094" s="301">
        <v>0</v>
      </c>
      <c r="H1094" s="476"/>
      <c r="I1094" s="520">
        <f>G1094</f>
        <v>0</v>
      </c>
      <c r="J1094" s="442" t="s">
        <v>677</v>
      </c>
      <c r="K1094" s="442"/>
      <c r="L1094" s="443"/>
    </row>
    <row r="1095" spans="1:12" ht="76.5" thickTop="1" thickBot="1" x14ac:dyDescent="0.3">
      <c r="A1095" s="274">
        <v>21</v>
      </c>
      <c r="B1095" s="302" t="s">
        <v>315</v>
      </c>
      <c r="C1095" s="236" t="s">
        <v>316</v>
      </c>
      <c r="D1095" s="243">
        <v>0</v>
      </c>
      <c r="E1095" s="238" t="s">
        <v>317</v>
      </c>
      <c r="F1095" s="303">
        <v>0</v>
      </c>
      <c r="G1095" s="276">
        <f>D1095-F1095</f>
        <v>0</v>
      </c>
      <c r="H1095" s="477"/>
      <c r="I1095" s="520">
        <f>G1095</f>
        <v>0</v>
      </c>
    </row>
    <row r="1096" spans="1:12" ht="61.5" thickTop="1" thickBot="1" x14ac:dyDescent="0.3">
      <c r="A1096" s="274">
        <v>22</v>
      </c>
      <c r="B1096" s="304" t="s">
        <v>318</v>
      </c>
      <c r="C1096" s="236" t="s">
        <v>319</v>
      </c>
      <c r="D1096" s="277">
        <v>0</v>
      </c>
      <c r="E1096" s="238" t="s">
        <v>320</v>
      </c>
      <c r="F1096" s="305">
        <v>0</v>
      </c>
      <c r="G1096" s="276">
        <f>D1096-F1096</f>
        <v>0</v>
      </c>
      <c r="H1096" s="477"/>
      <c r="I1096" s="520">
        <f>G1096</f>
        <v>0</v>
      </c>
    </row>
    <row r="1097" spans="1:12" ht="61.5" thickTop="1" thickBot="1" x14ac:dyDescent="0.3">
      <c r="A1097" s="306">
        <v>23</v>
      </c>
      <c r="B1097" s="307" t="s">
        <v>321</v>
      </c>
      <c r="C1097" s="308" t="s">
        <v>322</v>
      </c>
      <c r="D1097" s="309">
        <v>0</v>
      </c>
      <c r="E1097" s="310" t="s">
        <v>323</v>
      </c>
      <c r="F1097" s="311">
        <v>0</v>
      </c>
      <c r="G1097" s="312">
        <f>D1097-F1097</f>
        <v>0</v>
      </c>
      <c r="H1097" s="478"/>
      <c r="I1097" s="520">
        <f>G1097</f>
        <v>0</v>
      </c>
    </row>
    <row r="1101" spans="1:12" ht="15.75" thickBot="1" x14ac:dyDescent="0.3">
      <c r="B1101" s="313" t="s">
        <v>675</v>
      </c>
      <c r="I1101" t="s">
        <v>676</v>
      </c>
    </row>
    <row r="1102" spans="1:12" x14ac:dyDescent="0.25">
      <c r="A1102" s="678" t="s">
        <v>21</v>
      </c>
      <c r="B1102" s="680" t="s">
        <v>22</v>
      </c>
      <c r="C1102" s="672" t="s">
        <v>23</v>
      </c>
      <c r="D1102" s="673"/>
      <c r="E1102" s="667" t="s">
        <v>24</v>
      </c>
      <c r="F1102" s="667"/>
      <c r="G1102" s="142" t="s">
        <v>25</v>
      </c>
      <c r="H1102" s="667" t="s">
        <v>26</v>
      </c>
      <c r="I1102" s="668"/>
    </row>
    <row r="1103" spans="1:12" x14ac:dyDescent="0.25">
      <c r="A1103" s="679"/>
      <c r="B1103" s="681"/>
      <c r="C1103" s="143" t="s">
        <v>27</v>
      </c>
      <c r="D1103" s="144" t="s">
        <v>28</v>
      </c>
      <c r="E1103" s="144" t="s">
        <v>29</v>
      </c>
      <c r="F1103" s="144" t="s">
        <v>28</v>
      </c>
      <c r="G1103" s="144" t="s">
        <v>30</v>
      </c>
      <c r="H1103" s="143" t="s">
        <v>27</v>
      </c>
      <c r="I1103" s="145" t="s">
        <v>28</v>
      </c>
    </row>
    <row r="1104" spans="1:12" ht="15.75" thickBot="1" x14ac:dyDescent="0.3">
      <c r="A1104" s="314">
        <v>1</v>
      </c>
      <c r="B1104" s="315">
        <v>2</v>
      </c>
      <c r="C1104" s="147">
        <v>3</v>
      </c>
      <c r="D1104" s="148">
        <v>4</v>
      </c>
      <c r="E1104" s="148">
        <v>5</v>
      </c>
      <c r="F1104" s="149">
        <v>6</v>
      </c>
      <c r="G1104" s="148">
        <v>7</v>
      </c>
      <c r="H1104" s="149">
        <v>8</v>
      </c>
      <c r="I1104" s="150">
        <v>9</v>
      </c>
    </row>
    <row r="1105" spans="1:9" x14ac:dyDescent="0.25">
      <c r="A1105" s="260">
        <v>1</v>
      </c>
      <c r="B1105" s="669" t="s">
        <v>326</v>
      </c>
      <c r="C1105" s="254" t="s">
        <v>327</v>
      </c>
      <c r="D1105" s="255"/>
      <c r="E1105" s="256" t="s">
        <v>328</v>
      </c>
      <c r="F1105" s="273">
        <v>0</v>
      </c>
      <c r="G1105" s="259"/>
      <c r="H1105" s="176">
        <v>0</v>
      </c>
      <c r="I1105" s="177" t="s">
        <v>329</v>
      </c>
    </row>
    <row r="1106" spans="1:9" x14ac:dyDescent="0.25">
      <c r="A1106" s="260"/>
      <c r="B1106" s="670"/>
      <c r="C1106" s="254" t="s">
        <v>330</v>
      </c>
      <c r="D1106" s="255">
        <v>0</v>
      </c>
      <c r="E1106" s="262" t="s">
        <v>331</v>
      </c>
      <c r="F1106" s="273"/>
      <c r="G1106" s="264"/>
      <c r="H1106" s="176">
        <v>0</v>
      </c>
      <c r="I1106" s="177" t="s">
        <v>332</v>
      </c>
    </row>
    <row r="1107" spans="1:9" x14ac:dyDescent="0.25">
      <c r="A1107" s="260"/>
      <c r="B1107" s="670"/>
      <c r="C1107" s="254" t="s">
        <v>333</v>
      </c>
      <c r="D1107" s="255">
        <v>0</v>
      </c>
      <c r="E1107" s="262" t="s">
        <v>334</v>
      </c>
      <c r="F1107" s="273"/>
      <c r="G1107" s="264"/>
      <c r="H1107" s="176">
        <v>0</v>
      </c>
      <c r="I1107" s="177" t="s">
        <v>335</v>
      </c>
    </row>
    <row r="1108" spans="1:9" x14ac:dyDescent="0.25">
      <c r="A1108" s="260"/>
      <c r="B1108" s="670"/>
      <c r="C1108" s="254" t="s">
        <v>336</v>
      </c>
      <c r="D1108" s="255">
        <v>0</v>
      </c>
      <c r="E1108" s="262" t="s">
        <v>337</v>
      </c>
      <c r="F1108" s="273">
        <v>0</v>
      </c>
      <c r="G1108" s="264"/>
      <c r="H1108" s="176">
        <v>0</v>
      </c>
      <c r="I1108" s="177" t="s">
        <v>338</v>
      </c>
    </row>
    <row r="1109" spans="1:9" x14ac:dyDescent="0.25">
      <c r="A1109" s="260"/>
      <c r="B1109" s="670"/>
      <c r="C1109" s="254" t="s">
        <v>339</v>
      </c>
      <c r="D1109" s="255"/>
      <c r="E1109" s="262" t="s">
        <v>340</v>
      </c>
      <c r="F1109" s="273">
        <v>0</v>
      </c>
      <c r="G1109" s="264"/>
      <c r="H1109" s="176">
        <v>0</v>
      </c>
      <c r="I1109" s="177" t="s">
        <v>341</v>
      </c>
    </row>
    <row r="1110" spans="1:9" x14ac:dyDescent="0.25">
      <c r="A1110" s="260"/>
      <c r="B1110" s="670"/>
      <c r="C1110" s="261"/>
      <c r="D1110" s="255"/>
      <c r="E1110" s="262"/>
      <c r="F1110" s="273">
        <v>0</v>
      </c>
      <c r="G1110" s="264"/>
      <c r="H1110" s="176">
        <v>0</v>
      </c>
      <c r="I1110" s="177" t="s">
        <v>342</v>
      </c>
    </row>
    <row r="1111" spans="1:9" x14ac:dyDescent="0.25">
      <c r="A1111" s="260"/>
      <c r="B1111" s="670"/>
      <c r="C1111" s="261"/>
      <c r="D1111" s="255"/>
      <c r="E1111" s="262"/>
      <c r="F1111" s="273"/>
      <c r="G1111" s="264"/>
      <c r="H1111" s="176"/>
      <c r="I1111" s="177" t="s">
        <v>343</v>
      </c>
    </row>
    <row r="1112" spans="1:9" x14ac:dyDescent="0.25">
      <c r="A1112" s="260"/>
      <c r="B1112" s="670"/>
      <c r="C1112" s="316"/>
      <c r="D1112" s="255"/>
      <c r="E1112" s="262" t="s">
        <v>344</v>
      </c>
      <c r="F1112" s="273">
        <v>0</v>
      </c>
      <c r="G1112" s="264"/>
      <c r="H1112" s="176"/>
      <c r="I1112" s="177"/>
    </row>
    <row r="1113" spans="1:9" x14ac:dyDescent="0.25">
      <c r="A1113" s="260"/>
      <c r="B1113" s="670"/>
      <c r="C1113" s="261" t="s">
        <v>345</v>
      </c>
      <c r="D1113" s="255">
        <v>0</v>
      </c>
      <c r="E1113" s="262" t="s">
        <v>346</v>
      </c>
      <c r="F1113" s="273">
        <v>0</v>
      </c>
      <c r="G1113" s="263"/>
      <c r="H1113" s="176"/>
      <c r="I1113" s="177"/>
    </row>
    <row r="1114" spans="1:9" x14ac:dyDescent="0.25">
      <c r="A1114" s="260"/>
      <c r="B1114" s="670"/>
      <c r="C1114" s="261" t="s">
        <v>347</v>
      </c>
      <c r="D1114" s="255"/>
      <c r="E1114" s="256"/>
      <c r="F1114" s="273">
        <v>0</v>
      </c>
      <c r="G1114" s="264"/>
      <c r="H1114" s="176"/>
      <c r="I1114" s="177"/>
    </row>
    <row r="1115" spans="1:9" x14ac:dyDescent="0.25">
      <c r="A1115" s="260"/>
      <c r="B1115" s="670"/>
      <c r="C1115" s="261" t="s">
        <v>348</v>
      </c>
      <c r="D1115" s="255">
        <v>0</v>
      </c>
      <c r="E1115" s="262"/>
      <c r="F1115" s="273">
        <v>0</v>
      </c>
      <c r="G1115" s="264"/>
      <c r="H1115" s="176"/>
      <c r="I1115" s="177"/>
    </row>
    <row r="1116" spans="1:9" x14ac:dyDescent="0.25">
      <c r="A1116" s="260"/>
      <c r="B1116" s="670"/>
      <c r="C1116" s="317" t="s">
        <v>349</v>
      </c>
      <c r="D1116" s="255">
        <v>0</v>
      </c>
      <c r="E1116" s="262"/>
      <c r="F1116" s="273">
        <v>0</v>
      </c>
      <c r="G1116" s="264"/>
      <c r="H1116" s="176"/>
      <c r="I1116" s="177"/>
    </row>
    <row r="1117" spans="1:9" x14ac:dyDescent="0.25">
      <c r="A1117" s="260"/>
      <c r="B1117" s="670"/>
      <c r="C1117" s="261"/>
      <c r="D1117" s="255">
        <v>0</v>
      </c>
      <c r="E1117" s="262"/>
      <c r="F1117" s="273">
        <v>0</v>
      </c>
      <c r="G1117" s="264"/>
      <c r="H1117" s="176"/>
      <c r="I1117" s="177"/>
    </row>
    <row r="1118" spans="1:9" x14ac:dyDescent="0.25">
      <c r="A1118" s="260"/>
      <c r="B1118" s="670"/>
      <c r="C1118" s="261"/>
      <c r="D1118" s="255">
        <v>0</v>
      </c>
      <c r="E1118" s="262"/>
      <c r="F1118" s="273">
        <v>0</v>
      </c>
      <c r="G1118" s="264"/>
      <c r="H1118" s="176"/>
      <c r="I1118" s="177"/>
    </row>
    <row r="1119" spans="1:9" ht="15.75" thickBot="1" x14ac:dyDescent="0.3">
      <c r="A1119" s="248"/>
      <c r="B1119" s="671"/>
      <c r="C1119" s="249" t="s">
        <v>46</v>
      </c>
      <c r="D1119" s="250">
        <f>SUM(D1105:D1118)</f>
        <v>0</v>
      </c>
      <c r="E1119" s="268" t="s">
        <v>46</v>
      </c>
      <c r="F1119" s="283">
        <f>SUM(F1105:F1118)</f>
        <v>0</v>
      </c>
      <c r="G1119" s="250">
        <f>D1119-F1119</f>
        <v>0</v>
      </c>
      <c r="H1119" s="189">
        <f>H1110+H1109+H1108+H1107+H1106+H1105+H1111+H1112+H1113+H1114+H1115+H1116+H1117+H1118</f>
        <v>0</v>
      </c>
      <c r="I1119" s="521">
        <f>G1119-H1119</f>
        <v>0</v>
      </c>
    </row>
    <row r="1120" spans="1:9" ht="15.75" thickTop="1" x14ac:dyDescent="0.25">
      <c r="A1120" s="269">
        <v>2</v>
      </c>
      <c r="B1120" s="636" t="s">
        <v>350</v>
      </c>
      <c r="C1120" s="254" t="s">
        <v>351</v>
      </c>
      <c r="D1120" s="255">
        <v>0</v>
      </c>
      <c r="E1120" s="262" t="s">
        <v>352</v>
      </c>
      <c r="F1120" s="273">
        <v>0</v>
      </c>
      <c r="G1120" s="258"/>
      <c r="H1120" s="176">
        <v>0</v>
      </c>
      <c r="I1120" s="177" t="s">
        <v>353</v>
      </c>
    </row>
    <row r="1121" spans="1:9" x14ac:dyDescent="0.25">
      <c r="A1121" s="260"/>
      <c r="B1121" s="643"/>
      <c r="C1121" s="261"/>
      <c r="D1121" s="255">
        <v>0</v>
      </c>
      <c r="E1121" s="262" t="s">
        <v>354</v>
      </c>
      <c r="F1121" s="273">
        <v>0</v>
      </c>
      <c r="G1121" s="263"/>
      <c r="H1121" s="176"/>
      <c r="I1121" s="177" t="s">
        <v>355</v>
      </c>
    </row>
    <row r="1122" spans="1:9" ht="15.75" thickBot="1" x14ac:dyDescent="0.3">
      <c r="A1122" s="248"/>
      <c r="B1122" s="644"/>
      <c r="C1122" s="249" t="s">
        <v>46</v>
      </c>
      <c r="D1122" s="250">
        <f>D1120+D1121</f>
        <v>0</v>
      </c>
      <c r="E1122" s="268" t="s">
        <v>46</v>
      </c>
      <c r="F1122" s="283">
        <f>F1121+F1120</f>
        <v>0</v>
      </c>
      <c r="G1122" s="250">
        <f>D1122-F1122</f>
        <v>0</v>
      </c>
      <c r="H1122" s="189">
        <f>H1120+H1121</f>
        <v>0</v>
      </c>
      <c r="I1122" s="521">
        <f>G1122-H1122</f>
        <v>0</v>
      </c>
    </row>
    <row r="1123" spans="1:9" ht="39" thickTop="1" x14ac:dyDescent="0.25">
      <c r="A1123" s="269">
        <v>3</v>
      </c>
      <c r="B1123" s="488" t="s">
        <v>356</v>
      </c>
      <c r="C1123" s="242" t="s">
        <v>357</v>
      </c>
      <c r="D1123" s="243">
        <v>0</v>
      </c>
      <c r="E1123" s="244" t="s">
        <v>358</v>
      </c>
      <c r="F1123" s="319">
        <v>0</v>
      </c>
      <c r="G1123" s="246">
        <f>D1123-F1123</f>
        <v>0</v>
      </c>
      <c r="H1123" s="176">
        <v>0</v>
      </c>
      <c r="I1123" s="177" t="s">
        <v>359</v>
      </c>
    </row>
    <row r="1124" spans="1:9" x14ac:dyDescent="0.25">
      <c r="A1124" s="260"/>
      <c r="B1124" s="489"/>
      <c r="C1124" s="261"/>
      <c r="D1124" s="321"/>
      <c r="E1124" s="262"/>
      <c r="F1124" s="322"/>
      <c r="G1124" s="263"/>
      <c r="H1124" s="176"/>
      <c r="I1124" s="177" t="s">
        <v>355</v>
      </c>
    </row>
    <row r="1125" spans="1:9" ht="15.75" thickBot="1" x14ac:dyDescent="0.3">
      <c r="A1125" s="295"/>
      <c r="B1125" s="490"/>
      <c r="C1125" s="297"/>
      <c r="D1125" s="324"/>
      <c r="E1125" s="299"/>
      <c r="F1125" s="325"/>
      <c r="G1125" s="301"/>
      <c r="H1125" s="189">
        <f>H1123+H1124</f>
        <v>0</v>
      </c>
      <c r="I1125" s="521">
        <f>G1123-H1125</f>
        <v>0</v>
      </c>
    </row>
    <row r="1126" spans="1:9" ht="64.5" thickTop="1" x14ac:dyDescent="0.25">
      <c r="A1126" s="269">
        <v>4</v>
      </c>
      <c r="B1126" s="488" t="s">
        <v>360</v>
      </c>
      <c r="C1126" s="242" t="s">
        <v>361</v>
      </c>
      <c r="D1126" s="243">
        <v>0</v>
      </c>
      <c r="E1126" s="244" t="s">
        <v>362</v>
      </c>
      <c r="F1126" s="319">
        <v>0</v>
      </c>
      <c r="G1126" s="246">
        <f>D1126-F1126</f>
        <v>0</v>
      </c>
      <c r="H1126" s="176">
        <v>0</v>
      </c>
      <c r="I1126" s="177" t="s">
        <v>363</v>
      </c>
    </row>
    <row r="1127" spans="1:9" x14ac:dyDescent="0.25">
      <c r="A1127" s="241"/>
      <c r="B1127" s="491"/>
      <c r="C1127" s="254"/>
      <c r="D1127" s="298"/>
      <c r="E1127" s="256"/>
      <c r="F1127" s="300"/>
      <c r="G1127" s="258"/>
      <c r="H1127" s="176"/>
      <c r="I1127" s="177" t="s">
        <v>355</v>
      </c>
    </row>
    <row r="1128" spans="1:9" ht="15.75" thickBot="1" x14ac:dyDescent="0.3">
      <c r="A1128" s="295"/>
      <c r="B1128" s="490"/>
      <c r="C1128" s="297"/>
      <c r="D1128" s="324"/>
      <c r="E1128" s="299"/>
      <c r="F1128" s="325"/>
      <c r="G1128" s="301"/>
      <c r="H1128" s="186">
        <f>H1126</f>
        <v>0</v>
      </c>
      <c r="I1128" s="521">
        <f>G1126-H1128</f>
        <v>0</v>
      </c>
    </row>
    <row r="1129" spans="1:9" ht="90.75" thickTop="1" thickBot="1" x14ac:dyDescent="0.3">
      <c r="A1129" s="274">
        <v>5</v>
      </c>
      <c r="B1129" s="327" t="s">
        <v>364</v>
      </c>
      <c r="C1129" s="236" t="s">
        <v>365</v>
      </c>
      <c r="D1129" s="277">
        <v>0</v>
      </c>
      <c r="E1129" s="238" t="s">
        <v>366</v>
      </c>
      <c r="F1129" s="328">
        <v>0</v>
      </c>
      <c r="G1129" s="276">
        <f>D1129-F1129</f>
        <v>0</v>
      </c>
      <c r="H1129" s="240"/>
      <c r="I1129" s="509">
        <f>G1129</f>
        <v>0</v>
      </c>
    </row>
    <row r="1130" spans="1:9" ht="27" thickTop="1" x14ac:dyDescent="0.25">
      <c r="A1130" s="269">
        <v>6</v>
      </c>
      <c r="B1130" s="633" t="s">
        <v>367</v>
      </c>
      <c r="C1130" s="254" t="s">
        <v>368</v>
      </c>
      <c r="D1130" s="255">
        <v>0</v>
      </c>
      <c r="E1130" s="256" t="s">
        <v>369</v>
      </c>
      <c r="F1130" s="273">
        <v>0</v>
      </c>
      <c r="G1130" s="259"/>
      <c r="H1130" s="329">
        <v>0</v>
      </c>
      <c r="I1130" s="330" t="s">
        <v>370</v>
      </c>
    </row>
    <row r="1131" spans="1:9" ht="25.5" x14ac:dyDescent="0.25">
      <c r="A1131" s="260"/>
      <c r="B1131" s="634"/>
      <c r="C1131" s="254" t="s">
        <v>371</v>
      </c>
      <c r="D1131" s="255">
        <v>0</v>
      </c>
      <c r="E1131" s="262" t="s">
        <v>372</v>
      </c>
      <c r="F1131" s="273">
        <v>0</v>
      </c>
      <c r="G1131" s="264"/>
      <c r="H1131" s="329">
        <v>0</v>
      </c>
      <c r="I1131" s="331" t="s">
        <v>373</v>
      </c>
    </row>
    <row r="1132" spans="1:9" ht="25.5" x14ac:dyDescent="0.25">
      <c r="A1132" s="260"/>
      <c r="B1132" s="634"/>
      <c r="C1132" s="254" t="s">
        <v>374</v>
      </c>
      <c r="D1132" s="255">
        <v>0</v>
      </c>
      <c r="E1132" s="262" t="s">
        <v>375</v>
      </c>
      <c r="F1132" s="273">
        <v>0</v>
      </c>
      <c r="G1132" s="264"/>
      <c r="H1132" s="329">
        <v>0</v>
      </c>
      <c r="I1132" s="331" t="s">
        <v>376</v>
      </c>
    </row>
    <row r="1133" spans="1:9" ht="51.75" x14ac:dyDescent="0.25">
      <c r="A1133" s="260"/>
      <c r="B1133" s="634"/>
      <c r="C1133" s="254" t="s">
        <v>377</v>
      </c>
      <c r="D1133" s="224">
        <v>0</v>
      </c>
      <c r="E1133" s="262" t="s">
        <v>378</v>
      </c>
      <c r="F1133" s="273">
        <v>0</v>
      </c>
      <c r="G1133" s="264"/>
      <c r="H1133" s="332">
        <v>0</v>
      </c>
      <c r="I1133" s="333" t="s">
        <v>658</v>
      </c>
    </row>
    <row r="1134" spans="1:9" ht="26.25" x14ac:dyDescent="0.25">
      <c r="A1134" s="260"/>
      <c r="B1134" s="634"/>
      <c r="C1134" s="254" t="s">
        <v>379</v>
      </c>
      <c r="D1134" s="255">
        <v>0</v>
      </c>
      <c r="E1134" s="262" t="s">
        <v>380</v>
      </c>
      <c r="F1134" s="273">
        <v>0</v>
      </c>
      <c r="G1134" s="264"/>
      <c r="H1134" s="334">
        <v>0</v>
      </c>
      <c r="I1134" s="335" t="s">
        <v>659</v>
      </c>
    </row>
    <row r="1135" spans="1:9" ht="26.25" x14ac:dyDescent="0.25">
      <c r="A1135" s="260"/>
      <c r="B1135" s="634"/>
      <c r="C1135" s="254" t="s">
        <v>381</v>
      </c>
      <c r="D1135" s="255">
        <v>0</v>
      </c>
      <c r="E1135" s="262" t="s">
        <v>382</v>
      </c>
      <c r="F1135" s="273">
        <v>0</v>
      </c>
      <c r="G1135" s="264"/>
      <c r="H1135" s="334">
        <v>0</v>
      </c>
      <c r="I1135" s="336" t="s">
        <v>660</v>
      </c>
    </row>
    <row r="1136" spans="1:9" x14ac:dyDescent="0.25">
      <c r="A1136" s="260"/>
      <c r="B1136" s="634"/>
      <c r="C1136" s="254" t="s">
        <v>383</v>
      </c>
      <c r="D1136" s="255">
        <v>0</v>
      </c>
      <c r="E1136" s="262"/>
      <c r="F1136" s="273">
        <v>0</v>
      </c>
      <c r="G1136" s="264"/>
      <c r="H1136" s="334">
        <v>0</v>
      </c>
      <c r="I1136" s="337" t="s">
        <v>661</v>
      </c>
    </row>
    <row r="1137" spans="1:9" ht="26.25" x14ac:dyDescent="0.25">
      <c r="A1137" s="260"/>
      <c r="B1137" s="634"/>
      <c r="C1137" s="254" t="s">
        <v>384</v>
      </c>
      <c r="D1137" s="255">
        <v>0</v>
      </c>
      <c r="E1137" s="262"/>
      <c r="F1137" s="273">
        <v>0</v>
      </c>
      <c r="G1137" s="264"/>
      <c r="H1137" s="338">
        <v>0</v>
      </c>
      <c r="I1137" s="339" t="s">
        <v>385</v>
      </c>
    </row>
    <row r="1138" spans="1:9" ht="26.25" x14ac:dyDescent="0.25">
      <c r="A1138" s="260"/>
      <c r="B1138" s="634"/>
      <c r="C1138" s="254" t="s">
        <v>386</v>
      </c>
      <c r="D1138" s="255">
        <v>0</v>
      </c>
      <c r="E1138" s="262"/>
      <c r="F1138" s="273">
        <v>0</v>
      </c>
      <c r="G1138" s="263"/>
      <c r="H1138" s="338">
        <v>0</v>
      </c>
      <c r="I1138" s="336" t="s">
        <v>387</v>
      </c>
    </row>
    <row r="1139" spans="1:9" x14ac:dyDescent="0.25">
      <c r="A1139" s="260"/>
      <c r="B1139" s="634"/>
      <c r="C1139" s="254" t="s">
        <v>388</v>
      </c>
      <c r="D1139" s="255">
        <v>0</v>
      </c>
      <c r="E1139" s="256"/>
      <c r="F1139" s="273">
        <v>0</v>
      </c>
      <c r="G1139" s="264"/>
      <c r="H1139" s="338">
        <v>0</v>
      </c>
      <c r="I1139" s="337" t="s">
        <v>389</v>
      </c>
    </row>
    <row r="1140" spans="1:9" ht="39" x14ac:dyDescent="0.25">
      <c r="A1140" s="260"/>
      <c r="B1140" s="634"/>
      <c r="C1140" s="254" t="s">
        <v>390</v>
      </c>
      <c r="D1140" s="255"/>
      <c r="E1140" s="262"/>
      <c r="F1140" s="273">
        <v>0</v>
      </c>
      <c r="G1140" s="264"/>
      <c r="H1140" s="338">
        <v>0</v>
      </c>
      <c r="I1140" s="340" t="s">
        <v>391</v>
      </c>
    </row>
    <row r="1141" spans="1:9" ht="26.25" x14ac:dyDescent="0.25">
      <c r="A1141" s="260"/>
      <c r="B1141" s="634"/>
      <c r="C1141" s="254" t="s">
        <v>392</v>
      </c>
      <c r="D1141" s="255">
        <v>0</v>
      </c>
      <c r="E1141" s="262"/>
      <c r="F1141" s="273">
        <v>0</v>
      </c>
      <c r="G1141" s="264"/>
      <c r="H1141" s="338">
        <v>0</v>
      </c>
      <c r="I1141" s="339" t="s">
        <v>393</v>
      </c>
    </row>
    <row r="1142" spans="1:9" x14ac:dyDescent="0.25">
      <c r="A1142" s="260"/>
      <c r="B1142" s="634"/>
      <c r="C1142" s="261" t="s">
        <v>394</v>
      </c>
      <c r="D1142" s="255">
        <v>0</v>
      </c>
      <c r="E1142" s="262"/>
      <c r="F1142" s="273">
        <v>0</v>
      </c>
      <c r="G1142" s="264"/>
      <c r="H1142" s="338">
        <v>0</v>
      </c>
      <c r="I1142" s="339" t="s">
        <v>395</v>
      </c>
    </row>
    <row r="1143" spans="1:9" ht="38.25" x14ac:dyDescent="0.25">
      <c r="A1143" s="260"/>
      <c r="B1143" s="634"/>
      <c r="C1143" s="261" t="s">
        <v>396</v>
      </c>
      <c r="D1143" s="255">
        <v>0</v>
      </c>
      <c r="E1143" s="262"/>
      <c r="F1143" s="273">
        <v>0</v>
      </c>
      <c r="G1143" s="264"/>
      <c r="H1143" s="341">
        <v>0</v>
      </c>
      <c r="I1143" s="342" t="s">
        <v>397</v>
      </c>
    </row>
    <row r="1144" spans="1:9" x14ac:dyDescent="0.25">
      <c r="A1144" s="343"/>
      <c r="B1144" s="634"/>
      <c r="C1144" s="261"/>
      <c r="D1144" s="255"/>
      <c r="E1144" s="262"/>
      <c r="F1144" s="273"/>
      <c r="G1144" s="264"/>
      <c r="H1144" s="341"/>
      <c r="I1144" s="344" t="s">
        <v>398</v>
      </c>
    </row>
    <row r="1145" spans="1:9" ht="25.5" x14ac:dyDescent="0.25">
      <c r="A1145" s="343"/>
      <c r="B1145" s="634"/>
      <c r="C1145" s="261"/>
      <c r="D1145" s="345"/>
      <c r="E1145" s="262"/>
      <c r="F1145" s="346"/>
      <c r="G1145" s="264"/>
      <c r="H1145" s="341">
        <v>0</v>
      </c>
      <c r="I1145" s="344" t="s">
        <v>399</v>
      </c>
    </row>
    <row r="1146" spans="1:9" ht="39" x14ac:dyDescent="0.25">
      <c r="A1146" s="343"/>
      <c r="B1146" s="634"/>
      <c r="C1146" s="347"/>
      <c r="D1146" s="348"/>
      <c r="E1146" s="267"/>
      <c r="F1146" s="349"/>
      <c r="G1146" s="266"/>
      <c r="H1146" s="350">
        <v>0</v>
      </c>
      <c r="I1146" s="337" t="s">
        <v>662</v>
      </c>
    </row>
    <row r="1147" spans="1:9" x14ac:dyDescent="0.25">
      <c r="A1147" s="343"/>
      <c r="B1147" s="634"/>
      <c r="C1147" s="347"/>
      <c r="D1147" s="348"/>
      <c r="E1147" s="267"/>
      <c r="F1147" s="349"/>
      <c r="G1147" s="266"/>
      <c r="H1147" s="350">
        <v>0</v>
      </c>
      <c r="I1147" s="351"/>
    </row>
    <row r="1148" spans="1:9" ht="15.75" thickBot="1" x14ac:dyDescent="0.3">
      <c r="A1148" s="248"/>
      <c r="B1148" s="635"/>
      <c r="C1148" s="249" t="s">
        <v>46</v>
      </c>
      <c r="D1148" s="250">
        <f>SUM(D1129:D1143)</f>
        <v>0</v>
      </c>
      <c r="E1148" s="268" t="s">
        <v>46</v>
      </c>
      <c r="F1148" s="250">
        <f>SUM(F1129:F1143)</f>
        <v>0</v>
      </c>
      <c r="G1148" s="250">
        <f>D1148-F1148</f>
        <v>0</v>
      </c>
      <c r="H1148" s="352">
        <f>SUM(H1130:H1147)</f>
        <v>0</v>
      </c>
      <c r="I1148" s="518">
        <f>G1148-H1148</f>
        <v>0</v>
      </c>
    </row>
    <row r="1149" spans="1:9" ht="27" thickTop="1" x14ac:dyDescent="0.25">
      <c r="A1149" s="269">
        <v>7</v>
      </c>
      <c r="B1149" s="633" t="s">
        <v>400</v>
      </c>
      <c r="C1149" s="254" t="s">
        <v>401</v>
      </c>
      <c r="D1149" s="255">
        <v>0</v>
      </c>
      <c r="E1149" s="256"/>
      <c r="F1149" s="280"/>
      <c r="G1149" s="259"/>
      <c r="H1149" s="353">
        <v>0</v>
      </c>
      <c r="I1149" s="333" t="s">
        <v>663</v>
      </c>
    </row>
    <row r="1150" spans="1:9" ht="26.25" x14ac:dyDescent="0.25">
      <c r="A1150" s="260"/>
      <c r="B1150" s="634"/>
      <c r="C1150" s="254" t="s">
        <v>402</v>
      </c>
      <c r="D1150" s="255">
        <v>0</v>
      </c>
      <c r="E1150" s="262"/>
      <c r="F1150" s="281"/>
      <c r="G1150" s="264"/>
      <c r="H1150" s="353">
        <v>0</v>
      </c>
      <c r="I1150" s="335" t="s">
        <v>659</v>
      </c>
    </row>
    <row r="1151" spans="1:9" ht="26.25" x14ac:dyDescent="0.25">
      <c r="A1151" s="260"/>
      <c r="B1151" s="634"/>
      <c r="C1151" s="254" t="s">
        <v>403</v>
      </c>
      <c r="D1151" s="255">
        <v>0</v>
      </c>
      <c r="E1151" s="262"/>
      <c r="F1151" s="281"/>
      <c r="G1151" s="264"/>
      <c r="H1151" s="353">
        <v>0</v>
      </c>
      <c r="I1151" s="336" t="s">
        <v>660</v>
      </c>
    </row>
    <row r="1152" spans="1:9" x14ac:dyDescent="0.25">
      <c r="A1152" s="260"/>
      <c r="B1152" s="634"/>
      <c r="C1152" s="254" t="s">
        <v>404</v>
      </c>
      <c r="D1152" s="255">
        <v>0</v>
      </c>
      <c r="E1152" s="262"/>
      <c r="F1152" s="281"/>
      <c r="G1152" s="264"/>
      <c r="H1152" s="353">
        <v>0</v>
      </c>
      <c r="I1152" s="337" t="s">
        <v>661</v>
      </c>
    </row>
    <row r="1153" spans="1:9" ht="25.5" x14ac:dyDescent="0.25">
      <c r="A1153" s="260"/>
      <c r="B1153" s="634"/>
      <c r="C1153" s="254" t="s">
        <v>405</v>
      </c>
      <c r="D1153" s="255">
        <v>0</v>
      </c>
      <c r="E1153" s="262"/>
      <c r="F1153" s="281"/>
      <c r="G1153" s="264"/>
      <c r="H1153" s="354">
        <v>0</v>
      </c>
      <c r="I1153" s="331" t="s">
        <v>406</v>
      </c>
    </row>
    <row r="1154" spans="1:9" ht="25.5" x14ac:dyDescent="0.25">
      <c r="A1154" s="260"/>
      <c r="B1154" s="634"/>
      <c r="C1154" s="254" t="s">
        <v>407</v>
      </c>
      <c r="D1154" s="255">
        <v>0</v>
      </c>
      <c r="E1154" s="262"/>
      <c r="F1154" s="281"/>
      <c r="G1154" s="264"/>
      <c r="H1154" s="354">
        <v>0</v>
      </c>
      <c r="I1154" s="355" t="s">
        <v>408</v>
      </c>
    </row>
    <row r="1155" spans="1:9" ht="26.25" x14ac:dyDescent="0.25">
      <c r="A1155" s="260"/>
      <c r="B1155" s="634"/>
      <c r="C1155" s="254" t="s">
        <v>409</v>
      </c>
      <c r="D1155" s="255">
        <v>0</v>
      </c>
      <c r="E1155" s="262" t="s">
        <v>410</v>
      </c>
      <c r="F1155" s="356">
        <v>0</v>
      </c>
      <c r="G1155" s="264"/>
      <c r="H1155" s="354">
        <v>0</v>
      </c>
      <c r="I1155" s="336" t="s">
        <v>387</v>
      </c>
    </row>
    <row r="1156" spans="1:9" x14ac:dyDescent="0.25">
      <c r="A1156" s="260"/>
      <c r="B1156" s="634"/>
      <c r="C1156" s="254" t="s">
        <v>411</v>
      </c>
      <c r="D1156" s="255">
        <v>0</v>
      </c>
      <c r="E1156" s="262"/>
      <c r="F1156" s="281"/>
      <c r="G1156" s="264"/>
      <c r="H1156" s="354">
        <v>0</v>
      </c>
      <c r="I1156" s="339" t="s">
        <v>395</v>
      </c>
    </row>
    <row r="1157" spans="1:9" ht="26.25" x14ac:dyDescent="0.25">
      <c r="A1157" s="260"/>
      <c r="B1157" s="634"/>
      <c r="C1157" s="254" t="s">
        <v>412</v>
      </c>
      <c r="D1157" s="255">
        <v>0</v>
      </c>
      <c r="E1157" s="262"/>
      <c r="F1157" s="281"/>
      <c r="G1157" s="263"/>
      <c r="H1157" s="354">
        <v>0</v>
      </c>
      <c r="I1157" s="339" t="s">
        <v>413</v>
      </c>
    </row>
    <row r="1158" spans="1:9" ht="26.25" x14ac:dyDescent="0.25">
      <c r="A1158" s="260"/>
      <c r="B1158" s="634"/>
      <c r="C1158" s="254" t="s">
        <v>414</v>
      </c>
      <c r="D1158" s="255">
        <v>0</v>
      </c>
      <c r="E1158" s="256"/>
      <c r="F1158" s="281"/>
      <c r="G1158" s="264"/>
      <c r="H1158" s="354"/>
      <c r="I1158" s="335" t="s">
        <v>664</v>
      </c>
    </row>
    <row r="1159" spans="1:9" x14ac:dyDescent="0.25">
      <c r="A1159" s="260"/>
      <c r="B1159" s="634"/>
      <c r="C1159" s="254" t="s">
        <v>415</v>
      </c>
      <c r="D1159" s="255">
        <v>0</v>
      </c>
      <c r="E1159" s="262"/>
      <c r="F1159" s="281"/>
      <c r="G1159" s="264"/>
      <c r="H1159" s="354"/>
      <c r="I1159" s="272"/>
    </row>
    <row r="1160" spans="1:9" x14ac:dyDescent="0.25">
      <c r="A1160" s="260"/>
      <c r="B1160" s="634"/>
      <c r="C1160" s="254"/>
      <c r="D1160" s="255">
        <v>0</v>
      </c>
      <c r="E1160" s="262"/>
      <c r="F1160" s="281"/>
      <c r="G1160" s="264"/>
      <c r="H1160" s="354"/>
      <c r="I1160" s="272"/>
    </row>
    <row r="1161" spans="1:9" x14ac:dyDescent="0.25">
      <c r="A1161" s="260"/>
      <c r="B1161" s="634"/>
      <c r="C1161" s="261"/>
      <c r="D1161" s="255">
        <v>0</v>
      </c>
      <c r="E1161" s="262"/>
      <c r="F1161" s="281"/>
      <c r="G1161" s="264"/>
      <c r="H1161" s="354"/>
      <c r="I1161" s="272"/>
    </row>
    <row r="1162" spans="1:9" x14ac:dyDescent="0.25">
      <c r="A1162" s="260"/>
      <c r="B1162" s="634"/>
      <c r="C1162" s="261"/>
      <c r="D1162" s="255">
        <v>0</v>
      </c>
      <c r="E1162" s="262"/>
      <c r="F1162" s="281"/>
      <c r="G1162" s="264"/>
      <c r="H1162" s="354"/>
      <c r="I1162" s="272"/>
    </row>
    <row r="1163" spans="1:9" ht="15.75" thickBot="1" x14ac:dyDescent="0.3">
      <c r="A1163" s="248"/>
      <c r="B1163" s="635"/>
      <c r="C1163" s="249" t="s">
        <v>46</v>
      </c>
      <c r="D1163" s="250">
        <f>SUM(D1149:D1162)</f>
        <v>0</v>
      </c>
      <c r="E1163" s="268" t="s">
        <v>46</v>
      </c>
      <c r="F1163" s="283">
        <f>F1155</f>
        <v>0</v>
      </c>
      <c r="G1163" s="250">
        <f>D1163-F1163</f>
        <v>0</v>
      </c>
      <c r="H1163" s="357">
        <f>H1149+H1150+H1151+H1152+H1153+H1154+H1155+H1156+H1157</f>
        <v>0</v>
      </c>
      <c r="I1163" s="518">
        <f>G1163-H1163</f>
        <v>0</v>
      </c>
    </row>
    <row r="1164" spans="1:9" ht="27" thickTop="1" x14ac:dyDescent="0.25">
      <c r="A1164" s="269">
        <v>8</v>
      </c>
      <c r="B1164" s="633" t="s">
        <v>416</v>
      </c>
      <c r="C1164" s="254" t="s">
        <v>417</v>
      </c>
      <c r="D1164" s="255">
        <v>0</v>
      </c>
      <c r="E1164" s="262"/>
      <c r="F1164" s="280"/>
      <c r="G1164" s="258"/>
      <c r="H1164" s="358">
        <v>0</v>
      </c>
      <c r="I1164" s="333" t="s">
        <v>665</v>
      </c>
    </row>
    <row r="1165" spans="1:9" ht="26.25" x14ac:dyDescent="0.25">
      <c r="A1165" s="260"/>
      <c r="B1165" s="634"/>
      <c r="C1165" s="261"/>
      <c r="D1165" s="359"/>
      <c r="E1165" s="262"/>
      <c r="F1165" s="281"/>
      <c r="G1165" s="263"/>
      <c r="H1165" s="360">
        <v>0</v>
      </c>
      <c r="I1165" s="335" t="s">
        <v>659</v>
      </c>
    </row>
    <row r="1166" spans="1:9" ht="26.25" x14ac:dyDescent="0.25">
      <c r="A1166" s="260"/>
      <c r="B1166" s="634"/>
      <c r="C1166" s="254"/>
      <c r="D1166" s="361"/>
      <c r="E1166" s="262"/>
      <c r="F1166" s="281"/>
      <c r="G1166" s="265"/>
      <c r="H1166" s="358">
        <v>0</v>
      </c>
      <c r="I1166" s="336" t="s">
        <v>660</v>
      </c>
    </row>
    <row r="1167" spans="1:9" x14ac:dyDescent="0.25">
      <c r="A1167" s="260"/>
      <c r="B1167" s="634"/>
      <c r="C1167" s="261"/>
      <c r="D1167" s="359"/>
      <c r="E1167" s="262" t="s">
        <v>418</v>
      </c>
      <c r="F1167" s="356">
        <v>0</v>
      </c>
      <c r="G1167" s="265"/>
      <c r="H1167" s="360">
        <v>0</v>
      </c>
      <c r="I1167" s="337" t="s">
        <v>661</v>
      </c>
    </row>
    <row r="1168" spans="1:9" x14ac:dyDescent="0.25">
      <c r="A1168" s="260"/>
      <c r="B1168" s="634"/>
      <c r="C1168" s="254"/>
      <c r="D1168" s="361"/>
      <c r="E1168" s="267"/>
      <c r="F1168" s="282"/>
      <c r="G1168" s="265"/>
      <c r="H1168" s="362"/>
      <c r="I1168" s="272"/>
    </row>
    <row r="1169" spans="1:9" x14ac:dyDescent="0.25">
      <c r="A1169" s="260"/>
      <c r="B1169" s="634"/>
      <c r="C1169" s="261"/>
      <c r="D1169" s="359"/>
      <c r="E1169" s="267"/>
      <c r="F1169" s="282"/>
      <c r="G1169" s="265"/>
      <c r="H1169" s="362"/>
      <c r="I1169" s="272"/>
    </row>
    <row r="1170" spans="1:9" x14ac:dyDescent="0.25">
      <c r="A1170" s="260"/>
      <c r="B1170" s="634"/>
      <c r="C1170" s="261"/>
      <c r="D1170" s="361"/>
      <c r="E1170" s="267"/>
      <c r="F1170" s="282"/>
      <c r="G1170" s="265"/>
      <c r="H1170" s="362"/>
      <c r="I1170" s="272"/>
    </row>
    <row r="1171" spans="1:9" ht="15.75" thickBot="1" x14ac:dyDescent="0.3">
      <c r="A1171" s="248"/>
      <c r="B1171" s="635"/>
      <c r="C1171" s="249" t="s">
        <v>46</v>
      </c>
      <c r="D1171" s="250">
        <f>D1164</f>
        <v>0</v>
      </c>
      <c r="E1171" s="268" t="s">
        <v>46</v>
      </c>
      <c r="F1171" s="283">
        <f>F1167</f>
        <v>0</v>
      </c>
      <c r="G1171" s="250">
        <f>D1171-F1171</f>
        <v>0</v>
      </c>
      <c r="H1171" s="352">
        <f>H1165+H1164+H1166</f>
        <v>0</v>
      </c>
      <c r="I1171" s="518">
        <f>G1171-H1171</f>
        <v>0</v>
      </c>
    </row>
    <row r="1172" spans="1:9" ht="15.75" thickTop="1" x14ac:dyDescent="0.25">
      <c r="A1172" s="269">
        <v>9</v>
      </c>
      <c r="B1172" s="645" t="s">
        <v>419</v>
      </c>
      <c r="C1172" s="190" t="s">
        <v>420</v>
      </c>
      <c r="D1172" s="192">
        <v>0</v>
      </c>
      <c r="E1172" s="244" t="s">
        <v>421</v>
      </c>
      <c r="F1172" s="319">
        <v>0</v>
      </c>
      <c r="G1172" s="246">
        <f>D1172-F1172</f>
        <v>0</v>
      </c>
      <c r="H1172" s="363">
        <v>0</v>
      </c>
      <c r="I1172" s="339" t="s">
        <v>395</v>
      </c>
    </row>
    <row r="1173" spans="1:9" x14ac:dyDescent="0.25">
      <c r="A1173" s="260"/>
      <c r="B1173" s="660"/>
      <c r="C1173" s="254"/>
      <c r="D1173" s="298"/>
      <c r="E1173" s="256"/>
      <c r="F1173" s="300"/>
      <c r="G1173" s="258"/>
      <c r="H1173" s="485">
        <v>0</v>
      </c>
      <c r="I1173" s="364"/>
    </row>
    <row r="1174" spans="1:9" ht="15.75" thickBot="1" x14ac:dyDescent="0.3">
      <c r="A1174" s="295"/>
      <c r="B1174" s="661"/>
      <c r="C1174" s="297"/>
      <c r="D1174" s="324"/>
      <c r="E1174" s="299"/>
      <c r="F1174" s="325"/>
      <c r="G1174" s="301">
        <f>G1172</f>
        <v>0</v>
      </c>
      <c r="H1174" s="365">
        <f>H1173+H1172</f>
        <v>0</v>
      </c>
      <c r="I1174" s="521">
        <f>G1174-H1174</f>
        <v>0</v>
      </c>
    </row>
    <row r="1175" spans="1:9" ht="27" thickTop="1" x14ac:dyDescent="0.25">
      <c r="A1175" s="241">
        <v>10</v>
      </c>
      <c r="B1175" s="662" t="s">
        <v>422</v>
      </c>
      <c r="C1175" s="254" t="s">
        <v>423</v>
      </c>
      <c r="D1175" s="255">
        <v>0</v>
      </c>
      <c r="E1175" s="262" t="s">
        <v>424</v>
      </c>
      <c r="F1175" s="273">
        <v>0</v>
      </c>
      <c r="G1175" s="258"/>
      <c r="H1175" s="366">
        <v>0</v>
      </c>
      <c r="I1175" s="336" t="s">
        <v>387</v>
      </c>
    </row>
    <row r="1176" spans="1:9" x14ac:dyDescent="0.25">
      <c r="A1176" s="260"/>
      <c r="B1176" s="643"/>
      <c r="C1176" s="261"/>
      <c r="D1176" s="255">
        <v>0</v>
      </c>
      <c r="E1176" s="262" t="s">
        <v>425</v>
      </c>
      <c r="F1176" s="273">
        <v>0</v>
      </c>
      <c r="G1176" s="263"/>
      <c r="H1176" s="264">
        <v>0</v>
      </c>
      <c r="I1176" s="367"/>
    </row>
    <row r="1177" spans="1:9" ht="15.75" thickBot="1" x14ac:dyDescent="0.3">
      <c r="A1177" s="248"/>
      <c r="B1177" s="644"/>
      <c r="C1177" s="249" t="s">
        <v>46</v>
      </c>
      <c r="D1177" s="250">
        <f>D1176+D1175</f>
        <v>0</v>
      </c>
      <c r="E1177" s="268" t="s">
        <v>46</v>
      </c>
      <c r="F1177" s="283">
        <f>F1176+F1175</f>
        <v>0</v>
      </c>
      <c r="G1177" s="250">
        <f>D1177-F1177</f>
        <v>0</v>
      </c>
      <c r="H1177" s="368">
        <f>H1176+H1175</f>
        <v>0</v>
      </c>
      <c r="I1177" s="521">
        <f>G1177-H1177</f>
        <v>0</v>
      </c>
    </row>
    <row r="1178" spans="1:9" ht="27" thickTop="1" x14ac:dyDescent="0.25">
      <c r="A1178" s="269">
        <v>11</v>
      </c>
      <c r="B1178" s="369" t="s">
        <v>426</v>
      </c>
      <c r="C1178" s="242" t="s">
        <v>427</v>
      </c>
      <c r="D1178" s="243">
        <v>0</v>
      </c>
      <c r="E1178" s="244" t="s">
        <v>428</v>
      </c>
      <c r="F1178" s="319">
        <v>0</v>
      </c>
      <c r="G1178" s="246">
        <f>D1178-F1178</f>
        <v>0</v>
      </c>
      <c r="H1178" s="370"/>
      <c r="I1178" s="333" t="s">
        <v>663</v>
      </c>
    </row>
    <row r="1179" spans="1:9" ht="26.25" x14ac:dyDescent="0.25">
      <c r="A1179" s="260"/>
      <c r="B1179" s="371"/>
      <c r="C1179" s="261"/>
      <c r="D1179" s="321"/>
      <c r="E1179" s="262"/>
      <c r="F1179" s="322"/>
      <c r="G1179" s="263"/>
      <c r="H1179" s="358"/>
      <c r="I1179" s="335" t="s">
        <v>659</v>
      </c>
    </row>
    <row r="1180" spans="1:9" ht="26.25" x14ac:dyDescent="0.25">
      <c r="A1180" s="343"/>
      <c r="B1180" s="372"/>
      <c r="C1180" s="347"/>
      <c r="D1180" s="373"/>
      <c r="E1180" s="267"/>
      <c r="F1180" s="374"/>
      <c r="G1180" s="265"/>
      <c r="H1180" s="353">
        <v>0</v>
      </c>
      <c r="I1180" s="336" t="s">
        <v>660</v>
      </c>
    </row>
    <row r="1181" spans="1:9" x14ac:dyDescent="0.25">
      <c r="A1181" s="343"/>
      <c r="B1181" s="372"/>
      <c r="C1181" s="347"/>
      <c r="D1181" s="373"/>
      <c r="E1181" s="267"/>
      <c r="F1181" s="374"/>
      <c r="G1181" s="265"/>
      <c r="H1181" s="358">
        <v>0</v>
      </c>
      <c r="I1181" s="337" t="s">
        <v>661</v>
      </c>
    </row>
    <row r="1182" spans="1:9" ht="15.75" thickBot="1" x14ac:dyDescent="0.3">
      <c r="A1182" s="248"/>
      <c r="B1182" s="375"/>
      <c r="C1182" s="249"/>
      <c r="D1182" s="376"/>
      <c r="E1182" s="251"/>
      <c r="F1182" s="377"/>
      <c r="G1182" s="250"/>
      <c r="H1182" s="378">
        <f>H1180+H1178+H1179+H1181</f>
        <v>0</v>
      </c>
      <c r="I1182" s="516">
        <f>G1178-H1182</f>
        <v>0</v>
      </c>
    </row>
    <row r="1183" spans="1:9" ht="15.75" thickTop="1" x14ac:dyDescent="0.25">
      <c r="A1183" s="241">
        <v>12</v>
      </c>
      <c r="B1183" s="646" t="s">
        <v>429</v>
      </c>
      <c r="C1183" s="254" t="s">
        <v>430</v>
      </c>
      <c r="D1183" s="255">
        <v>0</v>
      </c>
      <c r="E1183" s="256" t="s">
        <v>431</v>
      </c>
      <c r="F1183" s="273">
        <v>0</v>
      </c>
      <c r="G1183" s="259"/>
      <c r="H1183" s="259">
        <v>0</v>
      </c>
      <c r="I1183" s="272"/>
    </row>
    <row r="1184" spans="1:9" x14ac:dyDescent="0.25">
      <c r="A1184" s="260"/>
      <c r="B1184" s="663"/>
      <c r="C1184" s="261" t="s">
        <v>432</v>
      </c>
      <c r="D1184" s="255">
        <v>0</v>
      </c>
      <c r="E1184" s="262" t="s">
        <v>433</v>
      </c>
      <c r="F1184" s="273">
        <v>0</v>
      </c>
      <c r="G1184" s="263"/>
      <c r="H1184" s="264">
        <v>0</v>
      </c>
      <c r="I1184" s="272"/>
    </row>
    <row r="1185" spans="1:9" x14ac:dyDescent="0.25">
      <c r="A1185" s="260"/>
      <c r="B1185" s="663"/>
      <c r="C1185" s="261" t="s">
        <v>434</v>
      </c>
      <c r="D1185" s="255">
        <v>0</v>
      </c>
      <c r="E1185" s="267"/>
      <c r="F1185" s="273">
        <v>0</v>
      </c>
      <c r="G1185" s="265"/>
      <c r="H1185" s="266">
        <v>0</v>
      </c>
      <c r="I1185" s="272"/>
    </row>
    <row r="1186" spans="1:9" ht="15.75" thickBot="1" x14ac:dyDescent="0.3">
      <c r="A1186" s="248"/>
      <c r="B1186" s="664"/>
      <c r="C1186" s="249" t="s">
        <v>46</v>
      </c>
      <c r="D1186" s="250">
        <f>SUM(D1183:D1185)</f>
        <v>0</v>
      </c>
      <c r="E1186" s="268" t="s">
        <v>46</v>
      </c>
      <c r="F1186" s="283">
        <f>F1185+F1184+F1183</f>
        <v>0</v>
      </c>
      <c r="G1186" s="250">
        <f>D1186-F1186</f>
        <v>0</v>
      </c>
      <c r="H1186" s="368">
        <f>H1185+H1184+H1183</f>
        <v>0</v>
      </c>
      <c r="I1186" s="518">
        <f>G1186-H1186</f>
        <v>0</v>
      </c>
    </row>
    <row r="1187" spans="1:9" ht="15.75" thickTop="1" x14ac:dyDescent="0.25">
      <c r="A1187" s="269">
        <v>13</v>
      </c>
      <c r="B1187" s="645" t="s">
        <v>435</v>
      </c>
      <c r="C1187" s="254" t="s">
        <v>409</v>
      </c>
      <c r="D1187" s="255">
        <v>0</v>
      </c>
      <c r="E1187" s="262"/>
      <c r="F1187" s="273">
        <v>0</v>
      </c>
      <c r="G1187" s="258"/>
      <c r="H1187" s="386">
        <v>0</v>
      </c>
      <c r="I1187" s="272"/>
    </row>
    <row r="1188" spans="1:9" x14ac:dyDescent="0.25">
      <c r="A1188" s="260"/>
      <c r="B1188" s="646"/>
      <c r="C1188" s="261" t="s">
        <v>436</v>
      </c>
      <c r="D1188" s="255">
        <v>0</v>
      </c>
      <c r="E1188" s="262" t="s">
        <v>437</v>
      </c>
      <c r="F1188" s="273">
        <v>0</v>
      </c>
      <c r="G1188" s="263"/>
      <c r="H1188" s="264">
        <v>0</v>
      </c>
      <c r="I1188" s="272"/>
    </row>
    <row r="1189" spans="1:9" ht="15.75" thickBot="1" x14ac:dyDescent="0.3">
      <c r="A1189" s="260"/>
      <c r="B1189" s="662"/>
      <c r="C1189" s="249" t="s">
        <v>46</v>
      </c>
      <c r="D1189" s="250">
        <f>SUM(D1187:D1188)</f>
        <v>0</v>
      </c>
      <c r="E1189" s="268" t="s">
        <v>46</v>
      </c>
      <c r="F1189" s="283">
        <f>F1188+F1187</f>
        <v>0</v>
      </c>
      <c r="G1189" s="250">
        <f>D1189-F1189</f>
        <v>0</v>
      </c>
      <c r="H1189" s="368">
        <f>H1188+H1187</f>
        <v>0</v>
      </c>
      <c r="I1189" s="518">
        <f>G1189-H11891</f>
        <v>0</v>
      </c>
    </row>
    <row r="1190" spans="1:9" ht="27" thickTop="1" x14ac:dyDescent="0.25">
      <c r="A1190" s="241"/>
      <c r="B1190" s="665" t="s">
        <v>438</v>
      </c>
      <c r="C1190" s="254" t="s">
        <v>439</v>
      </c>
      <c r="D1190" s="255">
        <v>0</v>
      </c>
      <c r="E1190" s="262"/>
      <c r="F1190" s="280"/>
      <c r="G1190" s="259"/>
      <c r="H1190" s="353">
        <v>0</v>
      </c>
      <c r="I1190" s="333" t="s">
        <v>666</v>
      </c>
    </row>
    <row r="1191" spans="1:9" ht="26.25" x14ac:dyDescent="0.25">
      <c r="A1191" s="260">
        <v>14</v>
      </c>
      <c r="B1191" s="665"/>
      <c r="C1191" s="261" t="s">
        <v>440</v>
      </c>
      <c r="D1191" s="255"/>
      <c r="E1191" s="262"/>
      <c r="F1191" s="281"/>
      <c r="G1191" s="263"/>
      <c r="H1191" s="358">
        <v>0</v>
      </c>
      <c r="I1191" s="335" t="s">
        <v>659</v>
      </c>
    </row>
    <row r="1192" spans="1:9" ht="25.5" x14ac:dyDescent="0.25">
      <c r="A1192" s="260"/>
      <c r="B1192" s="665"/>
      <c r="C1192" s="261" t="s">
        <v>441</v>
      </c>
      <c r="D1192" s="255">
        <v>0</v>
      </c>
      <c r="E1192" s="262" t="s">
        <v>442</v>
      </c>
      <c r="F1192" s="273">
        <v>0</v>
      </c>
      <c r="G1192" s="265"/>
      <c r="H1192" s="362">
        <v>0</v>
      </c>
      <c r="I1192" s="331" t="s">
        <v>376</v>
      </c>
    </row>
    <row r="1193" spans="1:9" ht="26.25" x14ac:dyDescent="0.25">
      <c r="A1193" s="260"/>
      <c r="B1193" s="665"/>
      <c r="C1193" s="261" t="s">
        <v>443</v>
      </c>
      <c r="D1193" s="255">
        <v>0</v>
      </c>
      <c r="E1193" s="267"/>
      <c r="F1193" s="282"/>
      <c r="G1193" s="265"/>
      <c r="H1193" s="362"/>
      <c r="I1193" s="339" t="s">
        <v>444</v>
      </c>
    </row>
    <row r="1194" spans="1:9" ht="15.75" thickBot="1" x14ac:dyDescent="0.3">
      <c r="A1194" s="248"/>
      <c r="B1194" s="666"/>
      <c r="C1194" s="249" t="s">
        <v>46</v>
      </c>
      <c r="D1194" s="250">
        <f>SUM(D1190:D1193)</f>
        <v>0</v>
      </c>
      <c r="E1194" s="268" t="s">
        <v>46</v>
      </c>
      <c r="F1194" s="283">
        <f>SUM(F1192:F1193)</f>
        <v>0</v>
      </c>
      <c r="G1194" s="250">
        <f>D1194-F1194</f>
        <v>0</v>
      </c>
      <c r="H1194" s="368">
        <f>H1193+H1192+H1191+H1190</f>
        <v>0</v>
      </c>
      <c r="I1194" s="518">
        <f>G1194-H1194</f>
        <v>0</v>
      </c>
    </row>
    <row r="1195" spans="1:9" ht="30.75" thickTop="1" x14ac:dyDescent="0.25">
      <c r="A1195" s="269">
        <v>15</v>
      </c>
      <c r="B1195" s="636" t="s">
        <v>445</v>
      </c>
      <c r="C1195" s="254" t="s">
        <v>446</v>
      </c>
      <c r="D1195" s="255">
        <v>0</v>
      </c>
      <c r="E1195" s="262"/>
      <c r="F1195" s="273">
        <v>0</v>
      </c>
      <c r="G1195" s="258"/>
      <c r="H1195" s="379">
        <v>0</v>
      </c>
      <c r="I1195" s="380" t="s">
        <v>447</v>
      </c>
    </row>
    <row r="1196" spans="1:9" ht="26.25" x14ac:dyDescent="0.25">
      <c r="A1196" s="260"/>
      <c r="B1196" s="643"/>
      <c r="C1196" s="261" t="s">
        <v>448</v>
      </c>
      <c r="D1196" s="255">
        <v>0</v>
      </c>
      <c r="E1196" s="262" t="s">
        <v>449</v>
      </c>
      <c r="F1196" s="273">
        <v>0</v>
      </c>
      <c r="G1196" s="263"/>
      <c r="H1196" s="381"/>
      <c r="I1196" s="335" t="s">
        <v>667</v>
      </c>
    </row>
    <row r="1197" spans="1:9" ht="15.75" thickBot="1" x14ac:dyDescent="0.3">
      <c r="A1197" s="248"/>
      <c r="B1197" s="644"/>
      <c r="C1197" s="249" t="s">
        <v>46</v>
      </c>
      <c r="D1197" s="250">
        <f>SUM(D1195:D1196)</f>
        <v>0</v>
      </c>
      <c r="E1197" s="268" t="s">
        <v>46</v>
      </c>
      <c r="F1197" s="283">
        <f>SUM(F1195:F1196)</f>
        <v>0</v>
      </c>
      <c r="G1197" s="250">
        <f>D1197-F1197</f>
        <v>0</v>
      </c>
      <c r="H1197" s="357">
        <f>H1196+H1195</f>
        <v>0</v>
      </c>
      <c r="I1197" s="518">
        <f>G1197-H1197</f>
        <v>0</v>
      </c>
    </row>
    <row r="1198" spans="1:9" ht="27" thickTop="1" x14ac:dyDescent="0.25">
      <c r="A1198" s="269">
        <v>16</v>
      </c>
      <c r="B1198" s="633" t="s">
        <v>450</v>
      </c>
      <c r="C1198" s="261" t="s">
        <v>451</v>
      </c>
      <c r="D1198" s="255">
        <v>0</v>
      </c>
      <c r="E1198" s="262"/>
      <c r="F1198" s="273">
        <v>0</v>
      </c>
      <c r="G1198" s="259"/>
      <c r="H1198" s="379">
        <v>0</v>
      </c>
      <c r="I1198" s="333" t="s">
        <v>668</v>
      </c>
    </row>
    <row r="1199" spans="1:9" x14ac:dyDescent="0.25">
      <c r="A1199" s="260"/>
      <c r="B1199" s="631"/>
      <c r="C1199" s="261" t="s">
        <v>452</v>
      </c>
      <c r="D1199" s="255">
        <v>0</v>
      </c>
      <c r="E1199" s="262"/>
      <c r="F1199" s="273">
        <v>0</v>
      </c>
      <c r="G1199" s="263"/>
      <c r="H1199" s="381">
        <v>0</v>
      </c>
      <c r="I1199" s="642" t="s">
        <v>667</v>
      </c>
    </row>
    <row r="1200" spans="1:9" x14ac:dyDescent="0.25">
      <c r="A1200" s="260"/>
      <c r="B1200" s="631"/>
      <c r="C1200" s="261" t="s">
        <v>453</v>
      </c>
      <c r="D1200" s="255">
        <v>0</v>
      </c>
      <c r="E1200" s="262" t="s">
        <v>454</v>
      </c>
      <c r="F1200" s="273">
        <v>0</v>
      </c>
      <c r="G1200" s="265"/>
      <c r="H1200" s="382">
        <v>0</v>
      </c>
      <c r="I1200" s="642"/>
    </row>
    <row r="1201" spans="1:9" x14ac:dyDescent="0.25">
      <c r="A1201" s="260"/>
      <c r="B1201" s="631"/>
      <c r="C1201" s="261" t="s">
        <v>441</v>
      </c>
      <c r="D1201" s="255">
        <v>0</v>
      </c>
      <c r="E1201" s="267"/>
      <c r="F1201" s="273">
        <v>0</v>
      </c>
      <c r="G1201" s="265"/>
      <c r="H1201" s="381">
        <v>0</v>
      </c>
      <c r="I1201" s="642" t="s">
        <v>669</v>
      </c>
    </row>
    <row r="1202" spans="1:9" x14ac:dyDescent="0.25">
      <c r="A1202" s="260"/>
      <c r="B1202" s="631"/>
      <c r="C1202" s="347" t="s">
        <v>455</v>
      </c>
      <c r="D1202" s="255">
        <v>0</v>
      </c>
      <c r="E1202" s="267"/>
      <c r="F1202" s="273">
        <v>0</v>
      </c>
      <c r="G1202" s="265"/>
      <c r="H1202" s="382">
        <v>0</v>
      </c>
      <c r="I1202" s="642"/>
    </row>
    <row r="1203" spans="1:9" x14ac:dyDescent="0.25">
      <c r="A1203" s="260"/>
      <c r="B1203" s="631"/>
      <c r="C1203" s="347" t="s">
        <v>456</v>
      </c>
      <c r="D1203" s="255">
        <v>0</v>
      </c>
      <c r="E1203" s="267"/>
      <c r="F1203" s="273">
        <v>0</v>
      </c>
      <c r="G1203" s="265"/>
      <c r="H1203" s="382">
        <v>0</v>
      </c>
      <c r="I1203" s="272"/>
    </row>
    <row r="1204" spans="1:9" ht="15.75" thickBot="1" x14ac:dyDescent="0.3">
      <c r="A1204" s="248"/>
      <c r="B1204" s="632"/>
      <c r="C1204" s="249" t="s">
        <v>46</v>
      </c>
      <c r="D1204" s="250">
        <f>SUM(D1198:D1203)</f>
        <v>0</v>
      </c>
      <c r="E1204" s="268" t="s">
        <v>46</v>
      </c>
      <c r="F1204" s="283">
        <f>SUM(F1198:F1203)</f>
        <v>0</v>
      </c>
      <c r="G1204" s="250">
        <f>D1204-F1204</f>
        <v>0</v>
      </c>
      <c r="H1204" s="357">
        <f>H1203+H1202+H1201+H1200+H1199+H1198</f>
        <v>0</v>
      </c>
      <c r="I1204" s="518">
        <f>G1204-H1204</f>
        <v>0</v>
      </c>
    </row>
    <row r="1205" spans="1:9" ht="15.75" thickTop="1" x14ac:dyDescent="0.25">
      <c r="A1205" s="269">
        <v>17</v>
      </c>
      <c r="B1205" s="636" t="s">
        <v>457</v>
      </c>
      <c r="C1205" s="261" t="s">
        <v>458</v>
      </c>
      <c r="D1205" s="255">
        <v>0</v>
      </c>
      <c r="E1205" s="262"/>
      <c r="F1205" s="356">
        <v>0</v>
      </c>
      <c r="G1205" s="259"/>
      <c r="H1205" s="379">
        <v>0</v>
      </c>
      <c r="I1205" s="272"/>
    </row>
    <row r="1206" spans="1:9" x14ac:dyDescent="0.25">
      <c r="A1206" s="260"/>
      <c r="B1206" s="643"/>
      <c r="C1206" s="261" t="s">
        <v>459</v>
      </c>
      <c r="D1206" s="255">
        <v>0</v>
      </c>
      <c r="E1206" s="262"/>
      <c r="F1206" s="356">
        <v>0</v>
      </c>
      <c r="G1206" s="263"/>
      <c r="H1206" s="381">
        <v>0</v>
      </c>
      <c r="I1206" s="272"/>
    </row>
    <row r="1207" spans="1:9" x14ac:dyDescent="0.25">
      <c r="A1207" s="260"/>
      <c r="B1207" s="643"/>
      <c r="C1207" s="261" t="s">
        <v>441</v>
      </c>
      <c r="D1207" s="255">
        <v>0</v>
      </c>
      <c r="E1207" s="262" t="s">
        <v>460</v>
      </c>
      <c r="F1207" s="356">
        <v>0</v>
      </c>
      <c r="G1207" s="265"/>
      <c r="H1207" s="361">
        <v>0</v>
      </c>
      <c r="I1207" s="272"/>
    </row>
    <row r="1208" spans="1:9" x14ac:dyDescent="0.25">
      <c r="A1208" s="260"/>
      <c r="B1208" s="643"/>
      <c r="C1208" s="261" t="s">
        <v>461</v>
      </c>
      <c r="D1208" s="255">
        <v>0</v>
      </c>
      <c r="E1208" s="267"/>
      <c r="F1208" s="273">
        <v>0</v>
      </c>
      <c r="G1208" s="265"/>
      <c r="H1208" s="361">
        <v>0</v>
      </c>
      <c r="I1208" s="272"/>
    </row>
    <row r="1209" spans="1:9" ht="15.75" thickBot="1" x14ac:dyDescent="0.3">
      <c r="A1209" s="248"/>
      <c r="B1209" s="644"/>
      <c r="C1209" s="249" t="s">
        <v>46</v>
      </c>
      <c r="D1209" s="250">
        <f>SUM(D1205:D1208)</f>
        <v>0</v>
      </c>
      <c r="E1209" s="268" t="s">
        <v>46</v>
      </c>
      <c r="F1209" s="283">
        <f>SUM(F1205:F1208)</f>
        <v>0</v>
      </c>
      <c r="G1209" s="250">
        <f>D1209-F1209</f>
        <v>0</v>
      </c>
      <c r="H1209" s="250">
        <f>H1208+H1207+H1206+H1205</f>
        <v>0</v>
      </c>
      <c r="I1209" s="518">
        <f>G1209-H1209</f>
        <v>0</v>
      </c>
    </row>
    <row r="1210" spans="1:9" ht="15.75" thickTop="1" x14ac:dyDescent="0.25">
      <c r="A1210" s="269">
        <v>18</v>
      </c>
      <c r="B1210" s="636" t="s">
        <v>462</v>
      </c>
      <c r="C1210" s="261" t="s">
        <v>463</v>
      </c>
      <c r="D1210" s="255">
        <v>0</v>
      </c>
      <c r="E1210" s="262"/>
      <c r="F1210" s="273">
        <v>0</v>
      </c>
      <c r="G1210" s="259"/>
      <c r="H1210" s="379">
        <v>0</v>
      </c>
      <c r="I1210" s="272"/>
    </row>
    <row r="1211" spans="1:9" x14ac:dyDescent="0.25">
      <c r="A1211" s="260"/>
      <c r="B1211" s="643"/>
      <c r="C1211" s="261" t="s">
        <v>464</v>
      </c>
      <c r="D1211" s="255">
        <v>0</v>
      </c>
      <c r="E1211" s="262"/>
      <c r="F1211" s="273">
        <v>0</v>
      </c>
      <c r="G1211" s="263"/>
      <c r="H1211" s="381">
        <v>0</v>
      </c>
      <c r="I1211" s="272"/>
    </row>
    <row r="1212" spans="1:9" x14ac:dyDescent="0.25">
      <c r="A1212" s="260"/>
      <c r="B1212" s="643"/>
      <c r="C1212" s="261" t="s">
        <v>465</v>
      </c>
      <c r="D1212" s="255">
        <v>0</v>
      </c>
      <c r="E1212" s="262" t="s">
        <v>466</v>
      </c>
      <c r="F1212" s="273">
        <v>0</v>
      </c>
      <c r="G1212" s="265"/>
      <c r="H1212" s="361">
        <v>0</v>
      </c>
      <c r="I1212" s="272"/>
    </row>
    <row r="1213" spans="1:9" x14ac:dyDescent="0.25">
      <c r="A1213" s="260"/>
      <c r="B1213" s="643"/>
      <c r="C1213" s="261" t="s">
        <v>441</v>
      </c>
      <c r="D1213" s="255">
        <v>0</v>
      </c>
      <c r="E1213" s="267"/>
      <c r="F1213" s="273">
        <v>0</v>
      </c>
      <c r="G1213" s="265"/>
      <c r="H1213" s="361">
        <v>0</v>
      </c>
      <c r="I1213" s="272"/>
    </row>
    <row r="1214" spans="1:9" x14ac:dyDescent="0.25">
      <c r="A1214" s="260"/>
      <c r="B1214" s="643"/>
      <c r="C1214" s="261" t="s">
        <v>467</v>
      </c>
      <c r="D1214" s="255">
        <v>0</v>
      </c>
      <c r="E1214" s="267"/>
      <c r="F1214" s="273">
        <v>0</v>
      </c>
      <c r="G1214" s="265"/>
      <c r="H1214" s="361">
        <v>0</v>
      </c>
      <c r="I1214" s="272"/>
    </row>
    <row r="1215" spans="1:9" ht="15.75" thickBot="1" x14ac:dyDescent="0.3">
      <c r="A1215" s="248"/>
      <c r="B1215" s="644"/>
      <c r="C1215" s="249" t="s">
        <v>46</v>
      </c>
      <c r="D1215" s="250">
        <f>D1214+D1213+D1212+D1211+D1210</f>
        <v>0</v>
      </c>
      <c r="E1215" s="268" t="s">
        <v>46</v>
      </c>
      <c r="F1215" s="283">
        <f>F1214+F1213+F1212+F1211+F1210</f>
        <v>0</v>
      </c>
      <c r="G1215" s="250">
        <f>D1215-F1215</f>
        <v>0</v>
      </c>
      <c r="H1215" s="250">
        <f>H1214+H1213+H1212+H1211+H1210</f>
        <v>0</v>
      </c>
      <c r="I1215" s="518">
        <f>G1215-H1215</f>
        <v>0</v>
      </c>
    </row>
    <row r="1216" spans="1:9" ht="15.75" thickTop="1" x14ac:dyDescent="0.25">
      <c r="A1216" s="269">
        <v>19</v>
      </c>
      <c r="B1216" s="657" t="s">
        <v>468</v>
      </c>
      <c r="C1216" s="261" t="s">
        <v>469</v>
      </c>
      <c r="D1216" s="255">
        <v>0</v>
      </c>
      <c r="E1216" s="262" t="s">
        <v>470</v>
      </c>
      <c r="F1216" s="273">
        <v>0</v>
      </c>
      <c r="G1216" s="259"/>
      <c r="H1216" s="379">
        <v>0</v>
      </c>
      <c r="I1216" s="272"/>
    </row>
    <row r="1217" spans="1:9" x14ac:dyDescent="0.25">
      <c r="A1217" s="260"/>
      <c r="B1217" s="658"/>
      <c r="C1217" s="261" t="s">
        <v>471</v>
      </c>
      <c r="D1217" s="255">
        <v>0</v>
      </c>
      <c r="E1217" s="262" t="s">
        <v>472</v>
      </c>
      <c r="F1217" s="273">
        <v>0</v>
      </c>
      <c r="G1217" s="263"/>
      <c r="H1217" s="381">
        <v>0</v>
      </c>
      <c r="I1217" s="272"/>
    </row>
    <row r="1218" spans="1:9" x14ac:dyDescent="0.25">
      <c r="A1218" s="260"/>
      <c r="B1218" s="658"/>
      <c r="C1218" s="261" t="s">
        <v>473</v>
      </c>
      <c r="D1218" s="255">
        <v>0</v>
      </c>
      <c r="E1218" s="262"/>
      <c r="F1218" s="273">
        <v>0</v>
      </c>
      <c r="G1218" s="265"/>
      <c r="H1218" s="361">
        <v>0</v>
      </c>
      <c r="I1218" s="272"/>
    </row>
    <row r="1219" spans="1:9" x14ac:dyDescent="0.25">
      <c r="A1219" s="260"/>
      <c r="B1219" s="658"/>
      <c r="C1219" s="261" t="s">
        <v>474</v>
      </c>
      <c r="D1219" s="255">
        <v>0</v>
      </c>
      <c r="E1219" s="267"/>
      <c r="F1219" s="273">
        <v>0</v>
      </c>
      <c r="G1219" s="265"/>
      <c r="H1219" s="361">
        <v>0</v>
      </c>
      <c r="I1219" s="272"/>
    </row>
    <row r="1220" spans="1:9" x14ac:dyDescent="0.25">
      <c r="A1220" s="260"/>
      <c r="B1220" s="658"/>
      <c r="C1220" s="261" t="s">
        <v>475</v>
      </c>
      <c r="D1220" s="255">
        <v>0</v>
      </c>
      <c r="E1220" s="267"/>
      <c r="F1220" s="273">
        <v>0</v>
      </c>
      <c r="G1220" s="265"/>
      <c r="H1220" s="361">
        <v>0</v>
      </c>
      <c r="I1220" s="272"/>
    </row>
    <row r="1221" spans="1:9" x14ac:dyDescent="0.25">
      <c r="A1221" s="260"/>
      <c r="B1221" s="658"/>
      <c r="C1221" s="347" t="s">
        <v>476</v>
      </c>
      <c r="D1221" s="255">
        <v>0</v>
      </c>
      <c r="E1221" s="267"/>
      <c r="F1221" s="273">
        <v>0</v>
      </c>
      <c r="G1221" s="265"/>
      <c r="H1221" s="361">
        <v>0</v>
      </c>
      <c r="I1221" s="272"/>
    </row>
    <row r="1222" spans="1:9" ht="15.75" thickBot="1" x14ac:dyDescent="0.3">
      <c r="A1222" s="248"/>
      <c r="B1222" s="659"/>
      <c r="C1222" s="249" t="s">
        <v>46</v>
      </c>
      <c r="D1222" s="250">
        <f>D1221+D1220+D1219+D1218+D1217+D1216</f>
        <v>0</v>
      </c>
      <c r="E1222" s="268" t="s">
        <v>46</v>
      </c>
      <c r="F1222" s="283">
        <f>F1221+F1220+F1219+F1218+F1217+F1216</f>
        <v>0</v>
      </c>
      <c r="G1222" s="250">
        <f>D1222-F1222</f>
        <v>0</v>
      </c>
      <c r="H1222" s="250">
        <f>H1221+H1220+H1219+H1218+H1217+H1216</f>
        <v>0</v>
      </c>
      <c r="I1222" s="518">
        <f>G1222-H1222</f>
        <v>0</v>
      </c>
    </row>
    <row r="1223" spans="1:9" ht="15.75" thickTop="1" x14ac:dyDescent="0.25">
      <c r="A1223" s="269">
        <v>20</v>
      </c>
      <c r="B1223" s="648" t="s">
        <v>477</v>
      </c>
      <c r="C1223" s="254" t="s">
        <v>478</v>
      </c>
      <c r="D1223" s="255">
        <v>0</v>
      </c>
      <c r="E1223" s="262"/>
      <c r="F1223" s="273">
        <v>0</v>
      </c>
      <c r="G1223" s="258"/>
      <c r="H1223" s="379">
        <v>0</v>
      </c>
      <c r="I1223" s="272"/>
    </row>
    <row r="1224" spans="1:9" x14ac:dyDescent="0.25">
      <c r="A1224" s="260"/>
      <c r="B1224" s="649"/>
      <c r="C1224" s="261" t="s">
        <v>479</v>
      </c>
      <c r="D1224" s="255">
        <v>0</v>
      </c>
      <c r="E1224" s="262" t="s">
        <v>480</v>
      </c>
      <c r="F1224" s="273">
        <v>0</v>
      </c>
      <c r="G1224" s="263"/>
      <c r="H1224" s="359">
        <v>0</v>
      </c>
      <c r="I1224" s="272"/>
    </row>
    <row r="1225" spans="1:9" x14ac:dyDescent="0.25">
      <c r="A1225" s="260"/>
      <c r="B1225" s="649"/>
      <c r="C1225" s="261" t="s">
        <v>481</v>
      </c>
      <c r="D1225" s="255">
        <v>0</v>
      </c>
      <c r="E1225" s="267"/>
      <c r="F1225" s="273">
        <v>0</v>
      </c>
      <c r="G1225" s="263"/>
      <c r="H1225" s="361">
        <v>0</v>
      </c>
      <c r="I1225" s="272"/>
    </row>
    <row r="1226" spans="1:9" ht="15.75" thickBot="1" x14ac:dyDescent="0.3">
      <c r="A1226" s="248"/>
      <c r="B1226" s="650"/>
      <c r="C1226" s="249" t="s">
        <v>46</v>
      </c>
      <c r="D1226" s="250">
        <f>D1225+D1224+D1223</f>
        <v>0</v>
      </c>
      <c r="E1226" s="268" t="s">
        <v>46</v>
      </c>
      <c r="F1226" s="283">
        <f>F1225+F1224+F1223</f>
        <v>0</v>
      </c>
      <c r="G1226" s="250">
        <v>0</v>
      </c>
      <c r="H1226" s="250">
        <f>H1225+H1224+H1223</f>
        <v>0</v>
      </c>
      <c r="I1226" s="518">
        <f>G1226-H1226</f>
        <v>0</v>
      </c>
    </row>
    <row r="1227" spans="1:9" ht="39.75" thickTop="1" thickBot="1" x14ac:dyDescent="0.3">
      <c r="A1227" s="274">
        <v>21</v>
      </c>
      <c r="B1227" s="383" t="s">
        <v>482</v>
      </c>
      <c r="C1227" s="236" t="s">
        <v>483</v>
      </c>
      <c r="D1227" s="277">
        <v>0</v>
      </c>
      <c r="E1227" s="299" t="s">
        <v>484</v>
      </c>
      <c r="F1227" s="328">
        <v>0</v>
      </c>
      <c r="G1227" s="301">
        <f>D1227-F1227</f>
        <v>0</v>
      </c>
      <c r="H1227" s="476"/>
      <c r="I1227" s="509">
        <f>G1227</f>
        <v>0</v>
      </c>
    </row>
    <row r="1228" spans="1:9" ht="15.75" thickTop="1" x14ac:dyDescent="0.25">
      <c r="A1228" s="269">
        <v>22</v>
      </c>
      <c r="B1228" s="645" t="s">
        <v>485</v>
      </c>
      <c r="C1228" s="254" t="s">
        <v>486</v>
      </c>
      <c r="D1228" s="255">
        <v>0</v>
      </c>
      <c r="E1228" s="262"/>
      <c r="F1228" s="273">
        <v>0</v>
      </c>
      <c r="G1228" s="258"/>
      <c r="H1228" s="379">
        <v>0</v>
      </c>
      <c r="I1228" s="272"/>
    </row>
    <row r="1229" spans="1:9" x14ac:dyDescent="0.25">
      <c r="A1229" s="260"/>
      <c r="B1229" s="646"/>
      <c r="C1229" s="261" t="s">
        <v>487</v>
      </c>
      <c r="D1229" s="255">
        <v>0</v>
      </c>
      <c r="E1229" s="262" t="s">
        <v>488</v>
      </c>
      <c r="F1229" s="273">
        <v>0</v>
      </c>
      <c r="G1229" s="263"/>
      <c r="H1229" s="359">
        <v>0</v>
      </c>
      <c r="I1229" s="272"/>
    </row>
    <row r="1230" spans="1:9" x14ac:dyDescent="0.25">
      <c r="A1230" s="260"/>
      <c r="B1230" s="646"/>
      <c r="C1230" s="261" t="s">
        <v>489</v>
      </c>
      <c r="D1230" s="255">
        <v>0</v>
      </c>
      <c r="E1230" s="267"/>
      <c r="F1230" s="273">
        <v>0</v>
      </c>
      <c r="G1230" s="263"/>
      <c r="H1230" s="361">
        <v>0</v>
      </c>
      <c r="I1230" s="272"/>
    </row>
    <row r="1231" spans="1:9" ht="15.75" thickBot="1" x14ac:dyDescent="0.3">
      <c r="A1231" s="248"/>
      <c r="B1231" s="647"/>
      <c r="C1231" s="249" t="s">
        <v>46</v>
      </c>
      <c r="D1231" s="250">
        <f>D1230+D1229+D1228</f>
        <v>0</v>
      </c>
      <c r="E1231" s="268" t="s">
        <v>46</v>
      </c>
      <c r="F1231" s="283">
        <f>F1230+F1229+F1228</f>
        <v>0</v>
      </c>
      <c r="G1231" s="250">
        <v>0</v>
      </c>
      <c r="H1231" s="250">
        <f>H1230+H1229+H1228</f>
        <v>0</v>
      </c>
      <c r="I1231" s="518">
        <f>G1231-H1231</f>
        <v>0</v>
      </c>
    </row>
    <row r="1232" spans="1:9" ht="15.75" thickTop="1" x14ac:dyDescent="0.25">
      <c r="A1232" s="269">
        <v>23</v>
      </c>
      <c r="B1232" s="651" t="s">
        <v>490</v>
      </c>
      <c r="C1232" s="254" t="s">
        <v>491</v>
      </c>
      <c r="D1232" s="255">
        <v>0</v>
      </c>
      <c r="E1232" s="262"/>
      <c r="F1232" s="273">
        <v>0</v>
      </c>
      <c r="G1232" s="258"/>
      <c r="H1232" s="379">
        <v>0</v>
      </c>
      <c r="I1232" s="272"/>
    </row>
    <row r="1233" spans="1:9" x14ac:dyDescent="0.25">
      <c r="A1233" s="260"/>
      <c r="B1233" s="652"/>
      <c r="C1233" s="261" t="s">
        <v>492</v>
      </c>
      <c r="D1233" s="255">
        <v>0</v>
      </c>
      <c r="E1233" s="262" t="s">
        <v>115</v>
      </c>
      <c r="F1233" s="273">
        <v>0</v>
      </c>
      <c r="G1233" s="263"/>
      <c r="H1233" s="359">
        <v>0</v>
      </c>
      <c r="I1233" s="272"/>
    </row>
    <row r="1234" spans="1:9" x14ac:dyDescent="0.25">
      <c r="A1234" s="260"/>
      <c r="B1234" s="652"/>
      <c r="C1234" s="261" t="s">
        <v>493</v>
      </c>
      <c r="D1234" s="255">
        <v>0</v>
      </c>
      <c r="E1234" s="267"/>
      <c r="F1234" s="273">
        <v>0</v>
      </c>
      <c r="G1234" s="263"/>
      <c r="H1234" s="361">
        <v>0</v>
      </c>
      <c r="I1234" s="272"/>
    </row>
    <row r="1235" spans="1:9" ht="15.75" thickBot="1" x14ac:dyDescent="0.3">
      <c r="A1235" s="248"/>
      <c r="B1235" s="653"/>
      <c r="C1235" s="249" t="s">
        <v>46</v>
      </c>
      <c r="D1235" s="250">
        <f>D1234+D1233+D1232</f>
        <v>0</v>
      </c>
      <c r="E1235" s="268" t="s">
        <v>46</v>
      </c>
      <c r="F1235" s="283">
        <f>F1234+F1233+F1232</f>
        <v>0</v>
      </c>
      <c r="G1235" s="250">
        <v>0</v>
      </c>
      <c r="H1235" s="250">
        <f>H1234+H1233+H1232</f>
        <v>0</v>
      </c>
      <c r="I1235" s="518">
        <f>G1235-H1235</f>
        <v>0</v>
      </c>
    </row>
    <row r="1236" spans="1:9" ht="15.75" thickTop="1" x14ac:dyDescent="0.25">
      <c r="A1236" s="241">
        <v>24</v>
      </c>
      <c r="B1236" s="654" t="s">
        <v>494</v>
      </c>
      <c r="C1236" s="254" t="s">
        <v>495</v>
      </c>
      <c r="D1236" s="255">
        <v>0</v>
      </c>
      <c r="E1236" s="262"/>
      <c r="F1236" s="273">
        <v>0</v>
      </c>
      <c r="G1236" s="258"/>
      <c r="H1236" s="379">
        <v>0</v>
      </c>
      <c r="I1236" s="272"/>
    </row>
    <row r="1237" spans="1:9" x14ac:dyDescent="0.25">
      <c r="A1237" s="260"/>
      <c r="B1237" s="655"/>
      <c r="C1237" s="261" t="s">
        <v>496</v>
      </c>
      <c r="D1237" s="255">
        <v>0</v>
      </c>
      <c r="E1237" s="262" t="s">
        <v>497</v>
      </c>
      <c r="F1237" s="273">
        <v>0</v>
      </c>
      <c r="G1237" s="263"/>
      <c r="H1237" s="359">
        <v>0</v>
      </c>
      <c r="I1237" s="272"/>
    </row>
    <row r="1238" spans="1:9" x14ac:dyDescent="0.25">
      <c r="A1238" s="260"/>
      <c r="B1238" s="655"/>
      <c r="C1238" s="261" t="s">
        <v>498</v>
      </c>
      <c r="D1238" s="255">
        <v>0</v>
      </c>
      <c r="E1238" s="267"/>
      <c r="F1238" s="273">
        <v>0</v>
      </c>
      <c r="G1238" s="263"/>
      <c r="H1238" s="361">
        <v>0</v>
      </c>
      <c r="I1238" s="272"/>
    </row>
    <row r="1239" spans="1:9" ht="15.75" thickBot="1" x14ac:dyDescent="0.3">
      <c r="A1239" s="248"/>
      <c r="B1239" s="656"/>
      <c r="C1239" s="249" t="s">
        <v>46</v>
      </c>
      <c r="D1239" s="250">
        <f>D1238+D1237+D1236</f>
        <v>0</v>
      </c>
      <c r="E1239" s="268" t="s">
        <v>46</v>
      </c>
      <c r="F1239" s="283">
        <f>F1238+F1237+F1236</f>
        <v>0</v>
      </c>
      <c r="G1239" s="250">
        <v>0</v>
      </c>
      <c r="H1239" s="250">
        <f>H1238+H1237+H1236</f>
        <v>0</v>
      </c>
      <c r="I1239" s="518">
        <f>G1239-H1239</f>
        <v>0</v>
      </c>
    </row>
    <row r="1240" spans="1:9" ht="15.75" thickTop="1" x14ac:dyDescent="0.25">
      <c r="A1240" s="269">
        <v>25</v>
      </c>
      <c r="B1240" s="633" t="s">
        <v>499</v>
      </c>
      <c r="C1240" s="254" t="s">
        <v>500</v>
      </c>
      <c r="D1240" s="255">
        <v>0</v>
      </c>
      <c r="E1240" s="262" t="s">
        <v>501</v>
      </c>
      <c r="F1240" s="273">
        <v>0</v>
      </c>
      <c r="G1240" s="258"/>
      <c r="H1240" s="255">
        <v>0</v>
      </c>
      <c r="I1240" s="272"/>
    </row>
    <row r="1241" spans="1:9" x14ac:dyDescent="0.25">
      <c r="A1241" s="260"/>
      <c r="B1241" s="634"/>
      <c r="C1241" s="254" t="s">
        <v>502</v>
      </c>
      <c r="D1241" s="255">
        <v>0</v>
      </c>
      <c r="E1241" s="264"/>
      <c r="F1241" s="384"/>
      <c r="G1241" s="263"/>
      <c r="H1241" s="255">
        <v>0</v>
      </c>
      <c r="I1241" s="272"/>
    </row>
    <row r="1242" spans="1:9" x14ac:dyDescent="0.25">
      <c r="A1242" s="260"/>
      <c r="B1242" s="634"/>
      <c r="C1242" s="254" t="s">
        <v>503</v>
      </c>
      <c r="D1242" s="255">
        <v>0</v>
      </c>
      <c r="E1242" s="264"/>
      <c r="F1242" s="384"/>
      <c r="G1242" s="263"/>
      <c r="H1242" s="255">
        <v>0</v>
      </c>
      <c r="I1242" s="272"/>
    </row>
    <row r="1243" spans="1:9" x14ac:dyDescent="0.25">
      <c r="A1243" s="260"/>
      <c r="B1243" s="634"/>
      <c r="C1243" s="254" t="s">
        <v>504</v>
      </c>
      <c r="D1243" s="255">
        <v>0</v>
      </c>
      <c r="E1243" s="262"/>
      <c r="F1243" s="281"/>
      <c r="G1243" s="264"/>
      <c r="H1243" s="255">
        <v>0</v>
      </c>
      <c r="I1243" s="272"/>
    </row>
    <row r="1244" spans="1:9" x14ac:dyDescent="0.25">
      <c r="A1244" s="260"/>
      <c r="B1244" s="634"/>
      <c r="C1244" s="254" t="s">
        <v>505</v>
      </c>
      <c r="D1244" s="255">
        <v>0</v>
      </c>
      <c r="E1244" s="262"/>
      <c r="F1244" s="281"/>
      <c r="G1244" s="264"/>
      <c r="H1244" s="255">
        <v>0</v>
      </c>
      <c r="I1244" s="272"/>
    </row>
    <row r="1245" spans="1:9" x14ac:dyDescent="0.25">
      <c r="A1245" s="260"/>
      <c r="B1245" s="634"/>
      <c r="C1245" s="254" t="s">
        <v>506</v>
      </c>
      <c r="D1245" s="255">
        <v>0</v>
      </c>
      <c r="E1245" s="262"/>
      <c r="F1245" s="281"/>
      <c r="G1245" s="264"/>
      <c r="H1245" s="255">
        <v>0</v>
      </c>
      <c r="I1245" s="272"/>
    </row>
    <row r="1246" spans="1:9" x14ac:dyDescent="0.25">
      <c r="A1246" s="260"/>
      <c r="B1246" s="634"/>
      <c r="C1246" s="254" t="s">
        <v>507</v>
      </c>
      <c r="D1246" s="255">
        <v>0</v>
      </c>
      <c r="E1246" s="262"/>
      <c r="F1246" s="281"/>
      <c r="G1246" s="264"/>
      <c r="H1246" s="255">
        <v>0</v>
      </c>
      <c r="I1246" s="272"/>
    </row>
    <row r="1247" spans="1:9" x14ac:dyDescent="0.25">
      <c r="A1247" s="260"/>
      <c r="B1247" s="634"/>
      <c r="C1247" s="254" t="s">
        <v>508</v>
      </c>
      <c r="D1247" s="255">
        <v>0</v>
      </c>
      <c r="E1247" s="262"/>
      <c r="F1247" s="281"/>
      <c r="G1247" s="264"/>
      <c r="H1247" s="255">
        <v>0</v>
      </c>
      <c r="I1247" s="272"/>
    </row>
    <row r="1248" spans="1:9" x14ac:dyDescent="0.25">
      <c r="A1248" s="260"/>
      <c r="B1248" s="634"/>
      <c r="C1248" s="254" t="s">
        <v>509</v>
      </c>
      <c r="D1248" s="255">
        <v>0</v>
      </c>
      <c r="E1248" s="262"/>
      <c r="F1248" s="281"/>
      <c r="G1248" s="264"/>
      <c r="H1248" s="255">
        <v>0</v>
      </c>
      <c r="I1248" s="272"/>
    </row>
    <row r="1249" spans="1:9" x14ac:dyDescent="0.25">
      <c r="A1249" s="260"/>
      <c r="B1249" s="634"/>
      <c r="C1249" s="254" t="s">
        <v>510</v>
      </c>
      <c r="D1249" s="255">
        <v>0</v>
      </c>
      <c r="E1249" s="262"/>
      <c r="F1249" s="281"/>
      <c r="G1249" s="264"/>
      <c r="H1249" s="255">
        <v>0</v>
      </c>
      <c r="I1249" s="272"/>
    </row>
    <row r="1250" spans="1:9" x14ac:dyDescent="0.25">
      <c r="A1250" s="260"/>
      <c r="B1250" s="634"/>
      <c r="C1250" s="254" t="s">
        <v>511</v>
      </c>
      <c r="D1250" s="255">
        <v>0</v>
      </c>
      <c r="E1250" s="262"/>
      <c r="F1250" s="281"/>
      <c r="G1250" s="264"/>
      <c r="H1250" s="255">
        <v>0</v>
      </c>
      <c r="I1250" s="272"/>
    </row>
    <row r="1251" spans="1:9" x14ac:dyDescent="0.25">
      <c r="A1251" s="260"/>
      <c r="B1251" s="634"/>
      <c r="C1251" s="254" t="s">
        <v>512</v>
      </c>
      <c r="D1251" s="255">
        <v>0</v>
      </c>
      <c r="E1251" s="262"/>
      <c r="F1251" s="281"/>
      <c r="G1251" s="263"/>
      <c r="H1251" s="255">
        <v>0</v>
      </c>
      <c r="I1251" s="272"/>
    </row>
    <row r="1252" spans="1:9" x14ac:dyDescent="0.25">
      <c r="A1252" s="260"/>
      <c r="B1252" s="634"/>
      <c r="C1252" s="254" t="s">
        <v>513</v>
      </c>
      <c r="D1252" s="255">
        <v>0</v>
      </c>
      <c r="E1252" s="256"/>
      <c r="F1252" s="281"/>
      <c r="G1252" s="264"/>
      <c r="H1252" s="255">
        <v>0</v>
      </c>
      <c r="I1252" s="272"/>
    </row>
    <row r="1253" spans="1:9" x14ac:dyDescent="0.25">
      <c r="A1253" s="260"/>
      <c r="B1253" s="634"/>
      <c r="C1253" s="254" t="s">
        <v>514</v>
      </c>
      <c r="D1253" s="255">
        <v>0</v>
      </c>
      <c r="E1253" s="262"/>
      <c r="F1253" s="281"/>
      <c r="G1253" s="264"/>
      <c r="H1253" s="255">
        <v>0</v>
      </c>
      <c r="I1253" s="272"/>
    </row>
    <row r="1254" spans="1:9" x14ac:dyDescent="0.25">
      <c r="A1254" s="260"/>
      <c r="B1254" s="634"/>
      <c r="C1254" s="254" t="s">
        <v>515</v>
      </c>
      <c r="D1254" s="255">
        <v>0</v>
      </c>
      <c r="E1254" s="262"/>
      <c r="F1254" s="281"/>
      <c r="G1254" s="264"/>
      <c r="H1254" s="255">
        <v>0</v>
      </c>
      <c r="I1254" s="272"/>
    </row>
    <row r="1255" spans="1:9" x14ac:dyDescent="0.25">
      <c r="A1255" s="260"/>
      <c r="B1255" s="634"/>
      <c r="C1255" s="261" t="s">
        <v>516</v>
      </c>
      <c r="D1255" s="255">
        <v>0</v>
      </c>
      <c r="E1255" s="262"/>
      <c r="F1255" s="281"/>
      <c r="G1255" s="264"/>
      <c r="H1255" s="255">
        <v>0</v>
      </c>
      <c r="I1255" s="272"/>
    </row>
    <row r="1256" spans="1:9" x14ac:dyDescent="0.25">
      <c r="A1256" s="260"/>
      <c r="B1256" s="634"/>
      <c r="C1256" s="261"/>
      <c r="D1256" s="255">
        <v>0</v>
      </c>
      <c r="E1256" s="262"/>
      <c r="F1256" s="281"/>
      <c r="G1256" s="264"/>
      <c r="H1256" s="255">
        <v>0</v>
      </c>
      <c r="I1256" s="272"/>
    </row>
    <row r="1257" spans="1:9" ht="15.75" thickBot="1" x14ac:dyDescent="0.3">
      <c r="A1257" s="248"/>
      <c r="B1257" s="635"/>
      <c r="C1257" s="249" t="s">
        <v>46</v>
      </c>
      <c r="D1257" s="250">
        <f>SUM(D1240:D1256)</f>
        <v>0</v>
      </c>
      <c r="E1257" s="268" t="s">
        <v>46</v>
      </c>
      <c r="F1257" s="283">
        <f>F1240</f>
        <v>0</v>
      </c>
      <c r="G1257" s="250">
        <f>D1257-F1257</f>
        <v>0</v>
      </c>
      <c r="H1257" s="250">
        <f>SUM(H1240:H1256)</f>
        <v>0</v>
      </c>
      <c r="I1257" s="518">
        <f>G1257-H1257</f>
        <v>0</v>
      </c>
    </row>
    <row r="1258" spans="1:9" ht="39.75" thickTop="1" thickBot="1" x14ac:dyDescent="0.3">
      <c r="A1258" s="274">
        <v>26</v>
      </c>
      <c r="B1258" s="327" t="s">
        <v>517</v>
      </c>
      <c r="C1258" s="236" t="s">
        <v>518</v>
      </c>
      <c r="D1258" s="277">
        <v>0</v>
      </c>
      <c r="E1258" s="238" t="s">
        <v>519</v>
      </c>
      <c r="F1258" s="278">
        <v>0</v>
      </c>
      <c r="G1258" s="276">
        <f>D1258-F1258</f>
        <v>0</v>
      </c>
      <c r="H1258" s="477"/>
      <c r="I1258" s="509">
        <f>G1258</f>
        <v>0</v>
      </c>
    </row>
    <row r="1259" spans="1:9" ht="15.75" thickTop="1" x14ac:dyDescent="0.25">
      <c r="A1259" s="269">
        <v>27</v>
      </c>
      <c r="B1259" s="636" t="s">
        <v>520</v>
      </c>
      <c r="C1259" s="254" t="s">
        <v>521</v>
      </c>
      <c r="D1259" s="255">
        <v>0</v>
      </c>
      <c r="E1259" s="256"/>
      <c r="F1259" s="273">
        <v>0</v>
      </c>
      <c r="G1259" s="258"/>
      <c r="H1259" s="379">
        <v>0</v>
      </c>
      <c r="I1259" s="272"/>
    </row>
    <row r="1260" spans="1:9" x14ac:dyDescent="0.25">
      <c r="A1260" s="260"/>
      <c r="B1260" s="643"/>
      <c r="C1260" s="254" t="s">
        <v>522</v>
      </c>
      <c r="D1260" s="255">
        <v>0</v>
      </c>
      <c r="E1260" s="262" t="s">
        <v>523</v>
      </c>
      <c r="F1260" s="273">
        <v>0</v>
      </c>
      <c r="G1260" s="263"/>
      <c r="H1260" s="359">
        <v>0</v>
      </c>
      <c r="I1260" s="272"/>
    </row>
    <row r="1261" spans="1:9" x14ac:dyDescent="0.25">
      <c r="A1261" s="260"/>
      <c r="B1261" s="643"/>
      <c r="C1261" s="254" t="s">
        <v>524</v>
      </c>
      <c r="D1261" s="255">
        <v>0</v>
      </c>
      <c r="E1261" s="267"/>
      <c r="F1261" s="273">
        <v>0</v>
      </c>
      <c r="G1261" s="263"/>
      <c r="H1261" s="361">
        <v>0</v>
      </c>
      <c r="I1261" s="272"/>
    </row>
    <row r="1262" spans="1:9" ht="15.75" thickBot="1" x14ac:dyDescent="0.3">
      <c r="A1262" s="248"/>
      <c r="B1262" s="644"/>
      <c r="C1262" s="249" t="s">
        <v>46</v>
      </c>
      <c r="D1262" s="250">
        <f>D1261+D1260+D1259</f>
        <v>0</v>
      </c>
      <c r="E1262" s="268" t="s">
        <v>46</v>
      </c>
      <c r="F1262" s="283">
        <f>F1261+F1260+F1259</f>
        <v>0</v>
      </c>
      <c r="G1262" s="250">
        <v>0</v>
      </c>
      <c r="H1262" s="250">
        <f>H1261+H1260+H1259</f>
        <v>0</v>
      </c>
      <c r="I1262" s="518">
        <f>G1262-H1262</f>
        <v>0</v>
      </c>
    </row>
    <row r="1263" spans="1:9" ht="15.75" thickTop="1" x14ac:dyDescent="0.25">
      <c r="A1263" s="269">
        <v>28</v>
      </c>
      <c r="B1263" s="633" t="s">
        <v>525</v>
      </c>
      <c r="C1263" s="254" t="s">
        <v>526</v>
      </c>
      <c r="D1263" s="255">
        <v>0</v>
      </c>
      <c r="E1263" s="262" t="s">
        <v>527</v>
      </c>
      <c r="F1263" s="273">
        <v>0</v>
      </c>
      <c r="G1263" s="385">
        <f>D1263-F1263</f>
        <v>0</v>
      </c>
      <c r="H1263" s="255">
        <v>0</v>
      </c>
      <c r="I1263" s="272" t="s">
        <v>670</v>
      </c>
    </row>
    <row r="1264" spans="1:9" x14ac:dyDescent="0.25">
      <c r="A1264" s="260"/>
      <c r="B1264" s="634"/>
      <c r="C1264" s="254" t="s">
        <v>528</v>
      </c>
      <c r="D1264" s="255">
        <v>0</v>
      </c>
      <c r="E1264" s="264"/>
      <c r="F1264" s="273">
        <v>0</v>
      </c>
      <c r="G1264" s="263"/>
      <c r="H1264" s="255">
        <v>0</v>
      </c>
      <c r="I1264" s="272" t="s">
        <v>529</v>
      </c>
    </row>
    <row r="1265" spans="1:9" x14ac:dyDescent="0.25">
      <c r="A1265" s="260"/>
      <c r="B1265" s="634"/>
      <c r="C1265" s="254" t="s">
        <v>530</v>
      </c>
      <c r="D1265" s="255">
        <v>0</v>
      </c>
      <c r="E1265" s="264"/>
      <c r="F1265" s="273">
        <v>0</v>
      </c>
      <c r="G1265" s="263"/>
      <c r="H1265" s="255">
        <v>0</v>
      </c>
      <c r="I1265" s="272"/>
    </row>
    <row r="1266" spans="1:9" x14ac:dyDescent="0.25">
      <c r="A1266" s="260"/>
      <c r="B1266" s="634"/>
      <c r="C1266" s="254" t="s">
        <v>531</v>
      </c>
      <c r="D1266" s="255">
        <v>0</v>
      </c>
      <c r="E1266" s="262"/>
      <c r="F1266" s="273">
        <v>0</v>
      </c>
      <c r="G1266" s="264"/>
      <c r="H1266" s="255">
        <v>0</v>
      </c>
      <c r="I1266" s="272"/>
    </row>
    <row r="1267" spans="1:9" x14ac:dyDescent="0.25">
      <c r="A1267" s="260"/>
      <c r="B1267" s="634"/>
      <c r="C1267" s="254" t="s">
        <v>532</v>
      </c>
      <c r="D1267" s="255">
        <v>0</v>
      </c>
      <c r="E1267" s="262"/>
      <c r="F1267" s="273">
        <v>0</v>
      </c>
      <c r="G1267" s="264"/>
      <c r="H1267" s="255">
        <v>0</v>
      </c>
      <c r="I1267" s="272"/>
    </row>
    <row r="1268" spans="1:9" x14ac:dyDescent="0.25">
      <c r="A1268" s="260"/>
      <c r="B1268" s="634"/>
      <c r="C1268" s="254" t="s">
        <v>533</v>
      </c>
      <c r="D1268" s="255">
        <v>0</v>
      </c>
      <c r="E1268" s="262"/>
      <c r="F1268" s="273">
        <v>0</v>
      </c>
      <c r="G1268" s="264"/>
      <c r="H1268" s="255">
        <v>0</v>
      </c>
      <c r="I1268" s="272"/>
    </row>
    <row r="1269" spans="1:9" x14ac:dyDescent="0.25">
      <c r="A1269" s="260"/>
      <c r="B1269" s="634"/>
      <c r="C1269" s="254" t="s">
        <v>534</v>
      </c>
      <c r="D1269" s="255">
        <v>0</v>
      </c>
      <c r="E1269" s="262"/>
      <c r="F1269" s="273">
        <v>0</v>
      </c>
      <c r="G1269" s="264"/>
      <c r="H1269" s="255">
        <v>0</v>
      </c>
      <c r="I1269" s="272"/>
    </row>
    <row r="1270" spans="1:9" x14ac:dyDescent="0.25">
      <c r="A1270" s="260"/>
      <c r="B1270" s="634"/>
      <c r="C1270" s="254" t="s">
        <v>535</v>
      </c>
      <c r="D1270" s="255">
        <v>0</v>
      </c>
      <c r="E1270" s="262"/>
      <c r="F1270" s="273">
        <v>0</v>
      </c>
      <c r="G1270" s="264"/>
      <c r="H1270" s="255">
        <v>0</v>
      </c>
      <c r="I1270" s="272"/>
    </row>
    <row r="1271" spans="1:9" x14ac:dyDescent="0.25">
      <c r="A1271" s="260"/>
      <c r="B1271" s="634"/>
      <c r="C1271" s="254" t="s">
        <v>536</v>
      </c>
      <c r="D1271" s="255">
        <v>0</v>
      </c>
      <c r="E1271" s="262"/>
      <c r="F1271" s="273">
        <v>0</v>
      </c>
      <c r="G1271" s="264"/>
      <c r="H1271" s="255">
        <v>0</v>
      </c>
      <c r="I1271" s="272"/>
    </row>
    <row r="1272" spans="1:9" x14ac:dyDescent="0.25">
      <c r="A1272" s="260"/>
      <c r="B1272" s="634"/>
      <c r="C1272" s="254" t="s">
        <v>537</v>
      </c>
      <c r="D1272" s="255">
        <v>0</v>
      </c>
      <c r="E1272" s="262"/>
      <c r="F1272" s="273">
        <v>0</v>
      </c>
      <c r="G1272" s="264"/>
      <c r="H1272" s="255">
        <v>0</v>
      </c>
      <c r="I1272" s="272"/>
    </row>
    <row r="1273" spans="1:9" x14ac:dyDescent="0.25">
      <c r="A1273" s="260"/>
      <c r="B1273" s="634"/>
      <c r="C1273" s="254"/>
      <c r="D1273" s="255">
        <v>0</v>
      </c>
      <c r="E1273" s="262"/>
      <c r="F1273" s="273">
        <v>0</v>
      </c>
      <c r="G1273" s="264"/>
      <c r="H1273" s="255">
        <v>0</v>
      </c>
      <c r="I1273" s="272"/>
    </row>
    <row r="1274" spans="1:9" x14ac:dyDescent="0.25">
      <c r="A1274" s="260"/>
      <c r="B1274" s="634"/>
      <c r="C1274" s="254"/>
      <c r="D1274" s="255">
        <v>0</v>
      </c>
      <c r="E1274" s="262"/>
      <c r="F1274" s="273">
        <v>0</v>
      </c>
      <c r="G1274" s="263"/>
      <c r="H1274" s="255">
        <v>0</v>
      </c>
      <c r="I1274" s="272"/>
    </row>
    <row r="1275" spans="1:9" x14ac:dyDescent="0.25">
      <c r="A1275" s="260"/>
      <c r="B1275" s="634"/>
      <c r="C1275" s="254"/>
      <c r="D1275" s="255">
        <v>0</v>
      </c>
      <c r="E1275" s="256"/>
      <c r="F1275" s="273">
        <v>0</v>
      </c>
      <c r="G1275" s="264"/>
      <c r="H1275" s="255">
        <v>0</v>
      </c>
      <c r="I1275" s="272"/>
    </row>
    <row r="1276" spans="1:9" x14ac:dyDescent="0.25">
      <c r="A1276" s="260"/>
      <c r="B1276" s="634"/>
      <c r="C1276" s="254"/>
      <c r="D1276" s="255">
        <v>0</v>
      </c>
      <c r="E1276" s="262"/>
      <c r="F1276" s="273">
        <v>0</v>
      </c>
      <c r="G1276" s="264"/>
      <c r="H1276" s="255">
        <v>0</v>
      </c>
      <c r="I1276" s="272"/>
    </row>
    <row r="1277" spans="1:9" x14ac:dyDescent="0.25">
      <c r="A1277" s="260"/>
      <c r="B1277" s="634"/>
      <c r="C1277" s="254"/>
      <c r="D1277" s="255">
        <v>0</v>
      </c>
      <c r="E1277" s="262"/>
      <c r="F1277" s="273">
        <v>0</v>
      </c>
      <c r="G1277" s="264"/>
      <c r="H1277" s="255">
        <v>0</v>
      </c>
      <c r="I1277" s="272"/>
    </row>
    <row r="1278" spans="1:9" x14ac:dyDescent="0.25">
      <c r="A1278" s="260"/>
      <c r="B1278" s="634"/>
      <c r="C1278" s="261"/>
      <c r="D1278" s="255">
        <v>0</v>
      </c>
      <c r="E1278" s="262"/>
      <c r="F1278" s="273">
        <v>0</v>
      </c>
      <c r="G1278" s="264"/>
      <c r="H1278" s="255">
        <v>0</v>
      </c>
      <c r="I1278" s="272"/>
    </row>
    <row r="1279" spans="1:9" x14ac:dyDescent="0.25">
      <c r="A1279" s="260"/>
      <c r="B1279" s="634"/>
      <c r="C1279" s="261"/>
      <c r="D1279" s="255">
        <v>0</v>
      </c>
      <c r="E1279" s="262"/>
      <c r="F1279" s="273">
        <v>0</v>
      </c>
      <c r="G1279" s="264"/>
      <c r="H1279" s="255">
        <v>0</v>
      </c>
      <c r="I1279" s="272"/>
    </row>
    <row r="1280" spans="1:9" ht="15.75" thickBot="1" x14ac:dyDescent="0.3">
      <c r="A1280" s="248"/>
      <c r="B1280" s="635"/>
      <c r="C1280" s="249" t="s">
        <v>46</v>
      </c>
      <c r="D1280" s="250">
        <f>SUM(D1263:D1279)</f>
        <v>0</v>
      </c>
      <c r="E1280" s="268" t="s">
        <v>46</v>
      </c>
      <c r="F1280" s="283">
        <f>SUM(F1257:F1279)</f>
        <v>0</v>
      </c>
      <c r="G1280" s="250">
        <f>G1263</f>
        <v>0</v>
      </c>
      <c r="H1280" s="250">
        <f>SUM(H1263:H1279)</f>
        <v>0</v>
      </c>
      <c r="I1280" s="518">
        <f>G1280-H1280</f>
        <v>0</v>
      </c>
    </row>
    <row r="1281" spans="1:9" ht="15.75" thickTop="1" x14ac:dyDescent="0.25">
      <c r="A1281" s="269">
        <v>29</v>
      </c>
      <c r="B1281" s="636" t="s">
        <v>538</v>
      </c>
      <c r="C1281" s="387" t="s">
        <v>539</v>
      </c>
      <c r="D1281" s="388">
        <v>0</v>
      </c>
      <c r="E1281" s="389" t="s">
        <v>215</v>
      </c>
      <c r="F1281" s="390">
        <v>0</v>
      </c>
      <c r="G1281" s="391"/>
      <c r="H1281" s="388">
        <v>0</v>
      </c>
      <c r="I1281" s="392"/>
    </row>
    <row r="1282" spans="1:9" x14ac:dyDescent="0.25">
      <c r="A1282" s="260"/>
      <c r="B1282" s="643"/>
      <c r="C1282" s="254" t="s">
        <v>540</v>
      </c>
      <c r="D1282" s="255">
        <v>0</v>
      </c>
      <c r="E1282" s="264"/>
      <c r="F1282" s="273">
        <v>0</v>
      </c>
      <c r="G1282" s="263"/>
      <c r="H1282" s="255">
        <v>0</v>
      </c>
      <c r="I1282" s="272"/>
    </row>
    <row r="1283" spans="1:9" x14ac:dyDescent="0.25">
      <c r="A1283" s="260"/>
      <c r="B1283" s="643"/>
      <c r="C1283" s="254" t="s">
        <v>541</v>
      </c>
      <c r="D1283" s="255">
        <v>0</v>
      </c>
      <c r="E1283" s="264"/>
      <c r="F1283" s="273">
        <v>0</v>
      </c>
      <c r="G1283" s="263"/>
      <c r="H1283" s="255">
        <v>0</v>
      </c>
      <c r="I1283" s="272"/>
    </row>
    <row r="1284" spans="1:9" x14ac:dyDescent="0.25">
      <c r="A1284" s="260"/>
      <c r="B1284" s="643"/>
      <c r="C1284" s="254" t="s">
        <v>542</v>
      </c>
      <c r="D1284" s="255">
        <v>0</v>
      </c>
      <c r="E1284" s="262"/>
      <c r="F1284" s="273">
        <v>0</v>
      </c>
      <c r="G1284" s="264"/>
      <c r="H1284" s="255">
        <v>0</v>
      </c>
      <c r="I1284" s="272"/>
    </row>
    <row r="1285" spans="1:9" x14ac:dyDescent="0.25">
      <c r="A1285" s="260"/>
      <c r="B1285" s="643"/>
      <c r="C1285" s="254" t="s">
        <v>543</v>
      </c>
      <c r="D1285" s="255">
        <v>0</v>
      </c>
      <c r="E1285" s="262"/>
      <c r="F1285" s="273">
        <v>0</v>
      </c>
      <c r="G1285" s="264"/>
      <c r="H1285" s="255">
        <v>0</v>
      </c>
      <c r="I1285" s="272"/>
    </row>
    <row r="1286" spans="1:9" x14ac:dyDescent="0.25">
      <c r="A1286" s="260"/>
      <c r="B1286" s="643"/>
      <c r="C1286" s="254" t="s">
        <v>544</v>
      </c>
      <c r="D1286" s="255">
        <v>0</v>
      </c>
      <c r="E1286" s="262"/>
      <c r="F1286" s="273">
        <v>0</v>
      </c>
      <c r="G1286" s="264"/>
      <c r="H1286" s="255">
        <v>0</v>
      </c>
      <c r="I1286" s="272"/>
    </row>
    <row r="1287" spans="1:9" x14ac:dyDescent="0.25">
      <c r="A1287" s="260"/>
      <c r="B1287" s="643"/>
      <c r="C1287" s="254" t="s">
        <v>545</v>
      </c>
      <c r="D1287" s="255">
        <v>0</v>
      </c>
      <c r="E1287" s="262"/>
      <c r="F1287" s="273">
        <v>0</v>
      </c>
      <c r="G1287" s="264"/>
      <c r="H1287" s="255">
        <v>0</v>
      </c>
      <c r="I1287" s="272"/>
    </row>
    <row r="1288" spans="1:9" x14ac:dyDescent="0.25">
      <c r="A1288" s="260"/>
      <c r="B1288" s="643"/>
      <c r="C1288" s="254" t="s">
        <v>546</v>
      </c>
      <c r="D1288" s="255">
        <v>0</v>
      </c>
      <c r="E1288" s="262"/>
      <c r="F1288" s="273">
        <v>0</v>
      </c>
      <c r="G1288" s="264"/>
      <c r="H1288" s="255">
        <v>0</v>
      </c>
      <c r="I1288" s="272"/>
    </row>
    <row r="1289" spans="1:9" ht="15.75" thickBot="1" x14ac:dyDescent="0.3">
      <c r="A1289" s="248"/>
      <c r="B1289" s="644"/>
      <c r="C1289" s="249" t="s">
        <v>46</v>
      </c>
      <c r="D1289" s="250">
        <f>SUM(D1281:D1288)</f>
        <v>0</v>
      </c>
      <c r="E1289" s="268" t="s">
        <v>46</v>
      </c>
      <c r="F1289" s="283">
        <f>SUM(F1281:F1288)</f>
        <v>0</v>
      </c>
      <c r="G1289" s="250">
        <f>D1289-F1289</f>
        <v>0</v>
      </c>
      <c r="H1289" s="250">
        <f>SUM(H1281:H1288)</f>
        <v>0</v>
      </c>
      <c r="I1289" s="518">
        <f>G1289-H1289</f>
        <v>0</v>
      </c>
    </row>
    <row r="1290" spans="1:9" ht="27" thickTop="1" x14ac:dyDescent="0.25">
      <c r="A1290" s="269">
        <v>30</v>
      </c>
      <c r="B1290" s="626" t="s">
        <v>547</v>
      </c>
      <c r="C1290" s="254" t="s">
        <v>548</v>
      </c>
      <c r="D1290" s="255">
        <v>0</v>
      </c>
      <c r="E1290" s="262"/>
      <c r="F1290" s="356">
        <v>0</v>
      </c>
      <c r="G1290" s="258"/>
      <c r="H1290" s="379">
        <v>0</v>
      </c>
      <c r="I1290" s="333" t="s">
        <v>671</v>
      </c>
    </row>
    <row r="1291" spans="1:9" ht="26.25" x14ac:dyDescent="0.25">
      <c r="A1291" s="260"/>
      <c r="B1291" s="627"/>
      <c r="C1291" s="254" t="s">
        <v>549</v>
      </c>
      <c r="D1291" s="255">
        <v>0</v>
      </c>
      <c r="E1291" s="262" t="s">
        <v>550</v>
      </c>
      <c r="F1291" s="273">
        <v>0</v>
      </c>
      <c r="G1291" s="263"/>
      <c r="H1291" s="381">
        <v>0</v>
      </c>
      <c r="I1291" s="333" t="s">
        <v>659</v>
      </c>
    </row>
    <row r="1292" spans="1:9" ht="15.75" thickBot="1" x14ac:dyDescent="0.3">
      <c r="A1292" s="248"/>
      <c r="B1292" s="628"/>
      <c r="C1292" s="249" t="s">
        <v>46</v>
      </c>
      <c r="D1292" s="250">
        <f>D1291+D1290</f>
        <v>0</v>
      </c>
      <c r="E1292" s="268" t="s">
        <v>46</v>
      </c>
      <c r="F1292" s="283">
        <f>F1291+F1290</f>
        <v>0</v>
      </c>
      <c r="G1292" s="250">
        <f>D1292-F1292</f>
        <v>0</v>
      </c>
      <c r="H1292" s="357">
        <f>H1290+H1291</f>
        <v>0</v>
      </c>
      <c r="I1292" s="518">
        <f>G1292-H1292</f>
        <v>0</v>
      </c>
    </row>
    <row r="1293" spans="1:9" ht="39.75" thickTop="1" thickBot="1" x14ac:dyDescent="0.3">
      <c r="A1293" s="274">
        <v>31</v>
      </c>
      <c r="B1293" s="393" t="s">
        <v>551</v>
      </c>
      <c r="C1293" s="236" t="s">
        <v>552</v>
      </c>
      <c r="D1293" s="277">
        <v>0</v>
      </c>
      <c r="E1293" s="238" t="s">
        <v>553</v>
      </c>
      <c r="F1293" s="328">
        <v>0</v>
      </c>
      <c r="G1293" s="276">
        <f>D1293-F1293</f>
        <v>0</v>
      </c>
      <c r="H1293" s="477"/>
      <c r="I1293" s="509">
        <f>G1293</f>
        <v>0</v>
      </c>
    </row>
    <row r="1294" spans="1:9" ht="39.75" thickTop="1" thickBot="1" x14ac:dyDescent="0.3">
      <c r="A1294" s="274">
        <v>32</v>
      </c>
      <c r="B1294" s="327" t="s">
        <v>554</v>
      </c>
      <c r="C1294" s="236" t="s">
        <v>555</v>
      </c>
      <c r="D1294" s="277">
        <v>0</v>
      </c>
      <c r="E1294" s="238" t="s">
        <v>556</v>
      </c>
      <c r="F1294" s="278">
        <v>0</v>
      </c>
      <c r="G1294" s="276">
        <f>D1294-F1294</f>
        <v>0</v>
      </c>
      <c r="H1294" s="477"/>
      <c r="I1294" s="509">
        <f>D1294-G1294</f>
        <v>0</v>
      </c>
    </row>
    <row r="1295" spans="1:9" ht="39.75" thickTop="1" thickBot="1" x14ac:dyDescent="0.3">
      <c r="A1295" s="274">
        <v>33</v>
      </c>
      <c r="B1295" s="327" t="s">
        <v>557</v>
      </c>
      <c r="C1295" s="297" t="s">
        <v>558</v>
      </c>
      <c r="D1295" s="324">
        <v>0</v>
      </c>
      <c r="E1295" s="299" t="s">
        <v>559</v>
      </c>
      <c r="F1295" s="328">
        <v>0</v>
      </c>
      <c r="G1295" s="301">
        <f>D1295-F1295</f>
        <v>0</v>
      </c>
      <c r="H1295" s="476"/>
      <c r="I1295" s="521">
        <f>G1295</f>
        <v>0</v>
      </c>
    </row>
    <row r="1296" spans="1:9" ht="78" thickTop="1" thickBot="1" x14ac:dyDescent="0.3">
      <c r="A1296" s="274">
        <v>34</v>
      </c>
      <c r="B1296" s="327" t="s">
        <v>560</v>
      </c>
      <c r="C1296" s="236" t="s">
        <v>561</v>
      </c>
      <c r="D1296" s="277">
        <v>0</v>
      </c>
      <c r="E1296" s="299" t="s">
        <v>562</v>
      </c>
      <c r="F1296" s="278">
        <v>0</v>
      </c>
      <c r="G1296" s="301">
        <f>D1296-F1296</f>
        <v>0</v>
      </c>
      <c r="H1296" s="476"/>
      <c r="I1296" s="509">
        <f>G1296</f>
        <v>0</v>
      </c>
    </row>
    <row r="1297" spans="1:9" ht="15.75" thickTop="1" x14ac:dyDescent="0.25">
      <c r="A1297" s="269">
        <v>35</v>
      </c>
      <c r="B1297" s="645" t="s">
        <v>563</v>
      </c>
      <c r="C1297" s="254" t="s">
        <v>564</v>
      </c>
      <c r="D1297" s="255">
        <v>0</v>
      </c>
      <c r="E1297" s="262"/>
      <c r="F1297" s="273">
        <v>0</v>
      </c>
      <c r="G1297" s="258"/>
      <c r="H1297" s="379">
        <v>0</v>
      </c>
      <c r="I1297" s="272"/>
    </row>
    <row r="1298" spans="1:9" x14ac:dyDescent="0.25">
      <c r="A1298" s="260"/>
      <c r="B1298" s="646"/>
      <c r="C1298" s="254" t="s">
        <v>565</v>
      </c>
      <c r="D1298" s="255">
        <v>0</v>
      </c>
      <c r="E1298" s="262" t="s">
        <v>566</v>
      </c>
      <c r="F1298" s="273">
        <v>0</v>
      </c>
      <c r="G1298" s="263"/>
      <c r="H1298" s="359">
        <v>0</v>
      </c>
      <c r="I1298" s="272"/>
    </row>
    <row r="1299" spans="1:9" x14ac:dyDescent="0.25">
      <c r="A1299" s="260"/>
      <c r="B1299" s="646"/>
      <c r="C1299" s="254" t="s">
        <v>567</v>
      </c>
      <c r="D1299" s="255">
        <v>0</v>
      </c>
      <c r="E1299" s="267"/>
      <c r="F1299" s="273">
        <v>0</v>
      </c>
      <c r="G1299" s="263"/>
      <c r="H1299" s="361">
        <v>0</v>
      </c>
      <c r="I1299" s="272"/>
    </row>
    <row r="1300" spans="1:9" ht="15.75" thickBot="1" x14ac:dyDescent="0.3">
      <c r="A1300" s="248"/>
      <c r="B1300" s="647"/>
      <c r="C1300" s="249" t="s">
        <v>46</v>
      </c>
      <c r="D1300" s="250">
        <f>D1299+D1298+D1297</f>
        <v>0</v>
      </c>
      <c r="E1300" s="268" t="s">
        <v>46</v>
      </c>
      <c r="F1300" s="283">
        <f>F1299+F1298+F1297</f>
        <v>0</v>
      </c>
      <c r="G1300" s="250">
        <f>D1300-F1300</f>
        <v>0</v>
      </c>
      <c r="H1300" s="250">
        <f>H1299+H1298+H1297</f>
        <v>0</v>
      </c>
      <c r="I1300" s="518">
        <f>G1300-H1300</f>
        <v>0</v>
      </c>
    </row>
    <row r="1301" spans="1:9" ht="15.75" thickTop="1" x14ac:dyDescent="0.25">
      <c r="A1301" s="269">
        <v>36</v>
      </c>
      <c r="B1301" s="645" t="s">
        <v>568</v>
      </c>
      <c r="C1301" s="254" t="s">
        <v>569</v>
      </c>
      <c r="D1301" s="255">
        <v>0</v>
      </c>
      <c r="E1301" s="262"/>
      <c r="F1301" s="273">
        <v>0</v>
      </c>
      <c r="G1301" s="258"/>
      <c r="H1301" s="379">
        <v>0</v>
      </c>
      <c r="I1301" s="272"/>
    </row>
    <row r="1302" spans="1:9" x14ac:dyDescent="0.25">
      <c r="A1302" s="260"/>
      <c r="B1302" s="646"/>
      <c r="C1302" s="254" t="s">
        <v>570</v>
      </c>
      <c r="D1302" s="255">
        <v>0</v>
      </c>
      <c r="E1302" s="262" t="s">
        <v>571</v>
      </c>
      <c r="F1302" s="273">
        <v>0</v>
      </c>
      <c r="G1302" s="263"/>
      <c r="H1302" s="359">
        <v>0</v>
      </c>
      <c r="I1302" s="272"/>
    </row>
    <row r="1303" spans="1:9" x14ac:dyDescent="0.25">
      <c r="A1303" s="260"/>
      <c r="B1303" s="646"/>
      <c r="C1303" s="254" t="s">
        <v>572</v>
      </c>
      <c r="D1303" s="255">
        <v>0</v>
      </c>
      <c r="E1303" s="267"/>
      <c r="F1303" s="273">
        <v>0</v>
      </c>
      <c r="G1303" s="263"/>
      <c r="H1303" s="361">
        <v>0</v>
      </c>
      <c r="I1303" s="272"/>
    </row>
    <row r="1304" spans="1:9" ht="15.75" thickBot="1" x14ac:dyDescent="0.3">
      <c r="A1304" s="248"/>
      <c r="B1304" s="647"/>
      <c r="C1304" s="249" t="s">
        <v>46</v>
      </c>
      <c r="D1304" s="250">
        <v>0</v>
      </c>
      <c r="E1304" s="268" t="s">
        <v>46</v>
      </c>
      <c r="F1304" s="283">
        <v>0</v>
      </c>
      <c r="G1304" s="250">
        <f>D1304-F1304</f>
        <v>0</v>
      </c>
      <c r="H1304" s="250">
        <f>H1303+H1302+H1301</f>
        <v>0</v>
      </c>
      <c r="I1304" s="518">
        <f>G1304-H1304</f>
        <v>0</v>
      </c>
    </row>
    <row r="1305" spans="1:9" ht="15.75" thickTop="1" x14ac:dyDescent="0.25">
      <c r="A1305" s="269">
        <v>37</v>
      </c>
      <c r="B1305" s="645" t="s">
        <v>573</v>
      </c>
      <c r="C1305" s="254" t="s">
        <v>574</v>
      </c>
      <c r="D1305" s="255">
        <v>0</v>
      </c>
      <c r="E1305" s="262"/>
      <c r="F1305" s="273">
        <v>0</v>
      </c>
      <c r="G1305" s="258"/>
      <c r="H1305" s="379">
        <v>0</v>
      </c>
      <c r="I1305" s="272"/>
    </row>
    <row r="1306" spans="1:9" x14ac:dyDescent="0.25">
      <c r="A1306" s="260"/>
      <c r="B1306" s="646"/>
      <c r="C1306" s="394" t="s">
        <v>575</v>
      </c>
      <c r="D1306" s="395"/>
      <c r="E1306" s="262" t="s">
        <v>576</v>
      </c>
      <c r="F1306" s="273">
        <v>0</v>
      </c>
      <c r="G1306" s="263"/>
      <c r="H1306" s="359">
        <v>0</v>
      </c>
      <c r="I1306" s="272"/>
    </row>
    <row r="1307" spans="1:9" ht="39" x14ac:dyDescent="0.25">
      <c r="A1307" s="343"/>
      <c r="B1307" s="646"/>
      <c r="C1307" s="396"/>
      <c r="D1307" s="255">
        <v>0</v>
      </c>
      <c r="E1307" s="267"/>
      <c r="F1307" s="273">
        <v>0</v>
      </c>
      <c r="G1307" s="265"/>
      <c r="H1307" s="361">
        <v>0</v>
      </c>
      <c r="I1307" s="336" t="s">
        <v>577</v>
      </c>
    </row>
    <row r="1308" spans="1:9" ht="15.75" thickBot="1" x14ac:dyDescent="0.3">
      <c r="A1308" s="248"/>
      <c r="B1308" s="647"/>
      <c r="C1308" s="249" t="s">
        <v>46</v>
      </c>
      <c r="D1308" s="250">
        <f>D1307+D1306+D1305</f>
        <v>0</v>
      </c>
      <c r="E1308" s="268" t="s">
        <v>46</v>
      </c>
      <c r="F1308" s="283">
        <f>F1307+F1306+F1305</f>
        <v>0</v>
      </c>
      <c r="G1308" s="250">
        <f>D1308-F1308</f>
        <v>0</v>
      </c>
      <c r="H1308" s="250">
        <f>H1307+H1306+H1305</f>
        <v>0</v>
      </c>
      <c r="I1308" s="518">
        <f>G1308-H1308</f>
        <v>0</v>
      </c>
    </row>
    <row r="1309" spans="1:9" ht="15.75" thickTop="1" x14ac:dyDescent="0.25">
      <c r="A1309" s="241">
        <v>38</v>
      </c>
      <c r="B1309" s="629" t="s">
        <v>578</v>
      </c>
      <c r="C1309" s="242" t="s">
        <v>579</v>
      </c>
      <c r="D1309" s="255">
        <v>0</v>
      </c>
      <c r="E1309" s="244" t="s">
        <v>580</v>
      </c>
      <c r="F1309" s="273">
        <v>0</v>
      </c>
      <c r="G1309" s="246"/>
      <c r="H1309" s="381">
        <v>0</v>
      </c>
      <c r="I1309" s="339" t="s">
        <v>581</v>
      </c>
    </row>
    <row r="1310" spans="1:9" ht="26.25" x14ac:dyDescent="0.25">
      <c r="A1310" s="260"/>
      <c r="B1310" s="629"/>
      <c r="C1310" s="261"/>
      <c r="D1310" s="255">
        <v>0</v>
      </c>
      <c r="E1310" s="264"/>
      <c r="F1310" s="273">
        <v>0</v>
      </c>
      <c r="G1310" s="264"/>
      <c r="H1310" s="381">
        <v>0</v>
      </c>
      <c r="I1310" s="333" t="s">
        <v>671</v>
      </c>
    </row>
    <row r="1311" spans="1:9" ht="26.25" x14ac:dyDescent="0.25">
      <c r="A1311" s="260"/>
      <c r="B1311" s="629"/>
      <c r="C1311" s="261"/>
      <c r="D1311" s="255">
        <v>0</v>
      </c>
      <c r="E1311" s="264"/>
      <c r="F1311" s="273">
        <v>0</v>
      </c>
      <c r="G1311" s="264"/>
      <c r="H1311" s="381"/>
      <c r="I1311" s="333" t="s">
        <v>659</v>
      </c>
    </row>
    <row r="1312" spans="1:9" x14ac:dyDescent="0.25">
      <c r="A1312" s="260"/>
      <c r="B1312" s="629"/>
      <c r="C1312" s="261"/>
      <c r="D1312" s="255">
        <v>0</v>
      </c>
      <c r="E1312" s="264"/>
      <c r="F1312" s="273">
        <v>0</v>
      </c>
      <c r="G1312" s="264"/>
      <c r="H1312" s="381">
        <v>0</v>
      </c>
      <c r="I1312" s="397" t="s">
        <v>582</v>
      </c>
    </row>
    <row r="1313" spans="1:9" ht="26.25" x14ac:dyDescent="0.25">
      <c r="A1313" s="260"/>
      <c r="B1313" s="486"/>
      <c r="C1313" s="261"/>
      <c r="D1313" s="255">
        <v>0</v>
      </c>
      <c r="E1313" s="264"/>
      <c r="F1313" s="273">
        <v>0</v>
      </c>
      <c r="G1313" s="264"/>
      <c r="H1313" s="381">
        <v>0</v>
      </c>
      <c r="I1313" s="339" t="s">
        <v>583</v>
      </c>
    </row>
    <row r="1314" spans="1:9" ht="26.25" x14ac:dyDescent="0.25">
      <c r="A1314" s="343"/>
      <c r="B1314" s="399"/>
      <c r="C1314" s="261"/>
      <c r="D1314" s="255"/>
      <c r="E1314" s="400"/>
      <c r="F1314" s="273"/>
      <c r="G1314" s="264"/>
      <c r="H1314" s="495">
        <v>0</v>
      </c>
      <c r="I1314" s="339" t="s">
        <v>584</v>
      </c>
    </row>
    <row r="1315" spans="1:9" ht="26.25" x14ac:dyDescent="0.25">
      <c r="A1315" s="343"/>
      <c r="B1315" s="399"/>
      <c r="C1315" s="261"/>
      <c r="D1315" s="345"/>
      <c r="E1315" s="400"/>
      <c r="F1315" s="346"/>
      <c r="G1315" s="264"/>
      <c r="H1315" s="495">
        <v>0</v>
      </c>
      <c r="I1315" s="339" t="s">
        <v>585</v>
      </c>
    </row>
    <row r="1316" spans="1:9" x14ac:dyDescent="0.25">
      <c r="A1316" s="343"/>
      <c r="B1316" s="399"/>
      <c r="C1316" s="396"/>
      <c r="D1316" s="401"/>
      <c r="E1316" s="402"/>
      <c r="F1316" s="403"/>
      <c r="G1316" s="404"/>
      <c r="H1316" s="496">
        <v>0</v>
      </c>
      <c r="I1316" s="337" t="s">
        <v>586</v>
      </c>
    </row>
    <row r="1317" spans="1:9" ht="15.75" thickBot="1" x14ac:dyDescent="0.3">
      <c r="A1317" s="248"/>
      <c r="B1317" s="405"/>
      <c r="C1317" s="249" t="s">
        <v>46</v>
      </c>
      <c r="D1317" s="250">
        <f>SUM(D1309:D1316)</f>
        <v>0</v>
      </c>
      <c r="E1317" s="249" t="s">
        <v>46</v>
      </c>
      <c r="F1317" s="283">
        <f>F1309</f>
        <v>0</v>
      </c>
      <c r="G1317" s="250">
        <f>D1317-F1317</f>
        <v>0</v>
      </c>
      <c r="H1317" s="406">
        <f>H1310+H1309+H1311+H1312+H1313+H1315+H1316+H1314</f>
        <v>0</v>
      </c>
      <c r="I1317" s="518">
        <f>G1317-H1317</f>
        <v>0</v>
      </c>
    </row>
    <row r="1318" spans="1:9" ht="15.75" thickTop="1" x14ac:dyDescent="0.25">
      <c r="A1318" s="269">
        <v>39</v>
      </c>
      <c r="B1318" s="630" t="s">
        <v>587</v>
      </c>
      <c r="C1318" s="242" t="s">
        <v>588</v>
      </c>
      <c r="D1318" s="255">
        <v>0</v>
      </c>
      <c r="E1318" s="244" t="s">
        <v>589</v>
      </c>
      <c r="F1318" s="273">
        <v>0</v>
      </c>
      <c r="G1318" s="246"/>
      <c r="H1318" s="381">
        <v>0</v>
      </c>
      <c r="I1318" s="337" t="s">
        <v>590</v>
      </c>
    </row>
    <row r="1319" spans="1:9" ht="30" x14ac:dyDescent="0.25">
      <c r="A1319" s="260"/>
      <c r="B1319" s="631"/>
      <c r="C1319" s="261" t="s">
        <v>591</v>
      </c>
      <c r="D1319" s="255">
        <v>0</v>
      </c>
      <c r="E1319" s="264"/>
      <c r="F1319" s="273">
        <v>0</v>
      </c>
      <c r="G1319" s="264"/>
      <c r="H1319" s="381">
        <v>0</v>
      </c>
      <c r="I1319" s="380" t="s">
        <v>592</v>
      </c>
    </row>
    <row r="1320" spans="1:9" x14ac:dyDescent="0.25">
      <c r="A1320" s="260"/>
      <c r="B1320" s="631"/>
      <c r="C1320" s="261" t="s">
        <v>593</v>
      </c>
      <c r="D1320" s="255">
        <v>0</v>
      </c>
      <c r="E1320" s="264"/>
      <c r="F1320" s="273">
        <v>0</v>
      </c>
      <c r="G1320" s="264"/>
      <c r="H1320" s="381"/>
      <c r="I1320" s="272"/>
    </row>
    <row r="1321" spans="1:9" x14ac:dyDescent="0.25">
      <c r="A1321" s="260"/>
      <c r="B1321" s="631"/>
      <c r="C1321" s="254" t="s">
        <v>594</v>
      </c>
      <c r="D1321" s="255">
        <v>0</v>
      </c>
      <c r="E1321" s="264"/>
      <c r="F1321" s="273">
        <v>0</v>
      </c>
      <c r="G1321" s="264"/>
      <c r="H1321" s="381"/>
      <c r="I1321" s="336"/>
    </row>
    <row r="1322" spans="1:9" x14ac:dyDescent="0.25">
      <c r="A1322" s="260"/>
      <c r="B1322" s="631"/>
      <c r="C1322" s="261"/>
      <c r="D1322" s="255">
        <v>0</v>
      </c>
      <c r="E1322" s="264"/>
      <c r="F1322" s="273">
        <v>0</v>
      </c>
      <c r="G1322" s="264"/>
      <c r="H1322" s="381"/>
      <c r="I1322" s="272"/>
    </row>
    <row r="1323" spans="1:9" x14ac:dyDescent="0.25">
      <c r="A1323" s="260"/>
      <c r="B1323" s="631"/>
      <c r="C1323" s="261"/>
      <c r="D1323" s="255">
        <v>0</v>
      </c>
      <c r="E1323" s="264"/>
      <c r="F1323" s="273">
        <v>0</v>
      </c>
      <c r="G1323" s="264"/>
      <c r="H1323" s="381"/>
      <c r="I1323" s="272"/>
    </row>
    <row r="1324" spans="1:9" x14ac:dyDescent="0.25">
      <c r="A1324" s="260"/>
      <c r="B1324" s="631"/>
      <c r="C1324" s="347"/>
      <c r="D1324" s="255">
        <v>0</v>
      </c>
      <c r="E1324" s="407"/>
      <c r="F1324" s="273">
        <v>0</v>
      </c>
      <c r="G1324" s="266"/>
      <c r="H1324" s="497"/>
      <c r="I1324" s="272"/>
    </row>
    <row r="1325" spans="1:9" ht="15.75" thickBot="1" x14ac:dyDescent="0.3">
      <c r="A1325" s="248"/>
      <c r="B1325" s="632"/>
      <c r="C1325" s="249" t="s">
        <v>46</v>
      </c>
      <c r="D1325" s="250">
        <f>D1321+D1318+D1319</f>
        <v>0</v>
      </c>
      <c r="E1325" s="249" t="s">
        <v>46</v>
      </c>
      <c r="F1325" s="283">
        <f>SUM(F1318:F1324)</f>
        <v>0</v>
      </c>
      <c r="G1325" s="250">
        <f>D1325-F1325</f>
        <v>0</v>
      </c>
      <c r="H1325" s="408">
        <f>H1319+H1318+H1320</f>
        <v>0</v>
      </c>
      <c r="I1325" s="518">
        <f>G1325-H1325</f>
        <v>0</v>
      </c>
    </row>
    <row r="1326" spans="1:9" ht="15.75" thickTop="1" x14ac:dyDescent="0.25">
      <c r="A1326" s="269">
        <v>40</v>
      </c>
      <c r="B1326" s="633" t="s">
        <v>595</v>
      </c>
      <c r="C1326" s="254" t="s">
        <v>596</v>
      </c>
      <c r="D1326" s="255">
        <v>0</v>
      </c>
      <c r="E1326" s="270" t="s">
        <v>597</v>
      </c>
      <c r="F1326" s="273">
        <v>0</v>
      </c>
      <c r="G1326" s="385"/>
      <c r="H1326" s="255">
        <v>0</v>
      </c>
      <c r="I1326" s="337" t="s">
        <v>590</v>
      </c>
    </row>
    <row r="1327" spans="1:9" ht="26.25" x14ac:dyDescent="0.25">
      <c r="A1327" s="260"/>
      <c r="B1327" s="634"/>
      <c r="C1327" s="261"/>
      <c r="D1327" s="255">
        <v>0</v>
      </c>
      <c r="E1327" s="264"/>
      <c r="F1327" s="273">
        <v>0</v>
      </c>
      <c r="G1327" s="359"/>
      <c r="H1327" s="255">
        <v>0</v>
      </c>
      <c r="I1327" s="333" t="s">
        <v>671</v>
      </c>
    </row>
    <row r="1328" spans="1:9" ht="26.25" x14ac:dyDescent="0.25">
      <c r="A1328" s="260"/>
      <c r="B1328" s="634"/>
      <c r="C1328" s="261"/>
      <c r="D1328" s="255">
        <v>0</v>
      </c>
      <c r="E1328" s="264"/>
      <c r="F1328" s="273">
        <v>0</v>
      </c>
      <c r="G1328" s="359"/>
      <c r="H1328" s="255">
        <v>0</v>
      </c>
      <c r="I1328" s="333" t="s">
        <v>659</v>
      </c>
    </row>
    <row r="1329" spans="1:9" ht="26.25" x14ac:dyDescent="0.25">
      <c r="A1329" s="260"/>
      <c r="B1329" s="634"/>
      <c r="C1329" s="261"/>
      <c r="D1329" s="255">
        <v>0</v>
      </c>
      <c r="E1329" s="264"/>
      <c r="F1329" s="273">
        <v>0</v>
      </c>
      <c r="G1329" s="359"/>
      <c r="H1329" s="255">
        <v>0</v>
      </c>
      <c r="I1329" s="333" t="s">
        <v>672</v>
      </c>
    </row>
    <row r="1330" spans="1:9" ht="25.5" x14ac:dyDescent="0.25">
      <c r="A1330" s="260"/>
      <c r="B1330" s="634"/>
      <c r="C1330" s="261"/>
      <c r="D1330" s="255">
        <v>0</v>
      </c>
      <c r="E1330" s="264"/>
      <c r="F1330" s="273">
        <v>0</v>
      </c>
      <c r="G1330" s="359"/>
      <c r="H1330" s="255">
        <v>0</v>
      </c>
      <c r="I1330" s="409" t="s">
        <v>598</v>
      </c>
    </row>
    <row r="1331" spans="1:9" ht="30" x14ac:dyDescent="0.25">
      <c r="A1331" s="260"/>
      <c r="B1331" s="634"/>
      <c r="C1331" s="261"/>
      <c r="D1331" s="255">
        <v>0</v>
      </c>
      <c r="E1331" s="264"/>
      <c r="F1331" s="273">
        <v>0</v>
      </c>
      <c r="G1331" s="359"/>
      <c r="H1331" s="255">
        <v>0</v>
      </c>
      <c r="I1331" s="380" t="s">
        <v>599</v>
      </c>
    </row>
    <row r="1332" spans="1:9" x14ac:dyDescent="0.25">
      <c r="A1332" s="260"/>
      <c r="B1332" s="634"/>
      <c r="C1332" s="261"/>
      <c r="D1332" s="255">
        <v>0</v>
      </c>
      <c r="E1332" s="264"/>
      <c r="F1332" s="273">
        <v>0</v>
      </c>
      <c r="G1332" s="359"/>
      <c r="H1332" s="255">
        <v>0</v>
      </c>
      <c r="I1332" s="272" t="s">
        <v>600</v>
      </c>
    </row>
    <row r="1333" spans="1:9" ht="30" x14ac:dyDescent="0.25">
      <c r="A1333" s="260"/>
      <c r="B1333" s="634"/>
      <c r="C1333" s="261"/>
      <c r="D1333" s="255">
        <v>0</v>
      </c>
      <c r="E1333" s="264"/>
      <c r="F1333" s="273">
        <v>0</v>
      </c>
      <c r="G1333" s="359"/>
      <c r="H1333" s="255">
        <v>0</v>
      </c>
      <c r="I1333" s="380" t="s">
        <v>601</v>
      </c>
    </row>
    <row r="1334" spans="1:9" x14ac:dyDescent="0.25">
      <c r="A1334" s="260"/>
      <c r="B1334" s="634"/>
      <c r="C1334" s="261"/>
      <c r="D1334" s="255">
        <v>0</v>
      </c>
      <c r="E1334" s="264"/>
      <c r="F1334" s="273">
        <v>0</v>
      </c>
      <c r="G1334" s="359"/>
      <c r="H1334" s="255">
        <v>0</v>
      </c>
      <c r="I1334" s="272"/>
    </row>
    <row r="1335" spans="1:9" x14ac:dyDescent="0.25">
      <c r="A1335" s="260"/>
      <c r="B1335" s="634"/>
      <c r="C1335" s="261"/>
      <c r="D1335" s="255">
        <v>0</v>
      </c>
      <c r="E1335" s="264"/>
      <c r="F1335" s="273">
        <v>0</v>
      </c>
      <c r="G1335" s="359"/>
      <c r="H1335" s="255">
        <v>0</v>
      </c>
      <c r="I1335" s="272"/>
    </row>
    <row r="1336" spans="1:9" x14ac:dyDescent="0.25">
      <c r="A1336" s="260"/>
      <c r="B1336" s="634"/>
      <c r="C1336" s="261"/>
      <c r="D1336" s="255">
        <v>0</v>
      </c>
      <c r="E1336" s="264"/>
      <c r="F1336" s="273">
        <v>0</v>
      </c>
      <c r="G1336" s="359"/>
      <c r="H1336" s="255">
        <v>0</v>
      </c>
      <c r="I1336" s="272"/>
    </row>
    <row r="1337" spans="1:9" ht="15.75" thickBot="1" x14ac:dyDescent="0.3">
      <c r="A1337" s="248"/>
      <c r="B1337" s="635"/>
      <c r="C1337" s="249" t="s">
        <v>46</v>
      </c>
      <c r="D1337" s="250">
        <f>D1326</f>
        <v>0</v>
      </c>
      <c r="E1337" s="268"/>
      <c r="F1337" s="283">
        <f>SUM(F1326:F1336)</f>
        <v>0</v>
      </c>
      <c r="G1337" s="250">
        <f>D1337-F1337</f>
        <v>0</v>
      </c>
      <c r="H1337" s="250">
        <f>H1326</f>
        <v>0</v>
      </c>
      <c r="I1337" s="518">
        <f>G1337-H1337</f>
        <v>0</v>
      </c>
    </row>
    <row r="1338" spans="1:9" ht="26.25" thickTop="1" x14ac:dyDescent="0.25">
      <c r="A1338" s="269">
        <v>41</v>
      </c>
      <c r="B1338" s="636" t="s">
        <v>602</v>
      </c>
      <c r="C1338" s="254" t="s">
        <v>603</v>
      </c>
      <c r="D1338" s="255">
        <v>0</v>
      </c>
      <c r="E1338" s="256"/>
      <c r="F1338" s="273">
        <v>0</v>
      </c>
      <c r="G1338" s="258"/>
      <c r="H1338" s="379">
        <v>0</v>
      </c>
      <c r="I1338" s="409" t="s">
        <v>598</v>
      </c>
    </row>
    <row r="1339" spans="1:9" ht="30" x14ac:dyDescent="0.25">
      <c r="A1339" s="260"/>
      <c r="B1339" s="637"/>
      <c r="C1339" s="254" t="s">
        <v>604</v>
      </c>
      <c r="D1339" s="255">
        <v>0</v>
      </c>
      <c r="E1339" s="262" t="s">
        <v>605</v>
      </c>
      <c r="F1339" s="273">
        <v>0</v>
      </c>
      <c r="G1339" s="263"/>
      <c r="H1339" s="381">
        <v>0</v>
      </c>
      <c r="I1339" s="380" t="s">
        <v>606</v>
      </c>
    </row>
    <row r="1340" spans="1:9" ht="15.75" thickBot="1" x14ac:dyDescent="0.3">
      <c r="A1340" s="248"/>
      <c r="B1340" s="638"/>
      <c r="C1340" s="249" t="s">
        <v>46</v>
      </c>
      <c r="D1340" s="250">
        <f>D1339+D1338</f>
        <v>0</v>
      </c>
      <c r="E1340" s="268" t="s">
        <v>46</v>
      </c>
      <c r="F1340" s="283">
        <f>F1339+F1338</f>
        <v>0</v>
      </c>
      <c r="G1340" s="250">
        <f>D1340-F1340</f>
        <v>0</v>
      </c>
      <c r="H1340" s="250">
        <f>H1339+H1338</f>
        <v>0</v>
      </c>
      <c r="I1340" s="518">
        <f>G1340-H1340</f>
        <v>0</v>
      </c>
    </row>
    <row r="1341" spans="1:9" ht="39" thickTop="1" x14ac:dyDescent="0.25">
      <c r="A1341" s="269">
        <v>42</v>
      </c>
      <c r="B1341" s="410" t="s">
        <v>607</v>
      </c>
      <c r="C1341" s="242" t="s">
        <v>608</v>
      </c>
      <c r="D1341" s="255">
        <v>0</v>
      </c>
      <c r="E1341" s="244" t="s">
        <v>609</v>
      </c>
      <c r="F1341" s="273">
        <v>0</v>
      </c>
      <c r="G1341" s="246"/>
      <c r="H1341" s="498">
        <v>0</v>
      </c>
      <c r="I1341" s="337" t="s">
        <v>586</v>
      </c>
    </row>
    <row r="1342" spans="1:9" x14ac:dyDescent="0.25">
      <c r="A1342" s="241"/>
      <c r="B1342" s="411"/>
      <c r="C1342" s="254"/>
      <c r="D1342" s="255">
        <v>0</v>
      </c>
      <c r="E1342" s="256"/>
      <c r="F1342" s="273">
        <v>0</v>
      </c>
      <c r="G1342" s="258"/>
      <c r="H1342" s="379"/>
      <c r="I1342" s="412"/>
    </row>
    <row r="1343" spans="1:9" x14ac:dyDescent="0.25">
      <c r="A1343" s="260"/>
      <c r="B1343" s="413"/>
      <c r="C1343" s="261"/>
      <c r="D1343" s="359">
        <f>D1342+D1341</f>
        <v>0</v>
      </c>
      <c r="E1343" s="262"/>
      <c r="F1343" s="281">
        <f>F1342+F1341</f>
        <v>0</v>
      </c>
      <c r="G1343" s="263"/>
      <c r="H1343" s="381"/>
      <c r="I1343" s="335"/>
    </row>
    <row r="1344" spans="1:9" ht="15.75" thickBot="1" x14ac:dyDescent="0.3">
      <c r="A1344" s="295"/>
      <c r="B1344" s="487"/>
      <c r="C1344" s="297"/>
      <c r="D1344" s="324">
        <f>D1341+D1342+D1343</f>
        <v>0</v>
      </c>
      <c r="E1344" s="299"/>
      <c r="F1344" s="325">
        <f>F1341+F1342+F1343</f>
        <v>0</v>
      </c>
      <c r="G1344" s="250">
        <f>D1344-F1344</f>
        <v>0</v>
      </c>
      <c r="H1344" s="415">
        <f>H1341+H1342+H1343</f>
        <v>0</v>
      </c>
      <c r="I1344" s="518">
        <f>G1344-H1344</f>
        <v>0</v>
      </c>
    </row>
    <row r="1345" spans="1:9" ht="39" thickTop="1" x14ac:dyDescent="0.25">
      <c r="A1345" s="269">
        <v>43</v>
      </c>
      <c r="B1345" s="410" t="s">
        <v>610</v>
      </c>
      <c r="C1345" s="242" t="s">
        <v>611</v>
      </c>
      <c r="D1345" s="243"/>
      <c r="E1345" s="244" t="s">
        <v>612</v>
      </c>
      <c r="F1345" s="319"/>
      <c r="G1345" s="246"/>
      <c r="H1345" s="499"/>
      <c r="I1345" s="416"/>
    </row>
    <row r="1346" spans="1:9" ht="15.75" thickBot="1" x14ac:dyDescent="0.3">
      <c r="A1346" s="248"/>
      <c r="B1346" s="523"/>
      <c r="C1346" s="249"/>
      <c r="D1346" s="376">
        <f>D1345</f>
        <v>0</v>
      </c>
      <c r="E1346" s="251"/>
      <c r="F1346" s="377">
        <f>F1345</f>
        <v>0</v>
      </c>
      <c r="G1346" s="250">
        <f>D1346-F1346</f>
        <v>0</v>
      </c>
      <c r="H1346" s="357"/>
      <c r="I1346" s="524">
        <f>G1346</f>
        <v>0</v>
      </c>
    </row>
    <row r="1347" spans="1:9" ht="26.25" thickTop="1" x14ac:dyDescent="0.25">
      <c r="A1347" s="269">
        <v>44</v>
      </c>
      <c r="B1347" s="488" t="s">
        <v>613</v>
      </c>
      <c r="C1347" s="242" t="s">
        <v>614</v>
      </c>
      <c r="D1347" s="243">
        <v>0</v>
      </c>
      <c r="E1347" s="244" t="s">
        <v>615</v>
      </c>
      <c r="F1347" s="319">
        <v>0</v>
      </c>
      <c r="G1347" s="246">
        <f>D1347-F1347</f>
        <v>0</v>
      </c>
      <c r="H1347" s="499">
        <v>0</v>
      </c>
      <c r="I1347" s="525" t="s">
        <v>586</v>
      </c>
    </row>
    <row r="1348" spans="1:9" ht="15.75" thickBot="1" x14ac:dyDescent="0.3">
      <c r="A1348" s="295"/>
      <c r="B1348" s="490"/>
      <c r="C1348" s="297"/>
      <c r="D1348" s="324"/>
      <c r="E1348" s="299"/>
      <c r="F1348" s="325"/>
      <c r="G1348" s="301"/>
      <c r="H1348" s="415"/>
      <c r="I1348" s="526">
        <f>G1347</f>
        <v>0</v>
      </c>
    </row>
    <row r="1349" spans="1:9" ht="15.75" thickTop="1" x14ac:dyDescent="0.25">
      <c r="A1349" s="241">
        <v>45</v>
      </c>
      <c r="B1349" s="634" t="s">
        <v>616</v>
      </c>
      <c r="C1349" s="254" t="s">
        <v>617</v>
      </c>
      <c r="D1349" s="255">
        <v>0</v>
      </c>
      <c r="E1349" s="256"/>
      <c r="F1349" s="273">
        <v>0</v>
      </c>
      <c r="G1349" s="258"/>
      <c r="H1349" s="522">
        <v>0</v>
      </c>
      <c r="I1349" s="417"/>
    </row>
    <row r="1350" spans="1:9" x14ac:dyDescent="0.25">
      <c r="A1350" s="260"/>
      <c r="B1350" s="634"/>
      <c r="C1350" s="254"/>
      <c r="D1350" s="255">
        <v>0</v>
      </c>
      <c r="E1350" s="262" t="s">
        <v>618</v>
      </c>
      <c r="F1350" s="273">
        <v>0</v>
      </c>
      <c r="G1350" s="263"/>
      <c r="H1350" s="381">
        <v>0</v>
      </c>
      <c r="I1350" s="272"/>
    </row>
    <row r="1351" spans="1:9" ht="15.75" thickBot="1" x14ac:dyDescent="0.3">
      <c r="A1351" s="248"/>
      <c r="B1351" s="635"/>
      <c r="C1351" s="249" t="s">
        <v>46</v>
      </c>
      <c r="D1351" s="250">
        <f>D1349+D1350</f>
        <v>0</v>
      </c>
      <c r="E1351" s="268" t="s">
        <v>46</v>
      </c>
      <c r="F1351" s="283">
        <f>F1350+F1349</f>
        <v>0</v>
      </c>
      <c r="G1351" s="250">
        <f>D1351-F1351</f>
        <v>0</v>
      </c>
      <c r="H1351" s="250">
        <f>H1349+H1350</f>
        <v>0</v>
      </c>
      <c r="I1351" s="518">
        <f>G1351-H1351</f>
        <v>0</v>
      </c>
    </row>
    <row r="1352" spans="1:9" ht="15.75" thickTop="1" x14ac:dyDescent="0.25">
      <c r="A1352" s="269">
        <v>46</v>
      </c>
      <c r="B1352" s="639" t="s">
        <v>619</v>
      </c>
      <c r="C1352" s="254" t="s">
        <v>620</v>
      </c>
      <c r="D1352" s="255">
        <v>0</v>
      </c>
      <c r="E1352" s="262"/>
      <c r="F1352" s="273">
        <v>0</v>
      </c>
      <c r="G1352" s="258"/>
      <c r="H1352" s="522">
        <v>0</v>
      </c>
      <c r="I1352" s="417"/>
    </row>
    <row r="1353" spans="1:9" x14ac:dyDescent="0.25">
      <c r="A1353" s="260"/>
      <c r="B1353" s="640"/>
      <c r="C1353" s="254" t="s">
        <v>621</v>
      </c>
      <c r="D1353" s="255">
        <v>0</v>
      </c>
      <c r="E1353" s="262" t="s">
        <v>622</v>
      </c>
      <c r="F1353" s="273">
        <v>0</v>
      </c>
      <c r="G1353" s="263"/>
      <c r="H1353" s="381">
        <v>0</v>
      </c>
      <c r="I1353" s="272"/>
    </row>
    <row r="1354" spans="1:9" ht="15.75" thickBot="1" x14ac:dyDescent="0.3">
      <c r="A1354" s="248"/>
      <c r="B1354" s="641"/>
      <c r="C1354" s="249" t="s">
        <v>46</v>
      </c>
      <c r="D1354" s="250">
        <f>D1352+D1353</f>
        <v>0</v>
      </c>
      <c r="E1354" s="268" t="s">
        <v>46</v>
      </c>
      <c r="F1354" s="283">
        <f>F1353+F1352</f>
        <v>0</v>
      </c>
      <c r="G1354" s="250">
        <f>D1354-F1354</f>
        <v>0</v>
      </c>
      <c r="H1354" s="250">
        <f>H1352+H1353</f>
        <v>0</v>
      </c>
      <c r="I1354" s="518">
        <f>G1354-H1354</f>
        <v>0</v>
      </c>
    </row>
    <row r="1355" spans="1:9" ht="15.75" thickTop="1" x14ac:dyDescent="0.25">
      <c r="A1355" s="269">
        <v>47</v>
      </c>
      <c r="B1355" s="623" t="s">
        <v>623</v>
      </c>
      <c r="C1355" s="242" t="s">
        <v>624</v>
      </c>
      <c r="D1355" s="255">
        <v>0</v>
      </c>
      <c r="E1355" s="262"/>
      <c r="F1355" s="273">
        <v>0</v>
      </c>
      <c r="G1355" s="246"/>
      <c r="H1355" s="498">
        <v>0</v>
      </c>
      <c r="I1355" s="272"/>
    </row>
    <row r="1356" spans="1:9" x14ac:dyDescent="0.25">
      <c r="A1356" s="260"/>
      <c r="B1356" s="624"/>
      <c r="C1356" s="261" t="s">
        <v>625</v>
      </c>
      <c r="D1356" s="255">
        <v>0</v>
      </c>
      <c r="E1356" s="262" t="s">
        <v>626</v>
      </c>
      <c r="F1356" s="273">
        <v>0</v>
      </c>
      <c r="G1356" s="258"/>
      <c r="H1356" s="379">
        <v>0</v>
      </c>
      <c r="I1356" s="272"/>
    </row>
    <row r="1357" spans="1:9" x14ac:dyDescent="0.25">
      <c r="A1357" s="260"/>
      <c r="B1357" s="624"/>
      <c r="C1357" s="261" t="s">
        <v>627</v>
      </c>
      <c r="D1357" s="359">
        <f>D1356+D1355</f>
        <v>0</v>
      </c>
      <c r="E1357" s="267"/>
      <c r="F1357" s="281">
        <f>F1356+F1355</f>
        <v>0</v>
      </c>
      <c r="G1357" s="263"/>
      <c r="H1357" s="381">
        <v>0</v>
      </c>
      <c r="I1357" s="412" t="s">
        <v>628</v>
      </c>
    </row>
    <row r="1358" spans="1:9" ht="15.75" thickBot="1" x14ac:dyDescent="0.3">
      <c r="A1358" s="248"/>
      <c r="B1358" s="625"/>
      <c r="C1358" s="297" t="s">
        <v>46</v>
      </c>
      <c r="D1358" s="324">
        <f>D1355+D1356+D1357</f>
        <v>0</v>
      </c>
      <c r="E1358" s="268" t="s">
        <v>46</v>
      </c>
      <c r="F1358" s="325">
        <f>F1355+F1356+F1357</f>
        <v>0</v>
      </c>
      <c r="G1358" s="250">
        <f>D1358-F1358</f>
        <v>0</v>
      </c>
      <c r="H1358" s="415">
        <f>H1355+H1356+H1357</f>
        <v>0</v>
      </c>
      <c r="I1358" s="518">
        <f>G1358-H1358</f>
        <v>0</v>
      </c>
    </row>
    <row r="1359" spans="1:9" ht="52.5" thickTop="1" thickBot="1" x14ac:dyDescent="0.3">
      <c r="A1359" s="274">
        <v>48</v>
      </c>
      <c r="B1359" s="393" t="s">
        <v>629</v>
      </c>
      <c r="C1359" s="236" t="s">
        <v>630</v>
      </c>
      <c r="D1359" s="277">
        <v>0</v>
      </c>
      <c r="E1359" s="299" t="s">
        <v>631</v>
      </c>
      <c r="F1359" s="328">
        <v>0</v>
      </c>
      <c r="G1359" s="301">
        <v>0</v>
      </c>
      <c r="H1359" s="476"/>
      <c r="I1359" s="509">
        <f>G1359</f>
        <v>0</v>
      </c>
    </row>
    <row r="1360" spans="1:9" ht="52.5" thickTop="1" thickBot="1" x14ac:dyDescent="0.3">
      <c r="A1360" s="274">
        <v>49</v>
      </c>
      <c r="B1360" s="393" t="s">
        <v>632</v>
      </c>
      <c r="C1360" s="236" t="s">
        <v>633</v>
      </c>
      <c r="D1360" s="277">
        <v>0</v>
      </c>
      <c r="E1360" s="299" t="s">
        <v>634</v>
      </c>
      <c r="F1360" s="328">
        <v>0</v>
      </c>
      <c r="G1360" s="301">
        <v>0</v>
      </c>
      <c r="H1360" s="476"/>
      <c r="I1360" s="509">
        <f>G1360</f>
        <v>0</v>
      </c>
    </row>
    <row r="1361" spans="1:10" ht="52.5" thickTop="1" thickBot="1" x14ac:dyDescent="0.3">
      <c r="A1361" s="274">
        <v>50</v>
      </c>
      <c r="B1361" s="393" t="s">
        <v>635</v>
      </c>
      <c r="C1361" s="236" t="s">
        <v>636</v>
      </c>
      <c r="D1361" s="277">
        <v>0</v>
      </c>
      <c r="E1361" s="299" t="s">
        <v>637</v>
      </c>
      <c r="F1361" s="328">
        <v>0</v>
      </c>
      <c r="G1361" s="301">
        <v>0</v>
      </c>
      <c r="H1361" s="476"/>
      <c r="I1361" s="509">
        <f>G1361</f>
        <v>0</v>
      </c>
    </row>
    <row r="1362" spans="1:10" ht="15.75" thickTop="1" x14ac:dyDescent="0.25">
      <c r="A1362" s="269">
        <v>51</v>
      </c>
      <c r="B1362" s="626" t="s">
        <v>638</v>
      </c>
      <c r="C1362" s="242" t="s">
        <v>639</v>
      </c>
      <c r="D1362" s="255">
        <v>0</v>
      </c>
      <c r="E1362" s="262"/>
      <c r="F1362" s="273">
        <v>0</v>
      </c>
      <c r="G1362" s="258"/>
      <c r="H1362" s="522">
        <v>0</v>
      </c>
      <c r="I1362" s="417"/>
    </row>
    <row r="1363" spans="1:10" x14ac:dyDescent="0.25">
      <c r="A1363" s="260"/>
      <c r="B1363" s="627"/>
      <c r="C1363" s="261" t="s">
        <v>640</v>
      </c>
      <c r="D1363" s="255">
        <v>0</v>
      </c>
      <c r="E1363" s="262" t="s">
        <v>641</v>
      </c>
      <c r="F1363" s="273">
        <v>0</v>
      </c>
      <c r="G1363" s="263"/>
      <c r="H1363" s="381">
        <v>0</v>
      </c>
      <c r="I1363" s="272"/>
    </row>
    <row r="1364" spans="1:10" ht="15.75" thickBot="1" x14ac:dyDescent="0.3">
      <c r="A1364" s="248"/>
      <c r="B1364" s="628"/>
      <c r="C1364" s="297" t="s">
        <v>46</v>
      </c>
      <c r="D1364" s="250">
        <f>D1362+D1363</f>
        <v>0</v>
      </c>
      <c r="E1364" s="268" t="s">
        <v>46</v>
      </c>
      <c r="F1364" s="283">
        <f>F1363+F1362</f>
        <v>0</v>
      </c>
      <c r="G1364" s="250">
        <f>D1364-F1364</f>
        <v>0</v>
      </c>
      <c r="H1364" s="250">
        <f>H1362+H1363</f>
        <v>0</v>
      </c>
      <c r="I1364" s="518">
        <f>G1364-H1364</f>
        <v>0</v>
      </c>
    </row>
    <row r="1365" spans="1:10" ht="39.75" thickTop="1" thickBot="1" x14ac:dyDescent="0.3">
      <c r="A1365" s="274">
        <v>52</v>
      </c>
      <c r="B1365" s="393" t="s">
        <v>642</v>
      </c>
      <c r="C1365" s="236" t="s">
        <v>643</v>
      </c>
      <c r="D1365" s="277">
        <v>0</v>
      </c>
      <c r="E1365" s="299" t="s">
        <v>644</v>
      </c>
      <c r="F1365" s="328">
        <v>0</v>
      </c>
      <c r="G1365" s="276">
        <f>D1365-F1365</f>
        <v>0</v>
      </c>
      <c r="H1365" s="477"/>
      <c r="I1365" s="509">
        <f>G1365</f>
        <v>0</v>
      </c>
    </row>
    <row r="1366" spans="1:10" ht="52.5" thickTop="1" thickBot="1" x14ac:dyDescent="0.3">
      <c r="A1366" s="274">
        <v>53</v>
      </c>
      <c r="B1366" s="393" t="s">
        <v>645</v>
      </c>
      <c r="C1366" s="236" t="s">
        <v>646</v>
      </c>
      <c r="D1366" s="277">
        <v>0</v>
      </c>
      <c r="E1366" s="299" t="s">
        <v>647</v>
      </c>
      <c r="F1366" s="328">
        <v>0</v>
      </c>
      <c r="G1366" s="276">
        <f>D1366-F1366</f>
        <v>0</v>
      </c>
      <c r="H1366" s="477"/>
      <c r="I1366" s="509">
        <f>G1366</f>
        <v>0</v>
      </c>
    </row>
    <row r="1367" spans="1:10" ht="52.5" thickTop="1" thickBot="1" x14ac:dyDescent="0.3">
      <c r="A1367" s="418">
        <v>54</v>
      </c>
      <c r="B1367" s="419" t="s">
        <v>648</v>
      </c>
      <c r="C1367" s="420" t="s">
        <v>649</v>
      </c>
      <c r="D1367" s="237">
        <v>0</v>
      </c>
      <c r="E1367" s="310" t="s">
        <v>650</v>
      </c>
      <c r="F1367" s="421">
        <v>0</v>
      </c>
      <c r="G1367" s="276">
        <f>D1367-F1367</f>
        <v>0</v>
      </c>
      <c r="H1367" s="477"/>
      <c r="I1367" s="509">
        <f>G1367</f>
        <v>0</v>
      </c>
    </row>
    <row r="1368" spans="1:10" x14ac:dyDescent="0.25">
      <c r="B1368"/>
      <c r="C1368"/>
      <c r="D1368"/>
      <c r="E1368"/>
      <c r="F1368"/>
      <c r="G1368"/>
      <c r="I1368" s="422"/>
    </row>
    <row r="1369" spans="1:10" ht="15.75" x14ac:dyDescent="0.25">
      <c r="B1369"/>
      <c r="C1369" s="423"/>
      <c r="D1369" s="424" t="s">
        <v>651</v>
      </c>
      <c r="E1369" s="425"/>
      <c r="F1369"/>
      <c r="G1369"/>
    </row>
    <row r="1370" spans="1:10" ht="15.75" x14ac:dyDescent="0.25">
      <c r="B1370"/>
      <c r="C1370" s="423"/>
      <c r="D1370" s="426" t="s">
        <v>652</v>
      </c>
      <c r="E1370" s="427">
        <f>H1133+H1149+H1190+H1178+H1198+H1164+H1290+H1327+H1310</f>
        <v>0</v>
      </c>
      <c r="F1370"/>
      <c r="G1370" s="428"/>
      <c r="I1370" s="441" t="s">
        <v>689</v>
      </c>
    </row>
    <row r="1371" spans="1:10" ht="15.75" x14ac:dyDescent="0.25">
      <c r="B1371"/>
      <c r="C1371" s="423"/>
      <c r="D1371" s="429" t="s">
        <v>653</v>
      </c>
      <c r="E1371" s="430">
        <f>H1134+H1150+H1191+H1179+H1199+H1291+H1311+H1165+H1196+H1328</f>
        <v>0</v>
      </c>
      <c r="F1371"/>
      <c r="G1371" s="431"/>
      <c r="I1371" s="441" t="s">
        <v>690</v>
      </c>
    </row>
    <row r="1372" spans="1:10" ht="15.75" x14ac:dyDescent="0.25">
      <c r="B1372"/>
      <c r="C1372" s="423"/>
      <c r="D1372" s="429" t="s">
        <v>654</v>
      </c>
      <c r="E1372" s="430">
        <f>H1331+H1314</f>
        <v>0</v>
      </c>
      <c r="F1372"/>
      <c r="G1372"/>
      <c r="I1372" s="441" t="s">
        <v>691</v>
      </c>
    </row>
    <row r="1373" spans="1:10" ht="15.75" x14ac:dyDescent="0.25">
      <c r="B1373"/>
      <c r="C1373" s="423"/>
      <c r="D1373" s="429" t="s">
        <v>655</v>
      </c>
      <c r="E1373" s="432">
        <f>F1373</f>
        <v>0</v>
      </c>
      <c r="F1373" s="433">
        <v>0</v>
      </c>
      <c r="G1373" s="434" t="s">
        <v>656</v>
      </c>
      <c r="H1373" s="435"/>
      <c r="I1373" s="447" t="s">
        <v>692</v>
      </c>
      <c r="J1373" s="441"/>
    </row>
    <row r="1374" spans="1:10" ht="15.75" x14ac:dyDescent="0.25">
      <c r="B1374"/>
      <c r="C1374" s="423"/>
      <c r="D1374" s="429" t="s">
        <v>657</v>
      </c>
      <c r="E1374" s="436">
        <f>H1131+H1132+H1153+H1192</f>
        <v>0</v>
      </c>
      <c r="F1374"/>
      <c r="G1374"/>
    </row>
  </sheetData>
  <mergeCells count="90">
    <mergeCell ref="H912:I912"/>
    <mergeCell ref="A900:A901"/>
    <mergeCell ref="B900:B901"/>
    <mergeCell ref="C900:D900"/>
    <mergeCell ref="E900:F900"/>
    <mergeCell ref="H900:I900"/>
    <mergeCell ref="B903:B916"/>
    <mergeCell ref="H903:I903"/>
    <mergeCell ref="H904:I904"/>
    <mergeCell ref="H905:I905"/>
    <mergeCell ref="H906:I906"/>
    <mergeCell ref="H907:I907"/>
    <mergeCell ref="H908:I908"/>
    <mergeCell ref="H909:I909"/>
    <mergeCell ref="H910:I910"/>
    <mergeCell ref="H911:I911"/>
    <mergeCell ref="B983:B992"/>
    <mergeCell ref="H913:I913"/>
    <mergeCell ref="H914:I914"/>
    <mergeCell ref="H915:I915"/>
    <mergeCell ref="B918:B934"/>
    <mergeCell ref="B935:B941"/>
    <mergeCell ref="B945:B947"/>
    <mergeCell ref="B948:B951"/>
    <mergeCell ref="B953:B955"/>
    <mergeCell ref="B956:B960"/>
    <mergeCell ref="B961:B975"/>
    <mergeCell ref="B976:B982"/>
    <mergeCell ref="E1038:F1038"/>
    <mergeCell ref="H1038:I1038"/>
    <mergeCell ref="B994:B996"/>
    <mergeCell ref="B1000:B1002"/>
    <mergeCell ref="B1008:B1010"/>
    <mergeCell ref="B1015:B1018"/>
    <mergeCell ref="B1019:B1021"/>
    <mergeCell ref="B1022:B1024"/>
    <mergeCell ref="B1079:B1086"/>
    <mergeCell ref="B1025:B1031"/>
    <mergeCell ref="A1038:A1039"/>
    <mergeCell ref="B1038:B1039"/>
    <mergeCell ref="C1038:D1038"/>
    <mergeCell ref="B1042:B1043"/>
    <mergeCell ref="B1044:B1053"/>
    <mergeCell ref="B1054:B1057"/>
    <mergeCell ref="B1068:B1070"/>
    <mergeCell ref="B1071:B1078"/>
    <mergeCell ref="B1164:B1171"/>
    <mergeCell ref="B1087:B1089"/>
    <mergeCell ref="B1090:B1092"/>
    <mergeCell ref="A1102:A1103"/>
    <mergeCell ref="B1102:B1103"/>
    <mergeCell ref="H1102:I1102"/>
    <mergeCell ref="B1105:B1119"/>
    <mergeCell ref="B1120:B1122"/>
    <mergeCell ref="B1130:B1148"/>
    <mergeCell ref="B1149:B1163"/>
    <mergeCell ref="C1102:D1102"/>
    <mergeCell ref="E1102:F1102"/>
    <mergeCell ref="B1216:B1222"/>
    <mergeCell ref="B1172:B1174"/>
    <mergeCell ref="B1175:B1177"/>
    <mergeCell ref="B1183:B1186"/>
    <mergeCell ref="B1187:B1189"/>
    <mergeCell ref="B1190:B1194"/>
    <mergeCell ref="B1195:B1197"/>
    <mergeCell ref="B1198:B1204"/>
    <mergeCell ref="I1199:I1200"/>
    <mergeCell ref="I1201:I1202"/>
    <mergeCell ref="B1205:B1209"/>
    <mergeCell ref="B1210:B1215"/>
    <mergeCell ref="B1305:B1308"/>
    <mergeCell ref="B1223:B1226"/>
    <mergeCell ref="B1228:B1231"/>
    <mergeCell ref="B1232:B1235"/>
    <mergeCell ref="B1236:B1239"/>
    <mergeCell ref="B1240:B1257"/>
    <mergeCell ref="B1259:B1262"/>
    <mergeCell ref="B1263:B1280"/>
    <mergeCell ref="B1281:B1289"/>
    <mergeCell ref="B1290:B1292"/>
    <mergeCell ref="B1297:B1300"/>
    <mergeCell ref="B1301:B1304"/>
    <mergeCell ref="B1355:B1358"/>
    <mergeCell ref="B1362:B1364"/>
    <mergeCell ref="B1309:B1312"/>
    <mergeCell ref="B1318:B1325"/>
    <mergeCell ref="B1326:B1337"/>
    <mergeCell ref="B1338:B1340"/>
    <mergeCell ref="B1349:B1351"/>
    <mergeCell ref="B1352:B1354"/>
  </mergeCells>
  <conditionalFormatting sqref="B829:G829 B118:C119 B122:C146 B148:C148 B150:C151 B154:C164 B465:C480 B482:C491 B493:C494 B501:C505 B507:C519 B523:C530 B532:C537 B548:C551 B554:C557 B559:C562 B586:C587 B590:C591 B599:G599 B649:C649 B677:C679 B681:C681 B684:C689 B691:C691 B693:C695 B714:C717 B720:C727 B732:C735 B737:C742 B751:C756 B762:C762 B766:C768 B786:C787 B790:C790 B794:C798 B801:C802 B809:C810 B813:C818 B419:C439 B442:C444 B446:C446 B448:C458 B702:C703 B564:C578 B177:E177 B70:C72 B74:C85 B87:C87 B174:C176 B283:G283 B408:C417 B626:C637 B651:C664 B639:C647 B666:C675 B11:G11 B111:E111 B101:C110 B112:C116 B381:G381 B289:C290 B292:C333 B406:G406 B382:C399 B600:C624 B336:C380 F113 F115 B100:G100 B58:E59 B88:E91 B68:E68 B60:D67 B847:E855 B874:E881 B22:E24 B25:D57 B830:D846 B856:D873 B882:D885 B15:D21 B97:E97 B12:E14 B178:C282 B285:D285 B286:C286 B284:C284">
    <cfRule type="cellIs" dxfId="877" priority="437" stopIfTrue="1" operator="lessThan">
      <formula>0</formula>
    </cfRule>
  </conditionalFormatting>
  <conditionalFormatting sqref="A886:G886 B888:G888 B827:G827">
    <cfRule type="cellIs" dxfId="876" priority="438" stopIfTrue="1" operator="lessThan">
      <formula>0</formula>
    </cfRule>
  </conditionalFormatting>
  <conditionalFormatting sqref="A8">
    <cfRule type="cellIs" dxfId="875" priority="439" stopIfTrue="1" operator="equal">
      <formula>0</formula>
    </cfRule>
  </conditionalFormatting>
  <conditionalFormatting sqref="D814:E826">
    <cfRule type="cellIs" dxfId="874" priority="436" stopIfTrue="1" operator="lessThan">
      <formula>0</formula>
    </cfRule>
  </conditionalFormatting>
  <conditionalFormatting sqref="D69:D75">
    <cfRule type="cellIs" dxfId="873" priority="435" stopIfTrue="1" operator="lessThan">
      <formula>0</formula>
    </cfRule>
  </conditionalFormatting>
  <conditionalFormatting sqref="D76:D82">
    <cfRule type="cellIs" dxfId="872" priority="434" stopIfTrue="1" operator="lessThan">
      <formula>0</formula>
    </cfRule>
  </conditionalFormatting>
  <conditionalFormatting sqref="D83:D86">
    <cfRule type="cellIs" dxfId="871" priority="433" stopIfTrue="1" operator="lessThan">
      <formula>0</formula>
    </cfRule>
  </conditionalFormatting>
  <conditionalFormatting sqref="D87">
    <cfRule type="cellIs" dxfId="870" priority="432" stopIfTrue="1" operator="lessThan">
      <formula>0</formula>
    </cfRule>
  </conditionalFormatting>
  <conditionalFormatting sqref="D101">
    <cfRule type="cellIs" dxfId="869" priority="431" stopIfTrue="1" operator="lessThan">
      <formula>0</formula>
    </cfRule>
  </conditionalFormatting>
  <conditionalFormatting sqref="D102:D105">
    <cfRule type="cellIs" dxfId="868" priority="430" stopIfTrue="1" operator="lessThan">
      <formula>0</formula>
    </cfRule>
  </conditionalFormatting>
  <conditionalFormatting sqref="D106">
    <cfRule type="cellIs" dxfId="867" priority="429" stopIfTrue="1" operator="lessThan">
      <formula>0</formula>
    </cfRule>
  </conditionalFormatting>
  <conditionalFormatting sqref="D110">
    <cfRule type="cellIs" dxfId="866" priority="428" stopIfTrue="1" operator="lessThan">
      <formula>0</formula>
    </cfRule>
  </conditionalFormatting>
  <conditionalFormatting sqref="D107">
    <cfRule type="cellIs" dxfId="865" priority="427" stopIfTrue="1" operator="lessThan">
      <formula>0</formula>
    </cfRule>
  </conditionalFormatting>
  <conditionalFormatting sqref="D108">
    <cfRule type="cellIs" dxfId="864" priority="426" stopIfTrue="1" operator="lessThan">
      <formula>0</formula>
    </cfRule>
  </conditionalFormatting>
  <conditionalFormatting sqref="D109">
    <cfRule type="cellIs" dxfId="863" priority="425" stopIfTrue="1" operator="lessThan">
      <formula>0</formula>
    </cfRule>
  </conditionalFormatting>
  <conditionalFormatting sqref="D113:E113 D112 D115:E115 D114 D116">
    <cfRule type="cellIs" dxfId="862" priority="424" stopIfTrue="1" operator="lessThan">
      <formula>0</formula>
    </cfRule>
  </conditionalFormatting>
  <conditionalFormatting sqref="D118:E119 D120:D123 D117">
    <cfRule type="cellIs" dxfId="861" priority="423" stopIfTrue="1" operator="lessThan">
      <formula>0</formula>
    </cfRule>
  </conditionalFormatting>
  <conditionalFormatting sqref="D124:D126">
    <cfRule type="cellIs" dxfId="860" priority="422" stopIfTrue="1" operator="lessThan">
      <formula>0</formula>
    </cfRule>
  </conditionalFormatting>
  <conditionalFormatting sqref="D127:D131">
    <cfRule type="cellIs" dxfId="859" priority="421" stopIfTrue="1" operator="lessThan">
      <formula>0</formula>
    </cfRule>
  </conditionalFormatting>
  <conditionalFormatting sqref="D132:D138">
    <cfRule type="cellIs" dxfId="858" priority="420" stopIfTrue="1" operator="lessThan">
      <formula>0</formula>
    </cfRule>
  </conditionalFormatting>
  <conditionalFormatting sqref="D139:D141">
    <cfRule type="cellIs" dxfId="857" priority="419" stopIfTrue="1" operator="lessThan">
      <formula>0</formula>
    </cfRule>
  </conditionalFormatting>
  <conditionalFormatting sqref="D144:D148">
    <cfRule type="cellIs" dxfId="856" priority="418" stopIfTrue="1" operator="lessThan">
      <formula>0</formula>
    </cfRule>
  </conditionalFormatting>
  <conditionalFormatting sqref="D149:D155">
    <cfRule type="cellIs" dxfId="855" priority="417" stopIfTrue="1" operator="lessThan">
      <formula>0</formula>
    </cfRule>
  </conditionalFormatting>
  <conditionalFormatting sqref="D158:E158 D156:D157">
    <cfRule type="cellIs" dxfId="854" priority="416" stopIfTrue="1" operator="lessThan">
      <formula>0</formula>
    </cfRule>
  </conditionalFormatting>
  <conditionalFormatting sqref="D159:D163">
    <cfRule type="cellIs" dxfId="853" priority="415" stopIfTrue="1" operator="lessThan">
      <formula>0</formula>
    </cfRule>
  </conditionalFormatting>
  <conditionalFormatting sqref="D164:D170">
    <cfRule type="cellIs" dxfId="852" priority="414" stopIfTrue="1" operator="lessThan">
      <formula>0</formula>
    </cfRule>
  </conditionalFormatting>
  <conditionalFormatting sqref="D171:D173">
    <cfRule type="cellIs" dxfId="851" priority="413" stopIfTrue="1" operator="lessThan">
      <formula>0</formula>
    </cfRule>
  </conditionalFormatting>
  <conditionalFormatting sqref="D178:E181 D182">
    <cfRule type="cellIs" dxfId="850" priority="412" stopIfTrue="1" operator="lessThan">
      <formula>0</formula>
    </cfRule>
  </conditionalFormatting>
  <conditionalFormatting sqref="D189:E189 D183:D188">
    <cfRule type="cellIs" dxfId="849" priority="411" stopIfTrue="1" operator="lessThan">
      <formula>0</formula>
    </cfRule>
  </conditionalFormatting>
  <conditionalFormatting sqref="D190:E192">
    <cfRule type="cellIs" dxfId="848" priority="410" stopIfTrue="1" operator="lessThan">
      <formula>0</formula>
    </cfRule>
  </conditionalFormatting>
  <conditionalFormatting sqref="D197:E197 D193:D195">
    <cfRule type="cellIs" dxfId="847" priority="409" stopIfTrue="1" operator="lessThan">
      <formula>0</formula>
    </cfRule>
  </conditionalFormatting>
  <conditionalFormatting sqref="D198:E201">
    <cfRule type="cellIs" dxfId="846" priority="408" stopIfTrue="1" operator="lessThan">
      <formula>0</formula>
    </cfRule>
  </conditionalFormatting>
  <conditionalFormatting sqref="D216:E216 D217:D219">
    <cfRule type="cellIs" dxfId="845" priority="407" stopIfTrue="1" operator="lessThan">
      <formula>0</formula>
    </cfRule>
  </conditionalFormatting>
  <conditionalFormatting sqref="D220">
    <cfRule type="cellIs" dxfId="844" priority="406" stopIfTrue="1" operator="lessThan">
      <formula>0</formula>
    </cfRule>
  </conditionalFormatting>
  <conditionalFormatting sqref="D230:D231">
    <cfRule type="cellIs" dxfId="843" priority="405" stopIfTrue="1" operator="lessThan">
      <formula>0</formula>
    </cfRule>
  </conditionalFormatting>
  <conditionalFormatting sqref="D236:D237">
    <cfRule type="cellIs" dxfId="842" priority="404" stopIfTrue="1" operator="lessThan">
      <formula>0</formula>
    </cfRule>
  </conditionalFormatting>
  <conditionalFormatting sqref="D238:D241">
    <cfRule type="cellIs" dxfId="841" priority="403" stopIfTrue="1" operator="lessThan">
      <formula>0</formula>
    </cfRule>
  </conditionalFormatting>
  <conditionalFormatting sqref="D246">
    <cfRule type="cellIs" dxfId="840" priority="402" stopIfTrue="1" operator="lessThan">
      <formula>0</formula>
    </cfRule>
  </conditionalFormatting>
  <conditionalFormatting sqref="D259 D264">
    <cfRule type="cellIs" dxfId="839" priority="401" stopIfTrue="1" operator="lessThan">
      <formula>0</formula>
    </cfRule>
  </conditionalFormatting>
  <conditionalFormatting sqref="D265">
    <cfRule type="cellIs" dxfId="838" priority="400" stopIfTrue="1" operator="lessThan">
      <formula>0</formula>
    </cfRule>
  </conditionalFormatting>
  <conditionalFormatting sqref="D174:E176">
    <cfRule type="cellIs" dxfId="837" priority="399" stopIfTrue="1" operator="lessThan">
      <formula>0</formula>
    </cfRule>
  </conditionalFormatting>
  <conditionalFormatting sqref="D398:E399">
    <cfRule type="cellIs" dxfId="836" priority="398" stopIfTrue="1" operator="lessThan">
      <formula>0</formula>
    </cfRule>
  </conditionalFormatting>
  <conditionalFormatting sqref="D232:D233">
    <cfRule type="cellIs" dxfId="835" priority="383" stopIfTrue="1" operator="lessThan">
      <formula>0</formula>
    </cfRule>
  </conditionalFormatting>
  <conditionalFormatting sqref="D196">
    <cfRule type="cellIs" dxfId="834" priority="397" stopIfTrue="1" operator="lessThan">
      <formula>0</formula>
    </cfRule>
  </conditionalFormatting>
  <conditionalFormatting sqref="D202:E203">
    <cfRule type="cellIs" dxfId="833" priority="396" stopIfTrue="1" operator="lessThan">
      <formula>0</formula>
    </cfRule>
  </conditionalFormatting>
  <conditionalFormatting sqref="D204:E204">
    <cfRule type="cellIs" dxfId="832" priority="395" stopIfTrue="1" operator="lessThan">
      <formula>0</formula>
    </cfRule>
  </conditionalFormatting>
  <conditionalFormatting sqref="D205:E206">
    <cfRule type="cellIs" dxfId="831" priority="394" stopIfTrue="1" operator="lessThan">
      <formula>0</formula>
    </cfRule>
  </conditionalFormatting>
  <conditionalFormatting sqref="D207:E208">
    <cfRule type="cellIs" dxfId="830" priority="393" stopIfTrue="1" operator="lessThan">
      <formula>0</formula>
    </cfRule>
  </conditionalFormatting>
  <conditionalFormatting sqref="D209:E210">
    <cfRule type="cellIs" dxfId="829" priority="392" stopIfTrue="1" operator="lessThan">
      <formula>0</formula>
    </cfRule>
  </conditionalFormatting>
  <conditionalFormatting sqref="D211:E211">
    <cfRule type="cellIs" dxfId="828" priority="391" stopIfTrue="1" operator="lessThan">
      <formula>0</formula>
    </cfRule>
  </conditionalFormatting>
  <conditionalFormatting sqref="D212:E213">
    <cfRule type="cellIs" dxfId="827" priority="390" stopIfTrue="1" operator="lessThan">
      <formula>0</formula>
    </cfRule>
  </conditionalFormatting>
  <conditionalFormatting sqref="D214:E215">
    <cfRule type="cellIs" dxfId="826" priority="389" stopIfTrue="1" operator="lessThan">
      <formula>0</formula>
    </cfRule>
  </conditionalFormatting>
  <conditionalFormatting sqref="D221:D222">
    <cfRule type="cellIs" dxfId="825" priority="388" stopIfTrue="1" operator="lessThan">
      <formula>0</formula>
    </cfRule>
  </conditionalFormatting>
  <conditionalFormatting sqref="D223">
    <cfRule type="cellIs" dxfId="824" priority="387" stopIfTrue="1" operator="lessThan">
      <formula>0</formula>
    </cfRule>
  </conditionalFormatting>
  <conditionalFormatting sqref="D224:D225">
    <cfRule type="cellIs" dxfId="823" priority="386" stopIfTrue="1" operator="lessThan">
      <formula>0</formula>
    </cfRule>
  </conditionalFormatting>
  <conditionalFormatting sqref="D226:D227">
    <cfRule type="cellIs" dxfId="822" priority="385" stopIfTrue="1" operator="lessThan">
      <formula>0</formula>
    </cfRule>
  </conditionalFormatting>
  <conditionalFormatting sqref="D228:D229">
    <cfRule type="cellIs" dxfId="821" priority="384" stopIfTrue="1" operator="lessThan">
      <formula>0</formula>
    </cfRule>
  </conditionalFormatting>
  <conditionalFormatting sqref="D234:D235">
    <cfRule type="cellIs" dxfId="820" priority="382" stopIfTrue="1" operator="lessThan">
      <formula>0</formula>
    </cfRule>
  </conditionalFormatting>
  <conditionalFormatting sqref="D242:D243">
    <cfRule type="cellIs" dxfId="819" priority="381" stopIfTrue="1" operator="lessThan">
      <formula>0</formula>
    </cfRule>
  </conditionalFormatting>
  <conditionalFormatting sqref="D244:D245">
    <cfRule type="cellIs" dxfId="818" priority="380" stopIfTrue="1" operator="lessThan">
      <formula>0</formula>
    </cfRule>
  </conditionalFormatting>
  <conditionalFormatting sqref="D247:D248">
    <cfRule type="cellIs" dxfId="817" priority="379" stopIfTrue="1" operator="lessThan">
      <formula>0</formula>
    </cfRule>
  </conditionalFormatting>
  <conditionalFormatting sqref="D249:D250">
    <cfRule type="cellIs" dxfId="816" priority="378" stopIfTrue="1" operator="lessThan">
      <formula>0</formula>
    </cfRule>
  </conditionalFormatting>
  <conditionalFormatting sqref="D251:D252">
    <cfRule type="cellIs" dxfId="815" priority="377" stopIfTrue="1" operator="lessThan">
      <formula>0</formula>
    </cfRule>
  </conditionalFormatting>
  <conditionalFormatting sqref="D253:D254">
    <cfRule type="cellIs" dxfId="814" priority="376" stopIfTrue="1" operator="lessThan">
      <formula>0</formula>
    </cfRule>
  </conditionalFormatting>
  <conditionalFormatting sqref="D255:D256">
    <cfRule type="cellIs" dxfId="813" priority="375" stopIfTrue="1" operator="lessThan">
      <formula>0</formula>
    </cfRule>
  </conditionalFormatting>
  <conditionalFormatting sqref="D257:D258">
    <cfRule type="cellIs" dxfId="812" priority="374" stopIfTrue="1" operator="lessThan">
      <formula>0</formula>
    </cfRule>
  </conditionalFormatting>
  <conditionalFormatting sqref="D260:D261">
    <cfRule type="cellIs" dxfId="811" priority="373" stopIfTrue="1" operator="lessThan">
      <formula>0</formula>
    </cfRule>
  </conditionalFormatting>
  <conditionalFormatting sqref="D262:D263">
    <cfRule type="cellIs" dxfId="810" priority="372" stopIfTrue="1" operator="lessThan">
      <formula>0</formula>
    </cfRule>
  </conditionalFormatting>
  <conditionalFormatting sqref="D269:E269">
    <cfRule type="cellIs" dxfId="809" priority="371" stopIfTrue="1" operator="lessThan">
      <formula>0</formula>
    </cfRule>
  </conditionalFormatting>
  <conditionalFormatting sqref="D270:E271">
    <cfRule type="cellIs" dxfId="808" priority="370" stopIfTrue="1" operator="lessThan">
      <formula>0</formula>
    </cfRule>
  </conditionalFormatting>
  <conditionalFormatting sqref="D272:E273">
    <cfRule type="cellIs" dxfId="807" priority="369" stopIfTrue="1" operator="lessThan">
      <formula>0</formula>
    </cfRule>
  </conditionalFormatting>
  <conditionalFormatting sqref="D274:E274">
    <cfRule type="cellIs" dxfId="806" priority="368" stopIfTrue="1" operator="lessThan">
      <formula>0</formula>
    </cfRule>
  </conditionalFormatting>
  <conditionalFormatting sqref="D275:E276">
    <cfRule type="cellIs" dxfId="805" priority="367" stopIfTrue="1" operator="lessThan">
      <formula>0</formula>
    </cfRule>
  </conditionalFormatting>
  <conditionalFormatting sqref="D277:E278">
    <cfRule type="cellIs" dxfId="804" priority="366" stopIfTrue="1" operator="lessThan">
      <formula>0</formula>
    </cfRule>
  </conditionalFormatting>
  <conditionalFormatting sqref="D279:E280">
    <cfRule type="cellIs" dxfId="803" priority="365" stopIfTrue="1" operator="lessThan">
      <formula>0</formula>
    </cfRule>
  </conditionalFormatting>
  <conditionalFormatting sqref="D281:D282">
    <cfRule type="cellIs" dxfId="802" priority="364" stopIfTrue="1" operator="lessThan">
      <formula>0</formula>
    </cfRule>
  </conditionalFormatting>
  <conditionalFormatting sqref="D292:D293">
    <cfRule type="cellIs" dxfId="801" priority="363" stopIfTrue="1" operator="lessThan">
      <formula>0</formula>
    </cfRule>
  </conditionalFormatting>
  <conditionalFormatting sqref="D294:D295">
    <cfRule type="cellIs" dxfId="800" priority="362" stopIfTrue="1" operator="lessThan">
      <formula>0</formula>
    </cfRule>
  </conditionalFormatting>
  <conditionalFormatting sqref="D286">
    <cfRule type="cellIs" dxfId="799" priority="361" stopIfTrue="1" operator="lessThan">
      <formula>0</formula>
    </cfRule>
  </conditionalFormatting>
  <conditionalFormatting sqref="D289:D290">
    <cfRule type="cellIs" dxfId="798" priority="360" stopIfTrue="1" operator="lessThan">
      <formula>0</formula>
    </cfRule>
  </conditionalFormatting>
  <conditionalFormatting sqref="D296:D297 D299">
    <cfRule type="cellIs" dxfId="797" priority="359" stopIfTrue="1" operator="lessThan">
      <formula>0</formula>
    </cfRule>
  </conditionalFormatting>
  <conditionalFormatting sqref="D300:D303">
    <cfRule type="cellIs" dxfId="796" priority="358" stopIfTrue="1" operator="lessThan">
      <formula>0</formula>
    </cfRule>
  </conditionalFormatting>
  <conditionalFormatting sqref="D298">
    <cfRule type="cellIs" dxfId="795" priority="357" stopIfTrue="1" operator="lessThan">
      <formula>0</formula>
    </cfRule>
  </conditionalFormatting>
  <conditionalFormatting sqref="D304:D305 D307">
    <cfRule type="cellIs" dxfId="794" priority="356" stopIfTrue="1" operator="lessThan">
      <formula>0</formula>
    </cfRule>
  </conditionalFormatting>
  <conditionalFormatting sqref="D308:D311">
    <cfRule type="cellIs" dxfId="793" priority="355" stopIfTrue="1" operator="lessThan">
      <formula>0</formula>
    </cfRule>
  </conditionalFormatting>
  <conditionalFormatting sqref="D306">
    <cfRule type="cellIs" dxfId="792" priority="354" stopIfTrue="1" operator="lessThan">
      <formula>0</formula>
    </cfRule>
  </conditionalFormatting>
  <conditionalFormatting sqref="D312:D313 D315">
    <cfRule type="cellIs" dxfId="791" priority="353" stopIfTrue="1" operator="lessThan">
      <formula>0</formula>
    </cfRule>
  </conditionalFormatting>
  <conditionalFormatting sqref="D316:D319">
    <cfRule type="cellIs" dxfId="790" priority="352" stopIfTrue="1" operator="lessThan">
      <formula>0</formula>
    </cfRule>
  </conditionalFormatting>
  <conditionalFormatting sqref="D314">
    <cfRule type="cellIs" dxfId="789" priority="351" stopIfTrue="1" operator="lessThan">
      <formula>0</formula>
    </cfRule>
  </conditionalFormatting>
  <conditionalFormatting sqref="D320:E320 D323 D321">
    <cfRule type="cellIs" dxfId="788" priority="350" stopIfTrue="1" operator="lessThan">
      <formula>0</formula>
    </cfRule>
  </conditionalFormatting>
  <conditionalFormatting sqref="D325:E327 D324">
    <cfRule type="cellIs" dxfId="787" priority="349" stopIfTrue="1" operator="lessThan">
      <formula>0</formula>
    </cfRule>
  </conditionalFormatting>
  <conditionalFormatting sqref="D322">
    <cfRule type="cellIs" dxfId="786" priority="348" stopIfTrue="1" operator="lessThan">
      <formula>0</formula>
    </cfRule>
  </conditionalFormatting>
  <conditionalFormatting sqref="D328:E328 D331 D329">
    <cfRule type="cellIs" dxfId="785" priority="347" stopIfTrue="1" operator="lessThan">
      <formula>0</formula>
    </cfRule>
  </conditionalFormatting>
  <conditionalFormatting sqref="D332:D333">
    <cfRule type="cellIs" dxfId="784" priority="346" stopIfTrue="1" operator="lessThan">
      <formula>0</formula>
    </cfRule>
  </conditionalFormatting>
  <conditionalFormatting sqref="D330">
    <cfRule type="cellIs" dxfId="783" priority="345" stopIfTrue="1" operator="lessThan">
      <formula>0</formula>
    </cfRule>
  </conditionalFormatting>
  <conditionalFormatting sqref="D336:D337 D339">
    <cfRule type="cellIs" dxfId="782" priority="344" stopIfTrue="1" operator="lessThan">
      <formula>0</formula>
    </cfRule>
  </conditionalFormatting>
  <conditionalFormatting sqref="D342:E343 D340:D341">
    <cfRule type="cellIs" dxfId="781" priority="343" stopIfTrue="1" operator="lessThan">
      <formula>0</formula>
    </cfRule>
  </conditionalFormatting>
  <conditionalFormatting sqref="D338">
    <cfRule type="cellIs" dxfId="780" priority="342" stopIfTrue="1" operator="lessThan">
      <formula>0</formula>
    </cfRule>
  </conditionalFormatting>
  <conditionalFormatting sqref="D344:D345 D347">
    <cfRule type="cellIs" dxfId="779" priority="341" stopIfTrue="1" operator="lessThan">
      <formula>0</formula>
    </cfRule>
  </conditionalFormatting>
  <conditionalFormatting sqref="D348:D351">
    <cfRule type="cellIs" dxfId="778" priority="340" stopIfTrue="1" operator="lessThan">
      <formula>0</formula>
    </cfRule>
  </conditionalFormatting>
  <conditionalFormatting sqref="D346">
    <cfRule type="cellIs" dxfId="777" priority="339" stopIfTrue="1" operator="lessThan">
      <formula>0</formula>
    </cfRule>
  </conditionalFormatting>
  <conditionalFormatting sqref="D352:D353 D355">
    <cfRule type="cellIs" dxfId="776" priority="338" stopIfTrue="1" operator="lessThan">
      <formula>0</formula>
    </cfRule>
  </conditionalFormatting>
  <conditionalFormatting sqref="D356:D359">
    <cfRule type="cellIs" dxfId="775" priority="337" stopIfTrue="1" operator="lessThan">
      <formula>0</formula>
    </cfRule>
  </conditionalFormatting>
  <conditionalFormatting sqref="D354">
    <cfRule type="cellIs" dxfId="774" priority="336" stopIfTrue="1" operator="lessThan">
      <formula>0</formula>
    </cfRule>
  </conditionalFormatting>
  <conditionalFormatting sqref="D360:D361 D363">
    <cfRule type="cellIs" dxfId="773" priority="335" stopIfTrue="1" operator="lessThan">
      <formula>0</formula>
    </cfRule>
  </conditionalFormatting>
  <conditionalFormatting sqref="D364:D367">
    <cfRule type="cellIs" dxfId="772" priority="334" stopIfTrue="1" operator="lessThan">
      <formula>0</formula>
    </cfRule>
  </conditionalFormatting>
  <conditionalFormatting sqref="D362">
    <cfRule type="cellIs" dxfId="771" priority="333" stopIfTrue="1" operator="lessThan">
      <formula>0</formula>
    </cfRule>
  </conditionalFormatting>
  <conditionalFormatting sqref="D368:D369 D371">
    <cfRule type="cellIs" dxfId="770" priority="332" stopIfTrue="1" operator="lessThan">
      <formula>0</formula>
    </cfRule>
  </conditionalFormatting>
  <conditionalFormatting sqref="D372:D375">
    <cfRule type="cellIs" dxfId="769" priority="331" stopIfTrue="1" operator="lessThan">
      <formula>0</formula>
    </cfRule>
  </conditionalFormatting>
  <conditionalFormatting sqref="D370">
    <cfRule type="cellIs" dxfId="768" priority="330" stopIfTrue="1" operator="lessThan">
      <formula>0</formula>
    </cfRule>
  </conditionalFormatting>
  <conditionalFormatting sqref="D382:E383 D385:E385">
    <cfRule type="cellIs" dxfId="767" priority="329" stopIfTrue="1" operator="lessThan">
      <formula>0</formula>
    </cfRule>
  </conditionalFormatting>
  <conditionalFormatting sqref="D386:E389">
    <cfRule type="cellIs" dxfId="766" priority="328" stopIfTrue="1" operator="lessThan">
      <formula>0</formula>
    </cfRule>
  </conditionalFormatting>
  <conditionalFormatting sqref="E384">
    <cfRule type="cellIs" dxfId="765" priority="327" stopIfTrue="1" operator="lessThan">
      <formula>0</formula>
    </cfRule>
  </conditionalFormatting>
  <conditionalFormatting sqref="D384">
    <cfRule type="cellIs" dxfId="764" priority="326" stopIfTrue="1" operator="lessThan">
      <formula>0</formula>
    </cfRule>
  </conditionalFormatting>
  <conditionalFormatting sqref="D376">
    <cfRule type="cellIs" dxfId="763" priority="325" stopIfTrue="1" operator="lessThan">
      <formula>0</formula>
    </cfRule>
  </conditionalFormatting>
  <conditionalFormatting sqref="D377:D380">
    <cfRule type="cellIs" dxfId="762" priority="324" stopIfTrue="1" operator="lessThan">
      <formula>0</formula>
    </cfRule>
  </conditionalFormatting>
  <conditionalFormatting sqref="D390:E391 D393:E393">
    <cfRule type="cellIs" dxfId="761" priority="323" stopIfTrue="1" operator="lessThan">
      <formula>0</formula>
    </cfRule>
  </conditionalFormatting>
  <conditionalFormatting sqref="D394:E397">
    <cfRule type="cellIs" dxfId="760" priority="322" stopIfTrue="1" operator="lessThan">
      <formula>0</formula>
    </cfRule>
  </conditionalFormatting>
  <conditionalFormatting sqref="E392">
    <cfRule type="cellIs" dxfId="759" priority="321" stopIfTrue="1" operator="lessThan">
      <formula>0</formula>
    </cfRule>
  </conditionalFormatting>
  <conditionalFormatting sqref="D392">
    <cfRule type="cellIs" dxfId="758" priority="320" stopIfTrue="1" operator="lessThan">
      <formula>0</formula>
    </cfRule>
  </conditionalFormatting>
  <conditionalFormatting sqref="D408:E409 D411:E411">
    <cfRule type="cellIs" dxfId="757" priority="319" stopIfTrue="1" operator="lessThan">
      <formula>0</formula>
    </cfRule>
  </conditionalFormatting>
  <conditionalFormatting sqref="D412:E412 D415:E415 D413:D414">
    <cfRule type="cellIs" dxfId="756" priority="318" stopIfTrue="1" operator="lessThan">
      <formula>0</formula>
    </cfRule>
  </conditionalFormatting>
  <conditionalFormatting sqref="E410">
    <cfRule type="cellIs" dxfId="755" priority="317" stopIfTrue="1" operator="lessThan">
      <formula>0</formula>
    </cfRule>
  </conditionalFormatting>
  <conditionalFormatting sqref="D410">
    <cfRule type="cellIs" dxfId="754" priority="316" stopIfTrue="1" operator="lessThan">
      <formula>0</formula>
    </cfRule>
  </conditionalFormatting>
  <conditionalFormatting sqref="D416:E417 D419:E419">
    <cfRule type="cellIs" dxfId="753" priority="315" stopIfTrue="1" operator="lessThan">
      <formula>0</formula>
    </cfRule>
  </conditionalFormatting>
  <conditionalFormatting sqref="D420:E423">
    <cfRule type="cellIs" dxfId="752" priority="314" stopIfTrue="1" operator="lessThan">
      <formula>0</formula>
    </cfRule>
  </conditionalFormatting>
  <conditionalFormatting sqref="E418">
    <cfRule type="cellIs" dxfId="751" priority="313" stopIfTrue="1" operator="lessThan">
      <formula>0</formula>
    </cfRule>
  </conditionalFormatting>
  <conditionalFormatting sqref="D418">
    <cfRule type="cellIs" dxfId="750" priority="312" stopIfTrue="1" operator="lessThan">
      <formula>0</formula>
    </cfRule>
  </conditionalFormatting>
  <conditionalFormatting sqref="D424:E425 D427:E427">
    <cfRule type="cellIs" dxfId="749" priority="311" stopIfTrue="1" operator="lessThan">
      <formula>0</formula>
    </cfRule>
  </conditionalFormatting>
  <conditionalFormatting sqref="D428:E431">
    <cfRule type="cellIs" dxfId="748" priority="310" stopIfTrue="1" operator="lessThan">
      <formula>0</formula>
    </cfRule>
  </conditionalFormatting>
  <conditionalFormatting sqref="E426">
    <cfRule type="cellIs" dxfId="747" priority="309" stopIfTrue="1" operator="lessThan">
      <formula>0</formula>
    </cfRule>
  </conditionalFormatting>
  <conditionalFormatting sqref="D426">
    <cfRule type="cellIs" dxfId="746" priority="308" stopIfTrue="1" operator="lessThan">
      <formula>0</formula>
    </cfRule>
  </conditionalFormatting>
  <conditionalFormatting sqref="D432:E433 D435:E435">
    <cfRule type="cellIs" dxfId="745" priority="307" stopIfTrue="1" operator="lessThan">
      <formula>0</formula>
    </cfRule>
  </conditionalFormatting>
  <conditionalFormatting sqref="D436:E439">
    <cfRule type="cellIs" dxfId="744" priority="306" stopIfTrue="1" operator="lessThan">
      <formula>0</formula>
    </cfRule>
  </conditionalFormatting>
  <conditionalFormatting sqref="E434">
    <cfRule type="cellIs" dxfId="743" priority="305" stopIfTrue="1" operator="lessThan">
      <formula>0</formula>
    </cfRule>
  </conditionalFormatting>
  <conditionalFormatting sqref="D434">
    <cfRule type="cellIs" dxfId="742" priority="304" stopIfTrue="1" operator="lessThan">
      <formula>0</formula>
    </cfRule>
  </conditionalFormatting>
  <conditionalFormatting sqref="D440:E441 D443:E443">
    <cfRule type="cellIs" dxfId="741" priority="303" stopIfTrue="1" operator="lessThan">
      <formula>0</formula>
    </cfRule>
  </conditionalFormatting>
  <conditionalFormatting sqref="D444:E447">
    <cfRule type="cellIs" dxfId="740" priority="302" stopIfTrue="1" operator="lessThan">
      <formula>0</formula>
    </cfRule>
  </conditionalFormatting>
  <conditionalFormatting sqref="E442">
    <cfRule type="cellIs" dxfId="739" priority="301" stopIfTrue="1" operator="lessThan">
      <formula>0</formula>
    </cfRule>
  </conditionalFormatting>
  <conditionalFormatting sqref="D442">
    <cfRule type="cellIs" dxfId="738" priority="300" stopIfTrue="1" operator="lessThan">
      <formula>0</formula>
    </cfRule>
  </conditionalFormatting>
  <conditionalFormatting sqref="D448:E449 D451:E451">
    <cfRule type="cellIs" dxfId="737" priority="299" stopIfTrue="1" operator="lessThan">
      <formula>0</formula>
    </cfRule>
  </conditionalFormatting>
  <conditionalFormatting sqref="D452:E455">
    <cfRule type="cellIs" dxfId="736" priority="298" stopIfTrue="1" operator="lessThan">
      <formula>0</formula>
    </cfRule>
  </conditionalFormatting>
  <conditionalFormatting sqref="E450">
    <cfRule type="cellIs" dxfId="735" priority="297" stopIfTrue="1" operator="lessThan">
      <formula>0</formula>
    </cfRule>
  </conditionalFormatting>
  <conditionalFormatting sqref="D450">
    <cfRule type="cellIs" dxfId="734" priority="296" stopIfTrue="1" operator="lessThan">
      <formula>0</formula>
    </cfRule>
  </conditionalFormatting>
  <conditionalFormatting sqref="D456:E457 D459:E459">
    <cfRule type="cellIs" dxfId="733" priority="295" stopIfTrue="1" operator="lessThan">
      <formula>0</formula>
    </cfRule>
  </conditionalFormatting>
  <conditionalFormatting sqref="D460:E463">
    <cfRule type="cellIs" dxfId="732" priority="294" stopIfTrue="1" operator="lessThan">
      <formula>0</formula>
    </cfRule>
  </conditionalFormatting>
  <conditionalFormatting sqref="E458">
    <cfRule type="cellIs" dxfId="731" priority="293" stopIfTrue="1" operator="lessThan">
      <formula>0</formula>
    </cfRule>
  </conditionalFormatting>
  <conditionalFormatting sqref="D458">
    <cfRule type="cellIs" dxfId="730" priority="292" stopIfTrue="1" operator="lessThan">
      <formula>0</formula>
    </cfRule>
  </conditionalFormatting>
  <conditionalFormatting sqref="D464:E465 D467:E467">
    <cfRule type="cellIs" dxfId="729" priority="291" stopIfTrue="1" operator="lessThan">
      <formula>0</formula>
    </cfRule>
  </conditionalFormatting>
  <conditionalFormatting sqref="D468:E471">
    <cfRule type="cellIs" dxfId="728" priority="290" stopIfTrue="1" operator="lessThan">
      <formula>0</formula>
    </cfRule>
  </conditionalFormatting>
  <conditionalFormatting sqref="E466">
    <cfRule type="cellIs" dxfId="727" priority="289" stopIfTrue="1" operator="lessThan">
      <formula>0</formula>
    </cfRule>
  </conditionalFormatting>
  <conditionalFormatting sqref="D466">
    <cfRule type="cellIs" dxfId="726" priority="288" stopIfTrue="1" operator="lessThan">
      <formula>0</formula>
    </cfRule>
  </conditionalFormatting>
  <conditionalFormatting sqref="D472:E473 D475:E475">
    <cfRule type="cellIs" dxfId="725" priority="287" stopIfTrue="1" operator="lessThan">
      <formula>0</formula>
    </cfRule>
  </conditionalFormatting>
  <conditionalFormatting sqref="D476:E479">
    <cfRule type="cellIs" dxfId="724" priority="286" stopIfTrue="1" operator="lessThan">
      <formula>0</formula>
    </cfRule>
  </conditionalFormatting>
  <conditionalFormatting sqref="E474">
    <cfRule type="cellIs" dxfId="723" priority="285" stopIfTrue="1" operator="lessThan">
      <formula>0</formula>
    </cfRule>
  </conditionalFormatting>
  <conditionalFormatting sqref="D474">
    <cfRule type="cellIs" dxfId="722" priority="284" stopIfTrue="1" operator="lessThan">
      <formula>0</formula>
    </cfRule>
  </conditionalFormatting>
  <conditionalFormatting sqref="D480:E481 D483:E483">
    <cfRule type="cellIs" dxfId="721" priority="283" stopIfTrue="1" operator="lessThan">
      <formula>0</formula>
    </cfRule>
  </conditionalFormatting>
  <conditionalFormatting sqref="D484:E487">
    <cfRule type="cellIs" dxfId="720" priority="282" stopIfTrue="1" operator="lessThan">
      <formula>0</formula>
    </cfRule>
  </conditionalFormatting>
  <conditionalFormatting sqref="E482">
    <cfRule type="cellIs" dxfId="719" priority="281" stopIfTrue="1" operator="lessThan">
      <formula>0</formula>
    </cfRule>
  </conditionalFormatting>
  <conditionalFormatting sqref="D482">
    <cfRule type="cellIs" dxfId="718" priority="280" stopIfTrue="1" operator="lessThan">
      <formula>0</formula>
    </cfRule>
  </conditionalFormatting>
  <conditionalFormatting sqref="D488:E489 D491:E491">
    <cfRule type="cellIs" dxfId="717" priority="279" stopIfTrue="1" operator="lessThan">
      <formula>0</formula>
    </cfRule>
  </conditionalFormatting>
  <conditionalFormatting sqref="D492:E495">
    <cfRule type="cellIs" dxfId="716" priority="278" stopIfTrue="1" operator="lessThan">
      <formula>0</formula>
    </cfRule>
  </conditionalFormatting>
  <conditionalFormatting sqref="E490">
    <cfRule type="cellIs" dxfId="715" priority="277" stopIfTrue="1" operator="lessThan">
      <formula>0</formula>
    </cfRule>
  </conditionalFormatting>
  <conditionalFormatting sqref="D490">
    <cfRule type="cellIs" dxfId="714" priority="276" stopIfTrue="1" operator="lessThan">
      <formula>0</formula>
    </cfRule>
  </conditionalFormatting>
  <conditionalFormatting sqref="D496:E497 D499:E499">
    <cfRule type="cellIs" dxfId="713" priority="275" stopIfTrue="1" operator="lessThan">
      <formula>0</formula>
    </cfRule>
  </conditionalFormatting>
  <conditionalFormatting sqref="D500:E503">
    <cfRule type="cellIs" dxfId="712" priority="274" stopIfTrue="1" operator="lessThan">
      <formula>0</formula>
    </cfRule>
  </conditionalFormatting>
  <conditionalFormatting sqref="E498">
    <cfRule type="cellIs" dxfId="711" priority="273" stopIfTrue="1" operator="lessThan">
      <formula>0</formula>
    </cfRule>
  </conditionalFormatting>
  <conditionalFormatting sqref="D498">
    <cfRule type="cellIs" dxfId="710" priority="272" stopIfTrue="1" operator="lessThan">
      <formula>0</formula>
    </cfRule>
  </conditionalFormatting>
  <conditionalFormatting sqref="D504:E505 D507:E507">
    <cfRule type="cellIs" dxfId="709" priority="271" stopIfTrue="1" operator="lessThan">
      <formula>0</formula>
    </cfRule>
  </conditionalFormatting>
  <conditionalFormatting sqref="D508:E511">
    <cfRule type="cellIs" dxfId="708" priority="270" stopIfTrue="1" operator="lessThan">
      <formula>0</formula>
    </cfRule>
  </conditionalFormatting>
  <conditionalFormatting sqref="E506">
    <cfRule type="cellIs" dxfId="707" priority="269" stopIfTrue="1" operator="lessThan">
      <formula>0</formula>
    </cfRule>
  </conditionalFormatting>
  <conditionalFormatting sqref="D506">
    <cfRule type="cellIs" dxfId="706" priority="268" stopIfTrue="1" operator="lessThan">
      <formula>0</formula>
    </cfRule>
  </conditionalFormatting>
  <conditionalFormatting sqref="D512:E513 D515:E515">
    <cfRule type="cellIs" dxfId="705" priority="267" stopIfTrue="1" operator="lessThan">
      <formula>0</formula>
    </cfRule>
  </conditionalFormatting>
  <conditionalFormatting sqref="D516:E519">
    <cfRule type="cellIs" dxfId="704" priority="266" stopIfTrue="1" operator="lessThan">
      <formula>0</formula>
    </cfRule>
  </conditionalFormatting>
  <conditionalFormatting sqref="E514">
    <cfRule type="cellIs" dxfId="703" priority="265" stopIfTrue="1" operator="lessThan">
      <formula>0</formula>
    </cfRule>
  </conditionalFormatting>
  <conditionalFormatting sqref="D514">
    <cfRule type="cellIs" dxfId="702" priority="264" stopIfTrue="1" operator="lessThan">
      <formula>0</formula>
    </cfRule>
  </conditionalFormatting>
  <conditionalFormatting sqref="D520:E521 D523:E523">
    <cfRule type="cellIs" dxfId="701" priority="263" stopIfTrue="1" operator="lessThan">
      <formula>0</formula>
    </cfRule>
  </conditionalFormatting>
  <conditionalFormatting sqref="D524:E527">
    <cfRule type="cellIs" dxfId="700" priority="262" stopIfTrue="1" operator="lessThan">
      <formula>0</formula>
    </cfRule>
  </conditionalFormatting>
  <conditionalFormatting sqref="E522">
    <cfRule type="cellIs" dxfId="699" priority="261" stopIfTrue="1" operator="lessThan">
      <formula>0</formula>
    </cfRule>
  </conditionalFormatting>
  <conditionalFormatting sqref="D522">
    <cfRule type="cellIs" dxfId="698" priority="260" stopIfTrue="1" operator="lessThan">
      <formula>0</formula>
    </cfRule>
  </conditionalFormatting>
  <conditionalFormatting sqref="D528:E529 D531:E531">
    <cfRule type="cellIs" dxfId="697" priority="259" stopIfTrue="1" operator="lessThan">
      <formula>0</formula>
    </cfRule>
  </conditionalFormatting>
  <conditionalFormatting sqref="D532:E535">
    <cfRule type="cellIs" dxfId="696" priority="258" stopIfTrue="1" operator="lessThan">
      <formula>0</formula>
    </cfRule>
  </conditionalFormatting>
  <conditionalFormatting sqref="E530">
    <cfRule type="cellIs" dxfId="695" priority="257" stopIfTrue="1" operator="lessThan">
      <formula>0</formula>
    </cfRule>
  </conditionalFormatting>
  <conditionalFormatting sqref="D530">
    <cfRule type="cellIs" dxfId="694" priority="256" stopIfTrue="1" operator="lessThan">
      <formula>0</formula>
    </cfRule>
  </conditionalFormatting>
  <conditionalFormatting sqref="D536:E537 D539:E539">
    <cfRule type="cellIs" dxfId="693" priority="255" stopIfTrue="1" operator="lessThan">
      <formula>0</formula>
    </cfRule>
  </conditionalFormatting>
  <conditionalFormatting sqref="D540:E543">
    <cfRule type="cellIs" dxfId="692" priority="254" stopIfTrue="1" operator="lessThan">
      <formula>0</formula>
    </cfRule>
  </conditionalFormatting>
  <conditionalFormatting sqref="E538">
    <cfRule type="cellIs" dxfId="691" priority="253" stopIfTrue="1" operator="lessThan">
      <formula>0</formula>
    </cfRule>
  </conditionalFormatting>
  <conditionalFormatting sqref="D538">
    <cfRule type="cellIs" dxfId="690" priority="252" stopIfTrue="1" operator="lessThan">
      <formula>0</formula>
    </cfRule>
  </conditionalFormatting>
  <conditionalFormatting sqref="D544:E545 D547:E547">
    <cfRule type="cellIs" dxfId="689" priority="251" stopIfTrue="1" operator="lessThan">
      <formula>0</formula>
    </cfRule>
  </conditionalFormatting>
  <conditionalFormatting sqref="D548:E551">
    <cfRule type="cellIs" dxfId="688" priority="250" stopIfTrue="1" operator="lessThan">
      <formula>0</formula>
    </cfRule>
  </conditionalFormatting>
  <conditionalFormatting sqref="E546">
    <cfRule type="cellIs" dxfId="687" priority="249" stopIfTrue="1" operator="lessThan">
      <formula>0</formula>
    </cfRule>
  </conditionalFormatting>
  <conditionalFormatting sqref="D546">
    <cfRule type="cellIs" dxfId="686" priority="248" stopIfTrue="1" operator="lessThan">
      <formula>0</formula>
    </cfRule>
  </conditionalFormatting>
  <conditionalFormatting sqref="D552:E553 D555:E555">
    <cfRule type="cellIs" dxfId="685" priority="247" stopIfTrue="1" operator="lessThan">
      <formula>0</formula>
    </cfRule>
  </conditionalFormatting>
  <conditionalFormatting sqref="D556:E559">
    <cfRule type="cellIs" dxfId="684" priority="246" stopIfTrue="1" operator="lessThan">
      <formula>0</formula>
    </cfRule>
  </conditionalFormatting>
  <conditionalFormatting sqref="E554">
    <cfRule type="cellIs" dxfId="683" priority="245" stopIfTrue="1" operator="lessThan">
      <formula>0</formula>
    </cfRule>
  </conditionalFormatting>
  <conditionalFormatting sqref="D554">
    <cfRule type="cellIs" dxfId="682" priority="244" stopIfTrue="1" operator="lessThan">
      <formula>0</formula>
    </cfRule>
  </conditionalFormatting>
  <conditionalFormatting sqref="D560:E561 D563:E563">
    <cfRule type="cellIs" dxfId="681" priority="243" stopIfTrue="1" operator="lessThan">
      <formula>0</formula>
    </cfRule>
  </conditionalFormatting>
  <conditionalFormatting sqref="D564:D567">
    <cfRule type="cellIs" dxfId="680" priority="242" stopIfTrue="1" operator="lessThan">
      <formula>0</formula>
    </cfRule>
  </conditionalFormatting>
  <conditionalFormatting sqref="E562">
    <cfRule type="cellIs" dxfId="679" priority="241" stopIfTrue="1" operator="lessThan">
      <formula>0</formula>
    </cfRule>
  </conditionalFormatting>
  <conditionalFormatting sqref="D562">
    <cfRule type="cellIs" dxfId="678" priority="240" stopIfTrue="1" operator="lessThan">
      <formula>0</formula>
    </cfRule>
  </conditionalFormatting>
  <conditionalFormatting sqref="D568:E568 D571 D569">
    <cfRule type="cellIs" dxfId="677" priority="239" stopIfTrue="1" operator="lessThan">
      <formula>0</formula>
    </cfRule>
  </conditionalFormatting>
  <conditionalFormatting sqref="D572:D575">
    <cfRule type="cellIs" dxfId="676" priority="238" stopIfTrue="1" operator="lessThan">
      <formula>0</formula>
    </cfRule>
  </conditionalFormatting>
  <conditionalFormatting sqref="D570">
    <cfRule type="cellIs" dxfId="675" priority="237" stopIfTrue="1" operator="lessThan">
      <formula>0</formula>
    </cfRule>
  </conditionalFormatting>
  <conditionalFormatting sqref="D579:E579 D576:D577">
    <cfRule type="cellIs" dxfId="674" priority="236" stopIfTrue="1" operator="lessThan">
      <formula>0</formula>
    </cfRule>
  </conditionalFormatting>
  <conditionalFormatting sqref="D580:E583">
    <cfRule type="cellIs" dxfId="673" priority="235" stopIfTrue="1" operator="lessThan">
      <formula>0</formula>
    </cfRule>
  </conditionalFormatting>
  <conditionalFormatting sqref="D578">
    <cfRule type="cellIs" dxfId="672" priority="234" stopIfTrue="1" operator="lessThan">
      <formula>0</formula>
    </cfRule>
  </conditionalFormatting>
  <conditionalFormatting sqref="D584:E587">
    <cfRule type="cellIs" dxfId="671" priority="233" stopIfTrue="1" operator="lessThan">
      <formula>0</formula>
    </cfRule>
  </conditionalFormatting>
  <conditionalFormatting sqref="D588:E591">
    <cfRule type="cellIs" dxfId="670" priority="232" stopIfTrue="1" operator="lessThan">
      <formula>0</formula>
    </cfRule>
  </conditionalFormatting>
  <conditionalFormatting sqref="D592:E595">
    <cfRule type="cellIs" dxfId="669" priority="231" stopIfTrue="1" operator="lessThan">
      <formula>0</formula>
    </cfRule>
  </conditionalFormatting>
  <conditionalFormatting sqref="D596:E598">
    <cfRule type="cellIs" dxfId="668" priority="230" stopIfTrue="1" operator="lessThan">
      <formula>0</formula>
    </cfRule>
  </conditionalFormatting>
  <conditionalFormatting sqref="D600:E601 D602">
    <cfRule type="cellIs" dxfId="667" priority="229" stopIfTrue="1" operator="lessThan">
      <formula>0</formula>
    </cfRule>
  </conditionalFormatting>
  <conditionalFormatting sqref="D603:E605 D606">
    <cfRule type="cellIs" dxfId="666" priority="228" stopIfTrue="1" operator="lessThan">
      <formula>0</formula>
    </cfRule>
  </conditionalFormatting>
  <conditionalFormatting sqref="D607:E609">
    <cfRule type="cellIs" dxfId="665" priority="227" stopIfTrue="1" operator="lessThan">
      <formula>0</formula>
    </cfRule>
  </conditionalFormatting>
  <conditionalFormatting sqref="D610:E612">
    <cfRule type="cellIs" dxfId="664" priority="226" stopIfTrue="1" operator="lessThan">
      <formula>0</formula>
    </cfRule>
  </conditionalFormatting>
  <conditionalFormatting sqref="D613:E616">
    <cfRule type="cellIs" dxfId="663" priority="225" stopIfTrue="1" operator="lessThan">
      <formula>0</formula>
    </cfRule>
  </conditionalFormatting>
  <conditionalFormatting sqref="D617:E619">
    <cfRule type="cellIs" dxfId="662" priority="224" stopIfTrue="1" operator="lessThan">
      <formula>0</formula>
    </cfRule>
  </conditionalFormatting>
  <conditionalFormatting sqref="D620:E622">
    <cfRule type="cellIs" dxfId="661" priority="223" stopIfTrue="1" operator="lessThan">
      <formula>0</formula>
    </cfRule>
  </conditionalFormatting>
  <conditionalFormatting sqref="D623:E626">
    <cfRule type="cellIs" dxfId="660" priority="222" stopIfTrue="1" operator="lessThan">
      <formula>0</formula>
    </cfRule>
  </conditionalFormatting>
  <conditionalFormatting sqref="D627:E629">
    <cfRule type="cellIs" dxfId="659" priority="221" stopIfTrue="1" operator="lessThan">
      <formula>0</formula>
    </cfRule>
  </conditionalFormatting>
  <conditionalFormatting sqref="D639:E641">
    <cfRule type="cellIs" dxfId="658" priority="220" stopIfTrue="1" operator="lessThan">
      <formula>0</formula>
    </cfRule>
  </conditionalFormatting>
  <conditionalFormatting sqref="D642:E645">
    <cfRule type="cellIs" dxfId="657" priority="219" stopIfTrue="1" operator="lessThan">
      <formula>0</formula>
    </cfRule>
  </conditionalFormatting>
  <conditionalFormatting sqref="D646:E648">
    <cfRule type="cellIs" dxfId="656" priority="218" stopIfTrue="1" operator="lessThan">
      <formula>0</formula>
    </cfRule>
  </conditionalFormatting>
  <conditionalFormatting sqref="D630:E630">
    <cfRule type="cellIs" dxfId="655" priority="217" stopIfTrue="1" operator="lessThan">
      <formula>0</formula>
    </cfRule>
  </conditionalFormatting>
  <conditionalFormatting sqref="D631:E633">
    <cfRule type="cellIs" dxfId="654" priority="216" stopIfTrue="1" operator="lessThan">
      <formula>0</formula>
    </cfRule>
  </conditionalFormatting>
  <conditionalFormatting sqref="D634:E634">
    <cfRule type="cellIs" dxfId="653" priority="215" stopIfTrue="1" operator="lessThan">
      <formula>0</formula>
    </cfRule>
  </conditionalFormatting>
  <conditionalFormatting sqref="D635:E637">
    <cfRule type="cellIs" dxfId="652" priority="214" stopIfTrue="1" operator="lessThan">
      <formula>0</formula>
    </cfRule>
  </conditionalFormatting>
  <conditionalFormatting sqref="D649:E651">
    <cfRule type="cellIs" dxfId="651" priority="213" stopIfTrue="1" operator="lessThan">
      <formula>0</formula>
    </cfRule>
  </conditionalFormatting>
  <conditionalFormatting sqref="D652:E655">
    <cfRule type="cellIs" dxfId="650" priority="212" stopIfTrue="1" operator="lessThan">
      <formula>0</formula>
    </cfRule>
  </conditionalFormatting>
  <conditionalFormatting sqref="D656:E658">
    <cfRule type="cellIs" dxfId="649" priority="211" stopIfTrue="1" operator="lessThan">
      <formula>0</formula>
    </cfRule>
  </conditionalFormatting>
  <conditionalFormatting sqref="D666:E668">
    <cfRule type="cellIs" dxfId="648" priority="210" stopIfTrue="1" operator="lessThan">
      <formula>0</formula>
    </cfRule>
  </conditionalFormatting>
  <conditionalFormatting sqref="D669:E672">
    <cfRule type="cellIs" dxfId="647" priority="209" stopIfTrue="1" operator="lessThan">
      <formula>0</formula>
    </cfRule>
  </conditionalFormatting>
  <conditionalFormatting sqref="D673:E675">
    <cfRule type="cellIs" dxfId="646" priority="208" stopIfTrue="1" operator="lessThan">
      <formula>0</formula>
    </cfRule>
  </conditionalFormatting>
  <conditionalFormatting sqref="D659:E661">
    <cfRule type="cellIs" dxfId="645" priority="207" stopIfTrue="1" operator="lessThan">
      <formula>0</formula>
    </cfRule>
  </conditionalFormatting>
  <conditionalFormatting sqref="D662:E664">
    <cfRule type="cellIs" dxfId="644" priority="206" stopIfTrue="1" operator="lessThan">
      <formula>0</formula>
    </cfRule>
  </conditionalFormatting>
  <conditionalFormatting sqref="D676:E678">
    <cfRule type="cellIs" dxfId="643" priority="205" stopIfTrue="1" operator="lessThan">
      <formula>0</formula>
    </cfRule>
  </conditionalFormatting>
  <conditionalFormatting sqref="D679:E682">
    <cfRule type="cellIs" dxfId="642" priority="204" stopIfTrue="1" operator="lessThan">
      <formula>0</formula>
    </cfRule>
  </conditionalFormatting>
  <conditionalFormatting sqref="D683:E685">
    <cfRule type="cellIs" dxfId="641" priority="203" stopIfTrue="1" operator="lessThan">
      <formula>0</formula>
    </cfRule>
  </conditionalFormatting>
  <conditionalFormatting sqref="D686:E688">
    <cfRule type="cellIs" dxfId="640" priority="202" stopIfTrue="1" operator="lessThan">
      <formula>0</formula>
    </cfRule>
  </conditionalFormatting>
  <conditionalFormatting sqref="D689:E692">
    <cfRule type="cellIs" dxfId="639" priority="201" stopIfTrue="1" operator="lessThan">
      <formula>0</formula>
    </cfRule>
  </conditionalFormatting>
  <conditionalFormatting sqref="D693:E695">
    <cfRule type="cellIs" dxfId="638" priority="200" stopIfTrue="1" operator="lessThan">
      <formula>0</formula>
    </cfRule>
  </conditionalFormatting>
  <conditionalFormatting sqref="D696:E698">
    <cfRule type="cellIs" dxfId="637" priority="199" stopIfTrue="1" operator="lessThan">
      <formula>0</formula>
    </cfRule>
  </conditionalFormatting>
  <conditionalFormatting sqref="D699:E701">
    <cfRule type="cellIs" dxfId="636" priority="198" stopIfTrue="1" operator="lessThan">
      <formula>0</formula>
    </cfRule>
  </conditionalFormatting>
  <conditionalFormatting sqref="D702:E704">
    <cfRule type="cellIs" dxfId="635" priority="197" stopIfTrue="1" operator="lessThan">
      <formula>0</formula>
    </cfRule>
  </conditionalFormatting>
  <conditionalFormatting sqref="D705:E708">
    <cfRule type="cellIs" dxfId="634" priority="196" stopIfTrue="1" operator="lessThan">
      <formula>0</formula>
    </cfRule>
  </conditionalFormatting>
  <conditionalFormatting sqref="D709:E711">
    <cfRule type="cellIs" dxfId="633" priority="195" stopIfTrue="1" operator="lessThan">
      <formula>0</formula>
    </cfRule>
  </conditionalFormatting>
  <conditionalFormatting sqref="D712:E714">
    <cfRule type="cellIs" dxfId="632" priority="194" stopIfTrue="1" operator="lessThan">
      <formula>0</formula>
    </cfRule>
  </conditionalFormatting>
  <conditionalFormatting sqref="D715:E718">
    <cfRule type="cellIs" dxfId="631" priority="193" stopIfTrue="1" operator="lessThan">
      <formula>0</formula>
    </cfRule>
  </conditionalFormatting>
  <conditionalFormatting sqref="D719:E721">
    <cfRule type="cellIs" dxfId="630" priority="192" stopIfTrue="1" operator="lessThan">
      <formula>0</formula>
    </cfRule>
  </conditionalFormatting>
  <conditionalFormatting sqref="D722:E724">
    <cfRule type="cellIs" dxfId="629" priority="191" stopIfTrue="1" operator="lessThan">
      <formula>0</formula>
    </cfRule>
  </conditionalFormatting>
  <conditionalFormatting sqref="D725:E727">
    <cfRule type="cellIs" dxfId="628" priority="190" stopIfTrue="1" operator="lessThan">
      <formula>0</formula>
    </cfRule>
  </conditionalFormatting>
  <conditionalFormatting sqref="D728:E730">
    <cfRule type="cellIs" dxfId="627" priority="189" stopIfTrue="1" operator="lessThan">
      <formula>0</formula>
    </cfRule>
  </conditionalFormatting>
  <conditionalFormatting sqref="D731:E734">
    <cfRule type="cellIs" dxfId="626" priority="188" stopIfTrue="1" operator="lessThan">
      <formula>0</formula>
    </cfRule>
  </conditionalFormatting>
  <conditionalFormatting sqref="D735:E736 D737">
    <cfRule type="cellIs" dxfId="625" priority="187" stopIfTrue="1" operator="lessThan">
      <formula>0</formula>
    </cfRule>
  </conditionalFormatting>
  <conditionalFormatting sqref="D740:E740 D738:D739">
    <cfRule type="cellIs" dxfId="624" priority="186" stopIfTrue="1" operator="lessThan">
      <formula>0</formula>
    </cfRule>
  </conditionalFormatting>
  <conditionalFormatting sqref="D741:E744">
    <cfRule type="cellIs" dxfId="623" priority="185" stopIfTrue="1" operator="lessThan">
      <formula>0</formula>
    </cfRule>
  </conditionalFormatting>
  <conditionalFormatting sqref="D745:E747">
    <cfRule type="cellIs" dxfId="622" priority="184" stopIfTrue="1" operator="lessThan">
      <formula>0</formula>
    </cfRule>
  </conditionalFormatting>
  <conditionalFormatting sqref="D748:E750">
    <cfRule type="cellIs" dxfId="621" priority="183" stopIfTrue="1" operator="lessThan">
      <formula>0</formula>
    </cfRule>
  </conditionalFormatting>
  <conditionalFormatting sqref="D751:E753">
    <cfRule type="cellIs" dxfId="620" priority="182" stopIfTrue="1" operator="lessThan">
      <formula>0</formula>
    </cfRule>
  </conditionalFormatting>
  <conditionalFormatting sqref="D762:E764">
    <cfRule type="cellIs" dxfId="619" priority="181" stopIfTrue="1" operator="lessThan">
      <formula>0</formula>
    </cfRule>
  </conditionalFormatting>
  <conditionalFormatting sqref="D765:E768">
    <cfRule type="cellIs" dxfId="618" priority="180" stopIfTrue="1" operator="lessThan">
      <formula>0</formula>
    </cfRule>
  </conditionalFormatting>
  <conditionalFormatting sqref="D769:E771">
    <cfRule type="cellIs" dxfId="617" priority="179" stopIfTrue="1" operator="lessThan">
      <formula>0</formula>
    </cfRule>
  </conditionalFormatting>
  <conditionalFormatting sqref="D772:E774">
    <cfRule type="cellIs" dxfId="616" priority="178" stopIfTrue="1" operator="lessThan">
      <formula>0</formula>
    </cfRule>
  </conditionalFormatting>
  <conditionalFormatting sqref="D775:E778">
    <cfRule type="cellIs" dxfId="615" priority="177" stopIfTrue="1" operator="lessThan">
      <formula>0</formula>
    </cfRule>
  </conditionalFormatting>
  <conditionalFormatting sqref="D779:E781">
    <cfRule type="cellIs" dxfId="614" priority="176" stopIfTrue="1" operator="lessThan">
      <formula>0</formula>
    </cfRule>
  </conditionalFormatting>
  <conditionalFormatting sqref="D782:E784">
    <cfRule type="cellIs" dxfId="613" priority="175" stopIfTrue="1" operator="lessThan">
      <formula>0</formula>
    </cfRule>
  </conditionalFormatting>
  <conditionalFormatting sqref="D785:E787">
    <cfRule type="cellIs" dxfId="612" priority="174" stopIfTrue="1" operator="lessThan">
      <formula>0</formula>
    </cfRule>
  </conditionalFormatting>
  <conditionalFormatting sqref="D788:E790">
    <cfRule type="cellIs" dxfId="611" priority="173" stopIfTrue="1" operator="lessThan">
      <formula>0</formula>
    </cfRule>
  </conditionalFormatting>
  <conditionalFormatting sqref="D791:E794">
    <cfRule type="cellIs" dxfId="610" priority="172" stopIfTrue="1" operator="lessThan">
      <formula>0</formula>
    </cfRule>
  </conditionalFormatting>
  <conditionalFormatting sqref="D795:E797">
    <cfRule type="cellIs" dxfId="609" priority="171" stopIfTrue="1" operator="lessThan">
      <formula>0</formula>
    </cfRule>
  </conditionalFormatting>
  <conditionalFormatting sqref="D798:E800">
    <cfRule type="cellIs" dxfId="608" priority="170" stopIfTrue="1" operator="lessThan">
      <formula>0</formula>
    </cfRule>
  </conditionalFormatting>
  <conditionalFormatting sqref="D801:E804">
    <cfRule type="cellIs" dxfId="607" priority="169" stopIfTrue="1" operator="lessThan">
      <formula>0</formula>
    </cfRule>
  </conditionalFormatting>
  <conditionalFormatting sqref="D805:E807">
    <cfRule type="cellIs" dxfId="606" priority="168" stopIfTrue="1" operator="lessThan">
      <formula>0</formula>
    </cfRule>
  </conditionalFormatting>
  <conditionalFormatting sqref="D808:E810">
    <cfRule type="cellIs" dxfId="605" priority="167" stopIfTrue="1" operator="lessThan">
      <formula>0</formula>
    </cfRule>
  </conditionalFormatting>
  <conditionalFormatting sqref="D811:E813">
    <cfRule type="cellIs" dxfId="604" priority="166" stopIfTrue="1" operator="lessThan">
      <formula>0</formula>
    </cfRule>
  </conditionalFormatting>
  <conditionalFormatting sqref="D754:E756">
    <cfRule type="cellIs" dxfId="603" priority="165" stopIfTrue="1" operator="lessThan">
      <formula>0</formula>
    </cfRule>
  </conditionalFormatting>
  <conditionalFormatting sqref="D757:E759">
    <cfRule type="cellIs" dxfId="602" priority="164" stopIfTrue="1" operator="lessThan">
      <formula>0</formula>
    </cfRule>
  </conditionalFormatting>
  <conditionalFormatting sqref="D142:D143">
    <cfRule type="cellIs" dxfId="601" priority="163" stopIfTrue="1" operator="lessThan">
      <formula>0</formula>
    </cfRule>
  </conditionalFormatting>
  <conditionalFormatting sqref="D266:D268">
    <cfRule type="cellIs" dxfId="600" priority="162" stopIfTrue="1" operator="lessThan">
      <formula>0</formula>
    </cfRule>
  </conditionalFormatting>
  <conditionalFormatting sqref="B334:C335">
    <cfRule type="cellIs" dxfId="599" priority="161" stopIfTrue="1" operator="lessThan">
      <formula>0</formula>
    </cfRule>
  </conditionalFormatting>
  <conditionalFormatting sqref="D334:D335">
    <cfRule type="cellIs" dxfId="598" priority="160" stopIfTrue="1" operator="lessThan">
      <formula>0</formula>
    </cfRule>
  </conditionalFormatting>
  <conditionalFormatting sqref="E737">
    <cfRule type="cellIs" dxfId="597" priority="159" stopIfTrue="1" operator="lessThan">
      <formula>0</formula>
    </cfRule>
  </conditionalFormatting>
  <conditionalFormatting sqref="E738">
    <cfRule type="cellIs" dxfId="596" priority="158" stopIfTrue="1" operator="lessThan">
      <formula>0</formula>
    </cfRule>
  </conditionalFormatting>
  <conditionalFormatting sqref="E739">
    <cfRule type="cellIs" dxfId="595" priority="157" stopIfTrue="1" operator="lessThan">
      <formula>0</formula>
    </cfRule>
  </conditionalFormatting>
  <conditionalFormatting sqref="E25:E51">
    <cfRule type="cellIs" dxfId="594" priority="156" stopIfTrue="1" operator="lessThan">
      <formula>0</formula>
    </cfRule>
  </conditionalFormatting>
  <conditionalFormatting sqref="G115">
    <cfRule type="cellIs" dxfId="593" priority="155" stopIfTrue="1" operator="lessThan">
      <formula>0</formula>
    </cfRule>
  </conditionalFormatting>
  <conditionalFormatting sqref="G115">
    <cfRule type="expression" dxfId="592" priority="152">
      <formula>#REF!&lt;0</formula>
    </cfRule>
    <cfRule type="expression" dxfId="591" priority="153">
      <formula>AND($N$4="12",ABS(#REF!+#REF!)&gt;ABS(#REF!+#REF!),#REF!+#REF!&lt;0)</formula>
    </cfRule>
    <cfRule type="expression" dxfId="590" priority="154">
      <formula>AND(ABS(#REF!+#REF!)&gt;ABS(#REF!+#REF!),#REF!+#REF!&gt;0)</formula>
    </cfRule>
  </conditionalFormatting>
  <conditionalFormatting sqref="G113">
    <cfRule type="cellIs" dxfId="589" priority="151" stopIfTrue="1" operator="lessThan">
      <formula>0</formula>
    </cfRule>
  </conditionalFormatting>
  <conditionalFormatting sqref="G113">
    <cfRule type="expression" dxfId="588" priority="148">
      <formula>#REF!&lt;0</formula>
    </cfRule>
    <cfRule type="expression" dxfId="587" priority="149">
      <formula>AND($N$4="12",ABS(#REF!+#REF!)&gt;ABS(#REF!+#REF!),#REF!+#REF!&lt;0)</formula>
    </cfRule>
    <cfRule type="expression" dxfId="586" priority="150">
      <formula>AND(ABS(#REF!+#REF!)&gt;ABS(#REF!+#REF!),#REF!+#REF!&gt;0)</formula>
    </cfRule>
  </conditionalFormatting>
  <conditionalFormatting sqref="E54">
    <cfRule type="cellIs" dxfId="585" priority="147" stopIfTrue="1" operator="lessThan">
      <formula>0</formula>
    </cfRule>
  </conditionalFormatting>
  <conditionalFormatting sqref="E55:E57">
    <cfRule type="cellIs" dxfId="584" priority="146" stopIfTrue="1" operator="lessThan">
      <formula>0</formula>
    </cfRule>
  </conditionalFormatting>
  <conditionalFormatting sqref="E60:E67">
    <cfRule type="cellIs" dxfId="583" priority="145" stopIfTrue="1" operator="lessThan">
      <formula>0</formula>
    </cfRule>
  </conditionalFormatting>
  <conditionalFormatting sqref="E112">
    <cfRule type="cellIs" dxfId="582" priority="144" stopIfTrue="1" operator="lessThan">
      <formula>0</formula>
    </cfRule>
  </conditionalFormatting>
  <conditionalFormatting sqref="E114">
    <cfRule type="cellIs" dxfId="581" priority="143" stopIfTrue="1" operator="lessThan">
      <formula>0</formula>
    </cfRule>
  </conditionalFormatting>
  <conditionalFormatting sqref="E130:E131">
    <cfRule type="cellIs" dxfId="580" priority="137" stopIfTrue="1" operator="lessThan">
      <formula>0</formula>
    </cfRule>
  </conditionalFormatting>
  <conditionalFormatting sqref="E116">
    <cfRule type="cellIs" dxfId="579" priority="142" stopIfTrue="1" operator="lessThan">
      <formula>0</formula>
    </cfRule>
  </conditionalFormatting>
  <conditionalFormatting sqref="E120">
    <cfRule type="cellIs" dxfId="578" priority="141" stopIfTrue="1" operator="lessThan">
      <formula>0</formula>
    </cfRule>
  </conditionalFormatting>
  <conditionalFormatting sqref="E123">
    <cfRule type="cellIs" dxfId="577" priority="140" stopIfTrue="1" operator="lessThan">
      <formula>0</formula>
    </cfRule>
  </conditionalFormatting>
  <conditionalFormatting sqref="E125:E126">
    <cfRule type="cellIs" dxfId="576" priority="139" stopIfTrue="1" operator="lessThan">
      <formula>0</formula>
    </cfRule>
  </conditionalFormatting>
  <conditionalFormatting sqref="E128">
    <cfRule type="cellIs" dxfId="575" priority="138" stopIfTrue="1" operator="lessThan">
      <formula>0</formula>
    </cfRule>
  </conditionalFormatting>
  <conditionalFormatting sqref="E133">
    <cfRule type="cellIs" dxfId="574" priority="136" stopIfTrue="1" operator="lessThan">
      <formula>0</formula>
    </cfRule>
  </conditionalFormatting>
  <conditionalFormatting sqref="E137:E138">
    <cfRule type="cellIs" dxfId="573" priority="135" stopIfTrue="1" operator="lessThan">
      <formula>0</formula>
    </cfRule>
  </conditionalFormatting>
  <conditionalFormatting sqref="E140:E141">
    <cfRule type="cellIs" dxfId="572" priority="134" stopIfTrue="1" operator="lessThan">
      <formula>0</formula>
    </cfRule>
  </conditionalFormatting>
  <conditionalFormatting sqref="E144">
    <cfRule type="cellIs" dxfId="571" priority="133" stopIfTrue="1" operator="lessThan">
      <formula>0</formula>
    </cfRule>
  </conditionalFormatting>
  <conditionalFormatting sqref="E148:E149">
    <cfRule type="cellIs" dxfId="570" priority="132" stopIfTrue="1" operator="lessThan">
      <formula>0</formula>
    </cfRule>
  </conditionalFormatting>
  <conditionalFormatting sqref="E171:E173">
    <cfRule type="cellIs" dxfId="569" priority="131" stopIfTrue="1" operator="lessThan">
      <formula>0</formula>
    </cfRule>
  </conditionalFormatting>
  <conditionalFormatting sqref="E182">
    <cfRule type="cellIs" dxfId="568" priority="130" stopIfTrue="1" operator="lessThan">
      <formula>0</formula>
    </cfRule>
  </conditionalFormatting>
  <conditionalFormatting sqref="E184:E185">
    <cfRule type="cellIs" dxfId="567" priority="129" stopIfTrue="1" operator="lessThan">
      <formula>0</formula>
    </cfRule>
  </conditionalFormatting>
  <conditionalFormatting sqref="E188">
    <cfRule type="cellIs" dxfId="566" priority="128" stopIfTrue="1" operator="lessThan">
      <formula>0</formula>
    </cfRule>
  </conditionalFormatting>
  <conditionalFormatting sqref="E193">
    <cfRule type="cellIs" dxfId="565" priority="127" stopIfTrue="1" operator="lessThan">
      <formula>0</formula>
    </cfRule>
  </conditionalFormatting>
  <conditionalFormatting sqref="E195:E196">
    <cfRule type="cellIs" dxfId="564" priority="126" stopIfTrue="1" operator="lessThan">
      <formula>0</formula>
    </cfRule>
  </conditionalFormatting>
  <conditionalFormatting sqref="E218">
    <cfRule type="cellIs" dxfId="563" priority="125" stopIfTrue="1" operator="lessThan">
      <formula>0</formula>
    </cfRule>
  </conditionalFormatting>
  <conditionalFormatting sqref="E220">
    <cfRule type="cellIs" dxfId="562" priority="124" stopIfTrue="1" operator="lessThan">
      <formula>0</formula>
    </cfRule>
  </conditionalFormatting>
  <conditionalFormatting sqref="E222:E226">
    <cfRule type="cellIs" dxfId="561" priority="123" stopIfTrue="1" operator="lessThan">
      <formula>0</formula>
    </cfRule>
  </conditionalFormatting>
  <conditionalFormatting sqref="E230:E233">
    <cfRule type="cellIs" dxfId="560" priority="122" stopIfTrue="1" operator="lessThan">
      <formula>0</formula>
    </cfRule>
  </conditionalFormatting>
  <conditionalFormatting sqref="E235:E236">
    <cfRule type="cellIs" dxfId="559" priority="121" stopIfTrue="1" operator="lessThan">
      <formula>0</formula>
    </cfRule>
  </conditionalFormatting>
  <conditionalFormatting sqref="E239:E242">
    <cfRule type="cellIs" dxfId="558" priority="120" stopIfTrue="1" operator="lessThan">
      <formula>0</formula>
    </cfRule>
  </conditionalFormatting>
  <conditionalFormatting sqref="E249:E250">
    <cfRule type="cellIs" dxfId="557" priority="119" stopIfTrue="1" operator="lessThan">
      <formula>0</formula>
    </cfRule>
  </conditionalFormatting>
  <conditionalFormatting sqref="E255:E268">
    <cfRule type="cellIs" dxfId="556" priority="118" stopIfTrue="1" operator="lessThan">
      <formula>0</formula>
    </cfRule>
  </conditionalFormatting>
  <conditionalFormatting sqref="E282">
    <cfRule type="cellIs" dxfId="555" priority="117" stopIfTrue="1" operator="lessThan">
      <formula>0</formula>
    </cfRule>
  </conditionalFormatting>
  <conditionalFormatting sqref="E335">
    <cfRule type="cellIs" dxfId="554" priority="116" stopIfTrue="1" operator="lessThan">
      <formula>0</formula>
    </cfRule>
  </conditionalFormatting>
  <conditionalFormatting sqref="E362:E365">
    <cfRule type="cellIs" dxfId="553" priority="115" stopIfTrue="1" operator="lessThan">
      <formula>0</formula>
    </cfRule>
  </conditionalFormatting>
  <conditionalFormatting sqref="E378:E380">
    <cfRule type="cellIs" dxfId="552" priority="114" stopIfTrue="1" operator="lessThan">
      <formula>0</formula>
    </cfRule>
  </conditionalFormatting>
  <conditionalFormatting sqref="E414">
    <cfRule type="cellIs" dxfId="551" priority="113" stopIfTrue="1" operator="lessThan">
      <formula>0</formula>
    </cfRule>
  </conditionalFormatting>
  <conditionalFormatting sqref="E833:E834">
    <cfRule type="cellIs" dxfId="550" priority="108" stopIfTrue="1" operator="lessThan">
      <formula>0</formula>
    </cfRule>
  </conditionalFormatting>
  <conditionalFormatting sqref="E564:E567">
    <cfRule type="cellIs" dxfId="549" priority="112" stopIfTrue="1" operator="lessThan">
      <formula>0</formula>
    </cfRule>
  </conditionalFormatting>
  <conditionalFormatting sqref="E840:E843">
    <cfRule type="cellIs" dxfId="548" priority="107" stopIfTrue="1" operator="lessThan">
      <formula>0</formula>
    </cfRule>
  </conditionalFormatting>
  <conditionalFormatting sqref="E569:E570">
    <cfRule type="cellIs" dxfId="547" priority="111" stopIfTrue="1" operator="lessThan">
      <formula>0</formula>
    </cfRule>
  </conditionalFormatting>
  <conditionalFormatting sqref="E574:E576">
    <cfRule type="cellIs" dxfId="546" priority="110" stopIfTrue="1" operator="lessThan">
      <formula>0</formula>
    </cfRule>
  </conditionalFormatting>
  <conditionalFormatting sqref="E578">
    <cfRule type="cellIs" dxfId="545" priority="109" stopIfTrue="1" operator="lessThan">
      <formula>0</formula>
    </cfRule>
  </conditionalFormatting>
  <conditionalFormatting sqref="E883:E884">
    <cfRule type="cellIs" dxfId="544" priority="104" stopIfTrue="1" operator="lessThan">
      <formula>0</formula>
    </cfRule>
  </conditionalFormatting>
  <conditionalFormatting sqref="E845:E846">
    <cfRule type="cellIs" dxfId="543" priority="106" stopIfTrue="1" operator="lessThan">
      <formula>0</formula>
    </cfRule>
  </conditionalFormatting>
  <conditionalFormatting sqref="E866:E873">
    <cfRule type="cellIs" dxfId="542" priority="105" stopIfTrue="1" operator="lessThan">
      <formula>0</formula>
    </cfRule>
  </conditionalFormatting>
  <conditionalFormatting sqref="E15">
    <cfRule type="cellIs" dxfId="541" priority="103" stopIfTrue="1" operator="lessThan">
      <formula>0</formula>
    </cfRule>
  </conditionalFormatting>
  <conditionalFormatting sqref="E17:E18">
    <cfRule type="cellIs" dxfId="540" priority="102" stopIfTrue="1" operator="lessThan">
      <formula>0</formula>
    </cfRule>
  </conditionalFormatting>
  <conditionalFormatting sqref="E20">
    <cfRule type="cellIs" dxfId="539" priority="101" stopIfTrue="1" operator="lessThan">
      <formula>0</formula>
    </cfRule>
  </conditionalFormatting>
  <conditionalFormatting sqref="E52">
    <cfRule type="cellIs" dxfId="538" priority="100" stopIfTrue="1" operator="lessThan">
      <formula>0</formula>
    </cfRule>
  </conditionalFormatting>
  <conditionalFormatting sqref="E53">
    <cfRule type="cellIs" dxfId="537" priority="99" stopIfTrue="1" operator="lessThan">
      <formula>0</formula>
    </cfRule>
  </conditionalFormatting>
  <conditionalFormatting sqref="E69:E87">
    <cfRule type="cellIs" dxfId="536" priority="98" stopIfTrue="1" operator="lessThan">
      <formula>0</formula>
    </cfRule>
  </conditionalFormatting>
  <conditionalFormatting sqref="E101:E110">
    <cfRule type="cellIs" dxfId="535" priority="97" stopIfTrue="1" operator="lessThan">
      <formula>0</formula>
    </cfRule>
  </conditionalFormatting>
  <conditionalFormatting sqref="E117">
    <cfRule type="cellIs" dxfId="534" priority="96" stopIfTrue="1" operator="lessThan">
      <formula>0</formula>
    </cfRule>
  </conditionalFormatting>
  <conditionalFormatting sqref="E132">
    <cfRule type="cellIs" dxfId="533" priority="91" stopIfTrue="1" operator="lessThan">
      <formula>0</formula>
    </cfRule>
  </conditionalFormatting>
  <conditionalFormatting sqref="E121:E122">
    <cfRule type="cellIs" dxfId="532" priority="95" stopIfTrue="1" operator="lessThan">
      <formula>0</formula>
    </cfRule>
  </conditionalFormatting>
  <conditionalFormatting sqref="E134">
    <cfRule type="cellIs" dxfId="531" priority="90" stopIfTrue="1" operator="lessThan">
      <formula>0</formula>
    </cfRule>
  </conditionalFormatting>
  <conditionalFormatting sqref="E124">
    <cfRule type="cellIs" dxfId="530" priority="94" stopIfTrue="1" operator="lessThan">
      <formula>0</formula>
    </cfRule>
  </conditionalFormatting>
  <conditionalFormatting sqref="E135:E136">
    <cfRule type="cellIs" dxfId="529" priority="89" stopIfTrue="1" operator="lessThan">
      <formula>0</formula>
    </cfRule>
  </conditionalFormatting>
  <conditionalFormatting sqref="E127">
    <cfRule type="cellIs" dxfId="528" priority="93" stopIfTrue="1" operator="lessThan">
      <formula>0</formula>
    </cfRule>
  </conditionalFormatting>
  <conditionalFormatting sqref="E139">
    <cfRule type="cellIs" dxfId="527" priority="88" stopIfTrue="1" operator="lessThan">
      <formula>0</formula>
    </cfRule>
  </conditionalFormatting>
  <conditionalFormatting sqref="E129">
    <cfRule type="cellIs" dxfId="526" priority="92" stopIfTrue="1" operator="lessThan">
      <formula>0</formula>
    </cfRule>
  </conditionalFormatting>
  <conditionalFormatting sqref="E142:E143">
    <cfRule type="cellIs" dxfId="525" priority="87" stopIfTrue="1" operator="lessThan">
      <formula>0</formula>
    </cfRule>
  </conditionalFormatting>
  <conditionalFormatting sqref="E145:E146">
    <cfRule type="cellIs" dxfId="524" priority="86" stopIfTrue="1" operator="lessThan">
      <formula>0</formula>
    </cfRule>
  </conditionalFormatting>
  <conditionalFormatting sqref="E147">
    <cfRule type="cellIs" dxfId="523" priority="85" stopIfTrue="1" operator="lessThan">
      <formula>0</formula>
    </cfRule>
  </conditionalFormatting>
  <conditionalFormatting sqref="E150:E157">
    <cfRule type="cellIs" dxfId="522" priority="84" stopIfTrue="1" operator="lessThan">
      <formula>0</formula>
    </cfRule>
  </conditionalFormatting>
  <conditionalFormatting sqref="E159:E170">
    <cfRule type="cellIs" dxfId="521" priority="83" stopIfTrue="1" operator="lessThan">
      <formula>0</formula>
    </cfRule>
  </conditionalFormatting>
  <conditionalFormatting sqref="E183">
    <cfRule type="cellIs" dxfId="520" priority="82" stopIfTrue="1" operator="lessThan">
      <formula>0</formula>
    </cfRule>
  </conditionalFormatting>
  <conditionalFormatting sqref="E186:E187">
    <cfRule type="cellIs" dxfId="519" priority="81" stopIfTrue="1" operator="lessThan">
      <formula>0</formula>
    </cfRule>
  </conditionalFormatting>
  <conditionalFormatting sqref="E194">
    <cfRule type="cellIs" dxfId="518" priority="80" stopIfTrue="1" operator="lessThan">
      <formula>0</formula>
    </cfRule>
  </conditionalFormatting>
  <conditionalFormatting sqref="E217">
    <cfRule type="cellIs" dxfId="517" priority="79" stopIfTrue="1" operator="lessThan">
      <formula>0</formula>
    </cfRule>
  </conditionalFormatting>
  <conditionalFormatting sqref="E219">
    <cfRule type="cellIs" dxfId="516" priority="78" stopIfTrue="1" operator="lessThan">
      <formula>0</formula>
    </cfRule>
  </conditionalFormatting>
  <conditionalFormatting sqref="E221">
    <cfRule type="cellIs" dxfId="515" priority="77" stopIfTrue="1" operator="lessThan">
      <formula>0</formula>
    </cfRule>
  </conditionalFormatting>
  <conditionalFormatting sqref="E227:E229">
    <cfRule type="cellIs" dxfId="514" priority="76" stopIfTrue="1" operator="lessThan">
      <formula>0</formula>
    </cfRule>
  </conditionalFormatting>
  <conditionalFormatting sqref="E234">
    <cfRule type="cellIs" dxfId="513" priority="75" stopIfTrue="1" operator="lessThan">
      <formula>0</formula>
    </cfRule>
  </conditionalFormatting>
  <conditionalFormatting sqref="E237">
    <cfRule type="cellIs" dxfId="512" priority="74" stopIfTrue="1" operator="lessThan">
      <formula>0</formula>
    </cfRule>
  </conditionalFormatting>
  <conditionalFormatting sqref="E238">
    <cfRule type="cellIs" dxfId="511" priority="73" stopIfTrue="1" operator="lessThan">
      <formula>0</formula>
    </cfRule>
  </conditionalFormatting>
  <conditionalFormatting sqref="E243:E248">
    <cfRule type="cellIs" dxfId="510" priority="72" stopIfTrue="1" operator="lessThan">
      <formula>0</formula>
    </cfRule>
  </conditionalFormatting>
  <conditionalFormatting sqref="E251:E254">
    <cfRule type="cellIs" dxfId="509" priority="71" stopIfTrue="1" operator="lessThan">
      <formula>0</formula>
    </cfRule>
  </conditionalFormatting>
  <conditionalFormatting sqref="E281">
    <cfRule type="cellIs" dxfId="508" priority="70" stopIfTrue="1" operator="lessThan">
      <formula>0</formula>
    </cfRule>
  </conditionalFormatting>
  <conditionalFormatting sqref="E285:E286">
    <cfRule type="cellIs" dxfId="507" priority="69" stopIfTrue="1" operator="lessThan">
      <formula>0</formula>
    </cfRule>
  </conditionalFormatting>
  <conditionalFormatting sqref="E289:E290">
    <cfRule type="cellIs" dxfId="506" priority="68" stopIfTrue="1" operator="lessThan">
      <formula>0</formula>
    </cfRule>
  </conditionalFormatting>
  <conditionalFormatting sqref="E292:E319">
    <cfRule type="cellIs" dxfId="505" priority="67" stopIfTrue="1" operator="lessThan">
      <formula>0</formula>
    </cfRule>
  </conditionalFormatting>
  <conditionalFormatting sqref="E321:E324">
    <cfRule type="cellIs" dxfId="504" priority="66" stopIfTrue="1" operator="lessThan">
      <formula>0</formula>
    </cfRule>
  </conditionalFormatting>
  <conditionalFormatting sqref="E329:E334">
    <cfRule type="cellIs" dxfId="503" priority="65" stopIfTrue="1" operator="lessThan">
      <formula>0</formula>
    </cfRule>
  </conditionalFormatting>
  <conditionalFormatting sqref="E336:E341">
    <cfRule type="cellIs" dxfId="502" priority="64" stopIfTrue="1" operator="lessThan">
      <formula>0</formula>
    </cfRule>
  </conditionalFormatting>
  <conditionalFormatting sqref="E344:E361">
    <cfRule type="cellIs" dxfId="501" priority="63" stopIfTrue="1" operator="lessThan">
      <formula>0</formula>
    </cfRule>
  </conditionalFormatting>
  <conditionalFormatting sqref="E366:E377">
    <cfRule type="cellIs" dxfId="500" priority="62" stopIfTrue="1" operator="lessThan">
      <formula>0</formula>
    </cfRule>
  </conditionalFormatting>
  <conditionalFormatting sqref="E413">
    <cfRule type="cellIs" dxfId="499" priority="61" stopIfTrue="1" operator="lessThan">
      <formula>0</formula>
    </cfRule>
  </conditionalFormatting>
  <conditionalFormatting sqref="E571:E573">
    <cfRule type="cellIs" dxfId="498" priority="60" stopIfTrue="1" operator="lessThan">
      <formula>0</formula>
    </cfRule>
  </conditionalFormatting>
  <conditionalFormatting sqref="E830:E832">
    <cfRule type="cellIs" dxfId="497" priority="56" stopIfTrue="1" operator="lessThan">
      <formula>0</formula>
    </cfRule>
  </conditionalFormatting>
  <conditionalFormatting sqref="E577">
    <cfRule type="cellIs" dxfId="496" priority="59" stopIfTrue="1" operator="lessThan">
      <formula>0</formula>
    </cfRule>
  </conditionalFormatting>
  <conditionalFormatting sqref="E835:E839">
    <cfRule type="cellIs" dxfId="495" priority="55" stopIfTrue="1" operator="lessThan">
      <formula>0</formula>
    </cfRule>
  </conditionalFormatting>
  <conditionalFormatting sqref="E602">
    <cfRule type="cellIs" dxfId="494" priority="58" stopIfTrue="1" operator="lessThan">
      <formula>0</formula>
    </cfRule>
  </conditionalFormatting>
  <conditionalFormatting sqref="E606">
    <cfRule type="cellIs" dxfId="493" priority="57" stopIfTrue="1" operator="lessThan">
      <formula>0</formula>
    </cfRule>
  </conditionalFormatting>
  <conditionalFormatting sqref="E844">
    <cfRule type="cellIs" dxfId="492" priority="54" stopIfTrue="1" operator="lessThan">
      <formula>0</formula>
    </cfRule>
  </conditionalFormatting>
  <conditionalFormatting sqref="E856:E865">
    <cfRule type="cellIs" dxfId="491" priority="53" stopIfTrue="1" operator="lessThan">
      <formula>0</formula>
    </cfRule>
  </conditionalFormatting>
  <conditionalFormatting sqref="E882">
    <cfRule type="cellIs" dxfId="490" priority="52" stopIfTrue="1" operator="lessThan">
      <formula>0</formula>
    </cfRule>
  </conditionalFormatting>
  <conditionalFormatting sqref="E885">
    <cfRule type="cellIs" dxfId="489" priority="51" stopIfTrue="1" operator="lessThan">
      <formula>0</formula>
    </cfRule>
  </conditionalFormatting>
  <conditionalFormatting sqref="E16">
    <cfRule type="cellIs" dxfId="488" priority="50" stopIfTrue="1" operator="lessThan">
      <formula>0</formula>
    </cfRule>
  </conditionalFormatting>
  <conditionalFormatting sqref="E19">
    <cfRule type="cellIs" dxfId="487" priority="49" stopIfTrue="1" operator="lessThan">
      <formula>0</formula>
    </cfRule>
  </conditionalFormatting>
  <conditionalFormatting sqref="E21">
    <cfRule type="cellIs" dxfId="486" priority="48" stopIfTrue="1" operator="lessThan">
      <formula>0</formula>
    </cfRule>
  </conditionalFormatting>
  <conditionalFormatting sqref="B92:D96">
    <cfRule type="cellIs" dxfId="485" priority="47" stopIfTrue="1" operator="lessThan">
      <formula>0</formula>
    </cfRule>
  </conditionalFormatting>
  <conditionalFormatting sqref="E92:E96">
    <cfRule type="cellIs" dxfId="484" priority="46" stopIfTrue="1" operator="lessThan">
      <formula>0</formula>
    </cfRule>
  </conditionalFormatting>
  <conditionalFormatting sqref="B98:D99">
    <cfRule type="cellIs" dxfId="483" priority="45" stopIfTrue="1" operator="lessThan">
      <formula>0</formula>
    </cfRule>
  </conditionalFormatting>
  <conditionalFormatting sqref="E98:E99">
    <cfRule type="cellIs" dxfId="482" priority="44" stopIfTrue="1" operator="lessThan">
      <formula>0</formula>
    </cfRule>
  </conditionalFormatting>
  <conditionalFormatting sqref="B400:C405 F400:G405">
    <cfRule type="cellIs" dxfId="481" priority="43" stopIfTrue="1" operator="lessThan">
      <formula>0</formula>
    </cfRule>
  </conditionalFormatting>
  <conditionalFormatting sqref="D400:E405">
    <cfRule type="cellIs" dxfId="480" priority="42" stopIfTrue="1" operator="lessThan">
      <formula>0</formula>
    </cfRule>
  </conditionalFormatting>
  <conditionalFormatting sqref="B407:C407 F407:G407">
    <cfRule type="cellIs" dxfId="479" priority="41" stopIfTrue="1" operator="lessThan">
      <formula>0</formula>
    </cfRule>
  </conditionalFormatting>
  <conditionalFormatting sqref="D407:E407">
    <cfRule type="cellIs" dxfId="478" priority="40" stopIfTrue="1" operator="lessThan">
      <formula>0</formula>
    </cfRule>
  </conditionalFormatting>
  <conditionalFormatting sqref="F568">
    <cfRule type="cellIs" dxfId="477" priority="39" stopIfTrue="1" operator="lessThan">
      <formula>0</formula>
    </cfRule>
  </conditionalFormatting>
  <conditionalFormatting sqref="F568">
    <cfRule type="expression" dxfId="476" priority="38">
      <formula>(#REF!+#REF!)&lt;&gt;(#REF!+#REF!)</formula>
    </cfRule>
  </conditionalFormatting>
  <conditionalFormatting sqref="G568">
    <cfRule type="cellIs" dxfId="475" priority="37" stopIfTrue="1" operator="lessThan">
      <formula>0</formula>
    </cfRule>
  </conditionalFormatting>
  <conditionalFormatting sqref="G568">
    <cfRule type="expression" dxfId="474" priority="36">
      <formula>(#REF!+#REF!)&lt;&gt;(#REF!+#REF!)</formula>
    </cfRule>
  </conditionalFormatting>
  <conditionalFormatting sqref="F74:G85 F87:G91 F12:G68 F70:G72">
    <cfRule type="cellIs" dxfId="473" priority="35" stopIfTrue="1" operator="lessThan">
      <formula>0</formula>
    </cfRule>
  </conditionalFormatting>
  <conditionalFormatting sqref="F92:G99">
    <cfRule type="cellIs" dxfId="472" priority="34" stopIfTrue="1" operator="lessThan">
      <formula>0</formula>
    </cfRule>
  </conditionalFormatting>
  <conditionalFormatting sqref="F101:G112">
    <cfRule type="cellIs" dxfId="471" priority="33" stopIfTrue="1" operator="lessThan">
      <formula>0</formula>
    </cfRule>
  </conditionalFormatting>
  <conditionalFormatting sqref="F114:G114">
    <cfRule type="cellIs" dxfId="470" priority="32" stopIfTrue="1" operator="lessThan">
      <formula>0</formula>
    </cfRule>
  </conditionalFormatting>
  <conditionalFormatting sqref="F154:G164 F150:G151 F148:G148 F122:G146 F118:G119 F116:G116 F174:G282">
    <cfRule type="cellIs" dxfId="469" priority="31" stopIfTrue="1" operator="lessThan">
      <formula>0</formula>
    </cfRule>
  </conditionalFormatting>
  <conditionalFormatting sqref="G284 F336:G380 F289:G290 G287:G288 F292:G333 G291">
    <cfRule type="cellIs" dxfId="468" priority="30" stopIfTrue="1" operator="lessThan">
      <formula>0</formula>
    </cfRule>
  </conditionalFormatting>
  <conditionalFormatting sqref="F334:G335">
    <cfRule type="cellIs" dxfId="467" priority="29" stopIfTrue="1" operator="lessThan">
      <formula>0</formula>
    </cfRule>
  </conditionalFormatting>
  <conditionalFormatting sqref="F382:G399">
    <cfRule type="cellIs" dxfId="466" priority="28" stopIfTrue="1" operator="lessThan">
      <formula>0</formula>
    </cfRule>
  </conditionalFormatting>
  <conditionalFormatting sqref="F408:G417 F564:G567 F448:G458 F446:G446 F442:G444 F419:G439 F559:G562 F554:G557 F548:G551 F532:G537 F523:G530 F507:G519 F501:G505 F493:G494 F482:G491 F465:G480">
    <cfRule type="cellIs" dxfId="465" priority="27" stopIfTrue="1" operator="lessThan">
      <formula>0</formula>
    </cfRule>
  </conditionalFormatting>
  <conditionalFormatting sqref="F569:G577 F590:G591 F586:G587">
    <cfRule type="cellIs" dxfId="464" priority="26" stopIfTrue="1" operator="lessThan">
      <formula>0</formula>
    </cfRule>
  </conditionalFormatting>
  <conditionalFormatting sqref="F579:G585 G578">
    <cfRule type="cellIs" dxfId="463" priority="25" stopIfTrue="1" operator="lessThan">
      <formula>0</formula>
    </cfRule>
  </conditionalFormatting>
  <conditionalFormatting sqref="F578">
    <cfRule type="cellIs" dxfId="462" priority="24" stopIfTrue="1" operator="lessThan">
      <formula>0</formula>
    </cfRule>
  </conditionalFormatting>
  <conditionalFormatting sqref="F626:G647 F649:G649 F751:G756 F737:G742 F732:G735 F720:G727 F714:G717 F693:G695 F691:G691 F684:G689 F681:G681 F677:G679 F813:G818 F809:G810 F801:G802 F794:G798 F790:G790 F786:G787 F766:G768 F762:G762 F600:G624 F651:G675">
    <cfRule type="cellIs" dxfId="461" priority="23" stopIfTrue="1" operator="lessThan">
      <formula>0</formula>
    </cfRule>
  </conditionalFormatting>
  <conditionalFormatting sqref="F830:G885">
    <cfRule type="cellIs" dxfId="460" priority="22" stopIfTrue="1" operator="lessThan">
      <formula>0</formula>
    </cfRule>
  </conditionalFormatting>
  <conditionalFormatting sqref="F285:G285">
    <cfRule type="cellIs" dxfId="459" priority="21" stopIfTrue="1" operator="lessThan">
      <formula>0</formula>
    </cfRule>
  </conditionalFormatting>
  <conditionalFormatting sqref="F286:G286">
    <cfRule type="cellIs" dxfId="458" priority="20" stopIfTrue="1" operator="lessThan">
      <formula>0</formula>
    </cfRule>
  </conditionalFormatting>
  <conditionalFormatting sqref="D284">
    <cfRule type="cellIs" dxfId="457" priority="19" stopIfTrue="1" operator="lessThan">
      <formula>0</formula>
    </cfRule>
  </conditionalFormatting>
  <conditionalFormatting sqref="E284">
    <cfRule type="cellIs" dxfId="456" priority="18" stopIfTrue="1" operator="lessThan">
      <formula>0</formula>
    </cfRule>
  </conditionalFormatting>
  <conditionalFormatting sqref="B287:C288">
    <cfRule type="cellIs" dxfId="455" priority="17" stopIfTrue="1" operator="lessThan">
      <formula>0</formula>
    </cfRule>
  </conditionalFormatting>
  <conditionalFormatting sqref="D287:D288">
    <cfRule type="cellIs" dxfId="454" priority="16" stopIfTrue="1" operator="lessThan">
      <formula>0</formula>
    </cfRule>
  </conditionalFormatting>
  <conditionalFormatting sqref="E287:E288">
    <cfRule type="cellIs" dxfId="453" priority="15" stopIfTrue="1" operator="lessThan">
      <formula>0</formula>
    </cfRule>
  </conditionalFormatting>
  <conditionalFormatting sqref="B291:C291">
    <cfRule type="cellIs" dxfId="452" priority="14" stopIfTrue="1" operator="lessThan">
      <formula>0</formula>
    </cfRule>
  </conditionalFormatting>
  <conditionalFormatting sqref="D291">
    <cfRule type="cellIs" dxfId="451" priority="13" stopIfTrue="1" operator="lessThan">
      <formula>0</formula>
    </cfRule>
  </conditionalFormatting>
  <conditionalFormatting sqref="E291">
    <cfRule type="cellIs" dxfId="450" priority="12" stopIfTrue="1" operator="lessThan">
      <formula>0</formula>
    </cfRule>
  </conditionalFormatting>
  <conditionalFormatting sqref="C638">
    <cfRule type="cellIs" dxfId="449" priority="11" stopIfTrue="1" operator="lessThan">
      <formula>0</formula>
    </cfRule>
  </conditionalFormatting>
  <conditionalFormatting sqref="D638">
    <cfRule type="cellIs" dxfId="448" priority="10" stopIfTrue="1" operator="lessThan">
      <formula>0</formula>
    </cfRule>
  </conditionalFormatting>
  <conditionalFormatting sqref="E638">
    <cfRule type="cellIs" dxfId="447" priority="9" stopIfTrue="1" operator="lessThan">
      <formula>0</formula>
    </cfRule>
  </conditionalFormatting>
  <conditionalFormatting sqref="B638">
    <cfRule type="cellIs" dxfId="446" priority="8" stopIfTrue="1" operator="lessThan">
      <formula>0</formula>
    </cfRule>
  </conditionalFormatting>
  <conditionalFormatting sqref="C665">
    <cfRule type="cellIs" dxfId="445" priority="7" stopIfTrue="1" operator="lessThan">
      <formula>0</formula>
    </cfRule>
  </conditionalFormatting>
  <conditionalFormatting sqref="D665">
    <cfRule type="cellIs" dxfId="444" priority="6" stopIfTrue="1" operator="lessThan">
      <formula>0</formula>
    </cfRule>
  </conditionalFormatting>
  <conditionalFormatting sqref="E665">
    <cfRule type="cellIs" dxfId="443" priority="5" stopIfTrue="1" operator="lessThan">
      <formula>0</formula>
    </cfRule>
  </conditionalFormatting>
  <conditionalFormatting sqref="B665">
    <cfRule type="cellIs" dxfId="442" priority="4" stopIfTrue="1" operator="lessThan">
      <formula>0</formula>
    </cfRule>
  </conditionalFormatting>
  <conditionalFormatting sqref="F284">
    <cfRule type="cellIs" dxfId="441" priority="3" stopIfTrue="1" operator="lessThan">
      <formula>0</formula>
    </cfRule>
  </conditionalFormatting>
  <conditionalFormatting sqref="F287:F288">
    <cfRule type="cellIs" dxfId="440" priority="2" stopIfTrue="1" operator="lessThan">
      <formula>0</formula>
    </cfRule>
  </conditionalFormatting>
  <conditionalFormatting sqref="F291">
    <cfRule type="cellIs" dxfId="439" priority="1" stopIfTrue="1" operator="lessThan">
      <formula>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71"/>
  <sheetViews>
    <sheetView tabSelected="1" workbookViewId="0">
      <selection activeCell="K22" sqref="K22"/>
    </sheetView>
  </sheetViews>
  <sheetFormatPr defaultRowHeight="15" x14ac:dyDescent="0.25"/>
  <cols>
    <col min="2" max="3" width="15.7109375" style="29" customWidth="1"/>
    <col min="4" max="4" width="18" style="29" customWidth="1"/>
    <col min="5" max="5" width="18.85546875" style="29" customWidth="1"/>
    <col min="6" max="7" width="15.7109375" style="29" customWidth="1"/>
    <col min="9" max="9" width="37.140625" customWidth="1"/>
  </cols>
  <sheetData>
    <row r="1" spans="1:9" x14ac:dyDescent="0.25">
      <c r="A1" s="29" t="s">
        <v>703</v>
      </c>
    </row>
    <row r="2" spans="1:9" ht="15.75" thickBot="1" x14ac:dyDescent="0.3">
      <c r="D2" s="29" t="s">
        <v>706</v>
      </c>
      <c r="G2" s="29" t="s">
        <v>708</v>
      </c>
      <c r="I2" s="441"/>
    </row>
    <row r="3" spans="1:9" ht="16.5" thickTop="1" x14ac:dyDescent="0.25">
      <c r="A3" s="1" t="s">
        <v>0</v>
      </c>
      <c r="B3" s="30" t="s">
        <v>702</v>
      </c>
      <c r="C3" s="31"/>
      <c r="D3" s="32" t="str">
        <f>+B3</f>
        <v>РА</v>
      </c>
      <c r="E3" s="31"/>
      <c r="F3" s="33" t="str">
        <f>+B3</f>
        <v>РА</v>
      </c>
      <c r="G3" s="34"/>
      <c r="I3" s="441"/>
    </row>
    <row r="4" spans="1:9" ht="15.75" x14ac:dyDescent="0.25">
      <c r="A4" s="2"/>
      <c r="B4" s="35"/>
      <c r="C4" s="36"/>
      <c r="D4" s="37"/>
      <c r="E4" s="36"/>
      <c r="F4" s="38"/>
      <c r="G4" s="39"/>
      <c r="I4" s="441"/>
    </row>
    <row r="5" spans="1:9" ht="15.75" x14ac:dyDescent="0.25">
      <c r="A5" s="3">
        <f>+$C3</f>
        <v>0</v>
      </c>
      <c r="B5" s="40" t="s">
        <v>2</v>
      </c>
      <c r="C5" s="41"/>
      <c r="D5" s="42" t="s">
        <v>3</v>
      </c>
      <c r="E5" s="43"/>
      <c r="F5" s="44" t="s">
        <v>4</v>
      </c>
      <c r="G5" s="45"/>
      <c r="I5" s="441"/>
    </row>
    <row r="6" spans="1:9" ht="15.75" x14ac:dyDescent="0.25">
      <c r="A6" s="4"/>
      <c r="B6" s="46"/>
      <c r="C6" s="47"/>
      <c r="D6" s="48"/>
      <c r="E6" s="49"/>
      <c r="F6" s="48"/>
      <c r="G6" s="50"/>
      <c r="I6" s="441"/>
    </row>
    <row r="7" spans="1:9" ht="15.75" x14ac:dyDescent="0.25">
      <c r="A7" s="5" t="s">
        <v>5</v>
      </c>
      <c r="B7" s="51" t="s">
        <v>6</v>
      </c>
      <c r="C7" s="52" t="s">
        <v>7</v>
      </c>
      <c r="D7" s="53" t="s">
        <v>8</v>
      </c>
      <c r="E7" s="54" t="s">
        <v>9</v>
      </c>
      <c r="F7" s="55" t="s">
        <v>6</v>
      </c>
      <c r="G7" s="56" t="s">
        <v>7</v>
      </c>
      <c r="I7" s="441"/>
    </row>
    <row r="8" spans="1:9" ht="15.75" x14ac:dyDescent="0.25">
      <c r="A8" s="6" t="s">
        <v>10</v>
      </c>
      <c r="B8" s="57">
        <f t="shared" ref="B8:G8" si="0">+B885</f>
        <v>0</v>
      </c>
      <c r="C8" s="58">
        <f t="shared" si="0"/>
        <v>0</v>
      </c>
      <c r="D8" s="59">
        <f t="shared" si="0"/>
        <v>32229.279999999999</v>
      </c>
      <c r="E8" s="58">
        <f t="shared" si="0"/>
        <v>32229.279999999999</v>
      </c>
      <c r="F8" s="59">
        <f t="shared" si="0"/>
        <v>16114.64</v>
      </c>
      <c r="G8" s="60">
        <f t="shared" si="0"/>
        <v>16114.64</v>
      </c>
      <c r="I8" s="441"/>
    </row>
    <row r="9" spans="1:9" ht="15.75" x14ac:dyDescent="0.25">
      <c r="A9" s="10">
        <v>1001</v>
      </c>
      <c r="B9" s="61"/>
      <c r="C9" s="62"/>
      <c r="D9" s="63"/>
      <c r="E9" s="62"/>
      <c r="F9" s="64">
        <f>+IF(ABS(+B9+D9)&gt;=ABS(C9+E9),+B9-C9+D9-E9,0)</f>
        <v>0</v>
      </c>
      <c r="G9" s="65">
        <f>+IF(ABS(+B9+D9)&lt;=ABS(C9+E9),-B9+C9-D9+E9,0)</f>
        <v>0</v>
      </c>
      <c r="I9" s="441"/>
    </row>
    <row r="10" spans="1:9" ht="15.75" x14ac:dyDescent="0.25">
      <c r="A10" s="11">
        <v>1101</v>
      </c>
      <c r="B10" s="66"/>
      <c r="C10" s="67"/>
      <c r="D10" s="63"/>
      <c r="E10" s="62"/>
      <c r="F10" s="64">
        <f>+IF(ABS(+B10+D10)&gt;=ABS(C10+E10),+B10-C10+D10-E10,0)</f>
        <v>0</v>
      </c>
      <c r="G10" s="65">
        <f>+IF(ABS(+B10+D10)&lt;=ABS(C10+E10),-B10+C10-D10+E10,0)</f>
        <v>0</v>
      </c>
      <c r="I10" s="441"/>
    </row>
    <row r="11" spans="1:9" ht="15.75" x14ac:dyDescent="0.25">
      <c r="A11" s="11">
        <v>1201</v>
      </c>
      <c r="B11" s="68">
        <v>0</v>
      </c>
      <c r="C11" s="69">
        <v>0</v>
      </c>
      <c r="D11" s="70">
        <v>0</v>
      </c>
      <c r="E11" s="69">
        <v>0</v>
      </c>
      <c r="F11" s="70">
        <v>0</v>
      </c>
      <c r="G11" s="71">
        <v>0</v>
      </c>
      <c r="I11" s="441"/>
    </row>
    <row r="12" spans="1:9" ht="15.75" x14ac:dyDescent="0.25">
      <c r="A12" s="11">
        <v>1511</v>
      </c>
      <c r="B12" s="68">
        <v>0</v>
      </c>
      <c r="C12" s="67"/>
      <c r="D12" s="63"/>
      <c r="E12" s="62"/>
      <c r="F12" s="70">
        <v>0</v>
      </c>
      <c r="G12" s="72">
        <f>+IF(ABS(+B12+D12)&lt;=ABS(C12+E12),-B12+C12-D12+E12,0)</f>
        <v>0</v>
      </c>
    </row>
    <row r="13" spans="1:9" ht="15.75" x14ac:dyDescent="0.25">
      <c r="A13" s="11">
        <v>1517</v>
      </c>
      <c r="B13" s="66"/>
      <c r="C13" s="69">
        <v>0</v>
      </c>
      <c r="D13" s="63"/>
      <c r="E13" s="67"/>
      <c r="F13" s="73">
        <f>+IF(ABS(+B13+D13)&gt;=ABS(C13+E13),+B13-C13+D13-E13,0)</f>
        <v>0</v>
      </c>
      <c r="G13" s="71">
        <v>0</v>
      </c>
    </row>
    <row r="14" spans="1:9" ht="15.75" x14ac:dyDescent="0.25">
      <c r="A14" s="11">
        <v>1521</v>
      </c>
      <c r="B14" s="68">
        <v>0</v>
      </c>
      <c r="C14" s="67"/>
      <c r="D14" s="63"/>
      <c r="E14" s="62"/>
      <c r="F14" s="70">
        <v>0</v>
      </c>
      <c r="G14" s="72">
        <f>+IF(ABS(+B14+D14)&lt;=ABS(C14+E14),-B14+C14-D14+E14,0)</f>
        <v>0</v>
      </c>
    </row>
    <row r="15" spans="1:9" ht="15.75" x14ac:dyDescent="0.25">
      <c r="A15" s="11">
        <v>1523</v>
      </c>
      <c r="B15" s="68">
        <v>0</v>
      </c>
      <c r="C15" s="67"/>
      <c r="D15" s="63"/>
      <c r="E15" s="62"/>
      <c r="F15" s="70">
        <v>0</v>
      </c>
      <c r="G15" s="72">
        <f>+IF(ABS(+B15+D15)&lt;=ABS(C15+E15),-B15+C15-D15+E15,0)</f>
        <v>0</v>
      </c>
    </row>
    <row r="16" spans="1:9" ht="15.75" x14ac:dyDescent="0.25">
      <c r="A16" s="11">
        <v>1527</v>
      </c>
      <c r="B16" s="66"/>
      <c r="C16" s="69">
        <v>0</v>
      </c>
      <c r="D16" s="63"/>
      <c r="E16" s="67"/>
      <c r="F16" s="73">
        <f>+IF(ABS(+B16+D16)&gt;=ABS(C16+E16),+B16-C16+D16-E16,0)</f>
        <v>0</v>
      </c>
      <c r="G16" s="71">
        <v>0</v>
      </c>
    </row>
    <row r="17" spans="1:12" ht="15.75" x14ac:dyDescent="0.25">
      <c r="A17" s="11">
        <v>1581</v>
      </c>
      <c r="B17" s="74">
        <v>0</v>
      </c>
      <c r="C17" s="75"/>
      <c r="D17" s="63"/>
      <c r="E17" s="62"/>
      <c r="F17" s="76">
        <v>0</v>
      </c>
      <c r="G17" s="77">
        <f>+IF(ABS(+B17+D17)&lt;=ABS(C17+E17),-B17+C17-D17+E17,0)</f>
        <v>0</v>
      </c>
      <c r="L17" t="s">
        <v>20</v>
      </c>
    </row>
    <row r="18" spans="1:12" ht="15.75" x14ac:dyDescent="0.25">
      <c r="A18" s="11">
        <v>1587</v>
      </c>
      <c r="B18" s="78"/>
      <c r="C18" s="79">
        <v>0</v>
      </c>
      <c r="D18" s="63"/>
      <c r="E18" s="67"/>
      <c r="F18" s="80">
        <f>+IF(ABS(+B18+D18)&gt;=ABS(C18+E18),+B18-C18+D18-E18,0)</f>
        <v>0</v>
      </c>
      <c r="G18" s="81">
        <v>0</v>
      </c>
    </row>
    <row r="19" spans="1:12" ht="15.75" x14ac:dyDescent="0.25">
      <c r="A19" s="11">
        <v>1591</v>
      </c>
      <c r="B19" s="66"/>
      <c r="C19" s="67"/>
      <c r="D19" s="63"/>
      <c r="E19" s="62"/>
      <c r="F19" s="73">
        <f>+IF(ABS(+B19+D19)&gt;=ABS(C19+E19),+B19-C19+D19-E19,0)</f>
        <v>0</v>
      </c>
      <c r="G19" s="72">
        <f>+IF(ABS(+B19+D19)&lt;=ABS(C19+E19),-B19+C19-D19+E19,0)</f>
        <v>0</v>
      </c>
    </row>
    <row r="20" spans="1:12" ht="15.75" x14ac:dyDescent="0.25">
      <c r="A20" s="11">
        <v>1593</v>
      </c>
      <c r="B20" s="66"/>
      <c r="C20" s="67"/>
      <c r="D20" s="63"/>
      <c r="E20" s="62"/>
      <c r="F20" s="73">
        <f>+IF(ABS(+B20+D20)&gt;=ABS(C20+E20),+B20-C20+D20-E20,0)</f>
        <v>0</v>
      </c>
      <c r="G20" s="72">
        <f>+IF(ABS(+B20+D20)&lt;=ABS(C20+E20),-B20+C20-D20+E20,0)</f>
        <v>0</v>
      </c>
    </row>
    <row r="21" spans="1:12" ht="15.75" x14ac:dyDescent="0.25">
      <c r="A21" s="11">
        <v>1621</v>
      </c>
      <c r="B21" s="68">
        <v>0</v>
      </c>
      <c r="C21" s="67"/>
      <c r="D21" s="63"/>
      <c r="E21" s="62"/>
      <c r="F21" s="70">
        <v>0</v>
      </c>
      <c r="G21" s="72">
        <f>+IF(ABS(+B21+D21)&lt;=ABS(C21+E21),-B21+C21-D21+E21,0)</f>
        <v>0</v>
      </c>
    </row>
    <row r="22" spans="1:12" ht="15.75" x14ac:dyDescent="0.25">
      <c r="A22" s="11">
        <v>1623</v>
      </c>
      <c r="B22" s="68">
        <v>0</v>
      </c>
      <c r="C22" s="67"/>
      <c r="D22" s="63"/>
      <c r="E22" s="62"/>
      <c r="F22" s="70">
        <v>0</v>
      </c>
      <c r="G22" s="72">
        <f t="shared" ref="G22:G48" si="1">+IF(ABS(+B22+D22)&lt;=ABS(C22+E22),-B22+C22-D22+E22,0)</f>
        <v>0</v>
      </c>
    </row>
    <row r="23" spans="1:12" ht="15.75" x14ac:dyDescent="0.25">
      <c r="A23" s="11">
        <v>1625</v>
      </c>
      <c r="B23" s="68">
        <v>0</v>
      </c>
      <c r="C23" s="67"/>
      <c r="D23" s="63"/>
      <c r="E23" s="62"/>
      <c r="F23" s="70">
        <v>0</v>
      </c>
      <c r="G23" s="72">
        <f t="shared" si="1"/>
        <v>0</v>
      </c>
    </row>
    <row r="24" spans="1:12" ht="15.75" x14ac:dyDescent="0.25">
      <c r="A24" s="11">
        <v>1651</v>
      </c>
      <c r="B24" s="68">
        <v>0</v>
      </c>
      <c r="C24" s="67"/>
      <c r="D24" s="63"/>
      <c r="E24" s="62"/>
      <c r="F24" s="70">
        <v>0</v>
      </c>
      <c r="G24" s="72">
        <f t="shared" si="1"/>
        <v>0</v>
      </c>
    </row>
    <row r="25" spans="1:12" ht="15.75" x14ac:dyDescent="0.25">
      <c r="A25" s="11">
        <v>1652</v>
      </c>
      <c r="B25" s="68">
        <v>0</v>
      </c>
      <c r="C25" s="67"/>
      <c r="D25" s="63"/>
      <c r="E25" s="62"/>
      <c r="F25" s="70">
        <v>0</v>
      </c>
      <c r="G25" s="72">
        <f t="shared" si="1"/>
        <v>0</v>
      </c>
    </row>
    <row r="26" spans="1:12" ht="15.75" x14ac:dyDescent="0.25">
      <c r="A26" s="11">
        <v>1654</v>
      </c>
      <c r="B26" s="68">
        <v>0</v>
      </c>
      <c r="C26" s="67"/>
      <c r="D26" s="63"/>
      <c r="E26" s="62"/>
      <c r="F26" s="70">
        <v>0</v>
      </c>
      <c r="G26" s="72">
        <f t="shared" si="1"/>
        <v>0</v>
      </c>
    </row>
    <row r="27" spans="1:12" ht="15.75" x14ac:dyDescent="0.25">
      <c r="A27" s="11">
        <v>1655</v>
      </c>
      <c r="B27" s="68">
        <v>0</v>
      </c>
      <c r="C27" s="67"/>
      <c r="D27" s="63"/>
      <c r="E27" s="62"/>
      <c r="F27" s="70">
        <v>0</v>
      </c>
      <c r="G27" s="72">
        <f t="shared" si="1"/>
        <v>0</v>
      </c>
    </row>
    <row r="28" spans="1:12" ht="15.75" x14ac:dyDescent="0.25">
      <c r="A28" s="11">
        <v>1657</v>
      </c>
      <c r="B28" s="68">
        <v>0</v>
      </c>
      <c r="C28" s="67"/>
      <c r="D28" s="63"/>
      <c r="E28" s="62"/>
      <c r="F28" s="70">
        <v>0</v>
      </c>
      <c r="G28" s="72">
        <f t="shared" si="1"/>
        <v>0</v>
      </c>
    </row>
    <row r="29" spans="1:12" ht="15.75" x14ac:dyDescent="0.25">
      <c r="A29" s="11">
        <v>1658</v>
      </c>
      <c r="B29" s="68">
        <v>0</v>
      </c>
      <c r="C29" s="67"/>
      <c r="D29" s="63"/>
      <c r="E29" s="62"/>
      <c r="F29" s="70">
        <v>0</v>
      </c>
      <c r="G29" s="72">
        <f t="shared" si="1"/>
        <v>0</v>
      </c>
    </row>
    <row r="30" spans="1:12" ht="15.75" x14ac:dyDescent="0.25">
      <c r="A30" s="11">
        <v>1661</v>
      </c>
      <c r="B30" s="68">
        <v>0</v>
      </c>
      <c r="C30" s="67"/>
      <c r="D30" s="63"/>
      <c r="E30" s="62"/>
      <c r="F30" s="70">
        <v>0</v>
      </c>
      <c r="G30" s="72">
        <f t="shared" si="1"/>
        <v>0</v>
      </c>
    </row>
    <row r="31" spans="1:12" ht="15.75" x14ac:dyDescent="0.25">
      <c r="A31" s="11">
        <v>1663</v>
      </c>
      <c r="B31" s="68">
        <v>0</v>
      </c>
      <c r="C31" s="67"/>
      <c r="D31" s="63"/>
      <c r="E31" s="62"/>
      <c r="F31" s="70">
        <v>0</v>
      </c>
      <c r="G31" s="72">
        <f t="shared" si="1"/>
        <v>0</v>
      </c>
    </row>
    <row r="32" spans="1:12" ht="15.75" x14ac:dyDescent="0.25">
      <c r="A32" s="11">
        <v>1664</v>
      </c>
      <c r="B32" s="68">
        <v>0</v>
      </c>
      <c r="C32" s="67"/>
      <c r="D32" s="63"/>
      <c r="E32" s="62"/>
      <c r="F32" s="70">
        <v>0</v>
      </c>
      <c r="G32" s="72">
        <f t="shared" si="1"/>
        <v>0</v>
      </c>
    </row>
    <row r="33" spans="1:7" ht="15.75" x14ac:dyDescent="0.25">
      <c r="A33" s="11">
        <v>1666</v>
      </c>
      <c r="B33" s="68">
        <v>0</v>
      </c>
      <c r="C33" s="67"/>
      <c r="D33" s="63"/>
      <c r="E33" s="62"/>
      <c r="F33" s="70">
        <v>0</v>
      </c>
      <c r="G33" s="72">
        <f t="shared" si="1"/>
        <v>0</v>
      </c>
    </row>
    <row r="34" spans="1:7" ht="15.75" x14ac:dyDescent="0.25">
      <c r="A34" s="11">
        <v>1667</v>
      </c>
      <c r="B34" s="68">
        <v>0</v>
      </c>
      <c r="C34" s="67"/>
      <c r="D34" s="63"/>
      <c r="E34" s="62"/>
      <c r="F34" s="70">
        <v>0</v>
      </c>
      <c r="G34" s="72">
        <f t="shared" si="1"/>
        <v>0</v>
      </c>
    </row>
    <row r="35" spans="1:7" ht="15.75" x14ac:dyDescent="0.25">
      <c r="A35" s="11">
        <v>1669</v>
      </c>
      <c r="B35" s="68">
        <v>0</v>
      </c>
      <c r="C35" s="67"/>
      <c r="D35" s="63"/>
      <c r="E35" s="62"/>
      <c r="F35" s="70">
        <v>0</v>
      </c>
      <c r="G35" s="72">
        <f t="shared" si="1"/>
        <v>0</v>
      </c>
    </row>
    <row r="36" spans="1:7" ht="15.75" x14ac:dyDescent="0.25">
      <c r="A36" s="11">
        <v>1681</v>
      </c>
      <c r="B36" s="74">
        <v>0</v>
      </c>
      <c r="C36" s="75"/>
      <c r="D36" s="63"/>
      <c r="E36" s="62"/>
      <c r="F36" s="76">
        <v>0</v>
      </c>
      <c r="G36" s="77">
        <f t="shared" si="1"/>
        <v>0</v>
      </c>
    </row>
    <row r="37" spans="1:7" ht="15.75" x14ac:dyDescent="0.25">
      <c r="A37" s="11">
        <v>1685</v>
      </c>
      <c r="B37" s="74">
        <v>0</v>
      </c>
      <c r="C37" s="75"/>
      <c r="D37" s="63"/>
      <c r="E37" s="62"/>
      <c r="F37" s="76">
        <v>0</v>
      </c>
      <c r="G37" s="77">
        <f t="shared" si="1"/>
        <v>0</v>
      </c>
    </row>
    <row r="38" spans="1:7" ht="15.75" x14ac:dyDescent="0.25">
      <c r="A38" s="11">
        <v>1686</v>
      </c>
      <c r="B38" s="74">
        <v>0</v>
      </c>
      <c r="C38" s="75"/>
      <c r="D38" s="63"/>
      <c r="E38" s="62"/>
      <c r="F38" s="76">
        <v>0</v>
      </c>
      <c r="G38" s="77">
        <f t="shared" si="1"/>
        <v>0</v>
      </c>
    </row>
    <row r="39" spans="1:7" ht="15.75" x14ac:dyDescent="0.25">
      <c r="A39" s="11">
        <v>1688</v>
      </c>
      <c r="B39" s="74">
        <v>0</v>
      </c>
      <c r="C39" s="75"/>
      <c r="D39" s="63"/>
      <c r="E39" s="62"/>
      <c r="F39" s="76">
        <v>0</v>
      </c>
      <c r="G39" s="77">
        <f t="shared" si="1"/>
        <v>0</v>
      </c>
    </row>
    <row r="40" spans="1:7" ht="15.75" x14ac:dyDescent="0.25">
      <c r="A40" s="11">
        <v>1689</v>
      </c>
      <c r="B40" s="74">
        <v>0</v>
      </c>
      <c r="C40" s="75"/>
      <c r="D40" s="63"/>
      <c r="E40" s="62"/>
      <c r="F40" s="76">
        <v>0</v>
      </c>
      <c r="G40" s="77">
        <f t="shared" si="1"/>
        <v>0</v>
      </c>
    </row>
    <row r="41" spans="1:7" ht="15.75" x14ac:dyDescent="0.25">
      <c r="A41" s="12">
        <v>1701</v>
      </c>
      <c r="B41" s="68">
        <v>0</v>
      </c>
      <c r="C41" s="67"/>
      <c r="D41" s="63"/>
      <c r="E41" s="62"/>
      <c r="F41" s="70">
        <v>0</v>
      </c>
      <c r="G41" s="72">
        <f t="shared" si="1"/>
        <v>0</v>
      </c>
    </row>
    <row r="42" spans="1:7" ht="15.75" x14ac:dyDescent="0.25">
      <c r="A42" s="11">
        <v>1702</v>
      </c>
      <c r="B42" s="68">
        <v>0</v>
      </c>
      <c r="C42" s="67"/>
      <c r="D42" s="63"/>
      <c r="E42" s="62"/>
      <c r="F42" s="70">
        <v>0</v>
      </c>
      <c r="G42" s="72">
        <f t="shared" si="1"/>
        <v>0</v>
      </c>
    </row>
    <row r="43" spans="1:7" ht="15.75" x14ac:dyDescent="0.25">
      <c r="A43" s="11">
        <v>1707</v>
      </c>
      <c r="B43" s="68">
        <v>0</v>
      </c>
      <c r="C43" s="67"/>
      <c r="D43" s="63"/>
      <c r="E43" s="62"/>
      <c r="F43" s="70">
        <v>0</v>
      </c>
      <c r="G43" s="72">
        <f t="shared" si="1"/>
        <v>0</v>
      </c>
    </row>
    <row r="44" spans="1:7" ht="15.75" x14ac:dyDescent="0.25">
      <c r="A44" s="11">
        <v>1708</v>
      </c>
      <c r="B44" s="68">
        <v>0</v>
      </c>
      <c r="C44" s="67"/>
      <c r="D44" s="63"/>
      <c r="E44" s="62"/>
      <c r="F44" s="70">
        <v>0</v>
      </c>
      <c r="G44" s="72">
        <f t="shared" si="1"/>
        <v>0</v>
      </c>
    </row>
    <row r="45" spans="1:7" ht="15.75" x14ac:dyDescent="0.25">
      <c r="A45" s="11">
        <v>1911</v>
      </c>
      <c r="B45" s="68">
        <v>0</v>
      </c>
      <c r="C45" s="67"/>
      <c r="D45" s="63"/>
      <c r="E45" s="62"/>
      <c r="F45" s="70">
        <v>0</v>
      </c>
      <c r="G45" s="72">
        <f t="shared" si="1"/>
        <v>0</v>
      </c>
    </row>
    <row r="46" spans="1:7" ht="15.75" x14ac:dyDescent="0.25">
      <c r="A46" s="11">
        <v>1912</v>
      </c>
      <c r="B46" s="68">
        <v>0</v>
      </c>
      <c r="C46" s="67"/>
      <c r="D46" s="63"/>
      <c r="E46" s="62"/>
      <c r="F46" s="70">
        <v>0</v>
      </c>
      <c r="G46" s="72">
        <f t="shared" si="1"/>
        <v>0</v>
      </c>
    </row>
    <row r="47" spans="1:7" ht="15.75" x14ac:dyDescent="0.25">
      <c r="A47" s="11">
        <v>1913</v>
      </c>
      <c r="B47" s="68">
        <v>0</v>
      </c>
      <c r="C47" s="67"/>
      <c r="D47" s="63"/>
      <c r="E47" s="62"/>
      <c r="F47" s="70">
        <v>0</v>
      </c>
      <c r="G47" s="72">
        <f t="shared" si="1"/>
        <v>0</v>
      </c>
    </row>
    <row r="48" spans="1:7" ht="15.75" x14ac:dyDescent="0.25">
      <c r="A48" s="11">
        <v>1914</v>
      </c>
      <c r="B48" s="68">
        <v>0</v>
      </c>
      <c r="C48" s="67"/>
      <c r="D48" s="63"/>
      <c r="E48" s="62"/>
      <c r="F48" s="70">
        <v>0</v>
      </c>
      <c r="G48" s="72">
        <f t="shared" si="1"/>
        <v>0</v>
      </c>
    </row>
    <row r="49" spans="1:7" ht="15.75" x14ac:dyDescent="0.25">
      <c r="A49" s="11">
        <v>1917</v>
      </c>
      <c r="B49" s="66"/>
      <c r="C49" s="69">
        <v>0</v>
      </c>
      <c r="D49" s="63"/>
      <c r="E49" s="67"/>
      <c r="F49" s="73">
        <f>+IF(ABS(+B49+D49)&gt;=ABS(C49+E49),+B49-C49+D49-E49,0)</f>
        <v>0</v>
      </c>
      <c r="G49" s="71">
        <v>0</v>
      </c>
    </row>
    <row r="50" spans="1:7" ht="15.75" x14ac:dyDescent="0.25">
      <c r="A50" s="11">
        <v>1918</v>
      </c>
      <c r="B50" s="66"/>
      <c r="C50" s="69">
        <v>0</v>
      </c>
      <c r="D50" s="63"/>
      <c r="E50" s="67"/>
      <c r="F50" s="73">
        <f>+IF(ABS(+B50+D50)&gt;=ABS(C50+E50),+B50-C50+D50-E50,0)</f>
        <v>0</v>
      </c>
      <c r="G50" s="71">
        <v>0</v>
      </c>
    </row>
    <row r="51" spans="1:7" ht="15.75" x14ac:dyDescent="0.25">
      <c r="A51" s="11">
        <v>1921</v>
      </c>
      <c r="B51" s="74">
        <v>0</v>
      </c>
      <c r="C51" s="75"/>
      <c r="D51" s="63"/>
      <c r="E51" s="62"/>
      <c r="F51" s="76">
        <v>0</v>
      </c>
      <c r="G51" s="77">
        <f t="shared" ref="G51:G62" si="2">+IF(ABS(+B51+D51)&lt;=ABS(C51+E51),-B51+C51-D51+E51,0)</f>
        <v>0</v>
      </c>
    </row>
    <row r="52" spans="1:7" ht="15.75" x14ac:dyDescent="0.25">
      <c r="A52" s="11">
        <v>1922</v>
      </c>
      <c r="B52" s="74">
        <v>0</v>
      </c>
      <c r="C52" s="75"/>
      <c r="D52" s="63"/>
      <c r="E52" s="62"/>
      <c r="F52" s="76">
        <v>0</v>
      </c>
      <c r="G52" s="77">
        <f t="shared" si="2"/>
        <v>0</v>
      </c>
    </row>
    <row r="53" spans="1:7" ht="15.75" x14ac:dyDescent="0.25">
      <c r="A53" s="11">
        <v>1923</v>
      </c>
      <c r="B53" s="74">
        <v>0</v>
      </c>
      <c r="C53" s="75"/>
      <c r="D53" s="63"/>
      <c r="E53" s="62"/>
      <c r="F53" s="76">
        <v>0</v>
      </c>
      <c r="G53" s="77">
        <f t="shared" si="2"/>
        <v>0</v>
      </c>
    </row>
    <row r="54" spans="1:7" ht="15.75" x14ac:dyDescent="0.25">
      <c r="A54" s="11">
        <v>1924</v>
      </c>
      <c r="B54" s="74">
        <v>0</v>
      </c>
      <c r="C54" s="75"/>
      <c r="D54" s="63"/>
      <c r="E54" s="62"/>
      <c r="F54" s="76">
        <v>0</v>
      </c>
      <c r="G54" s="77">
        <f t="shared" si="2"/>
        <v>0</v>
      </c>
    </row>
    <row r="55" spans="1:7" ht="15.75" x14ac:dyDescent="0.25">
      <c r="A55" s="11">
        <v>1927</v>
      </c>
      <c r="B55" s="78"/>
      <c r="C55" s="75"/>
      <c r="D55" s="63"/>
      <c r="E55" s="62"/>
      <c r="F55" s="80">
        <f>+IF(ABS(+B55+D55)&gt;=ABS(C55+E55),+B55-C55+D55-E55,0)</f>
        <v>0</v>
      </c>
      <c r="G55" s="77">
        <f t="shared" si="2"/>
        <v>0</v>
      </c>
    </row>
    <row r="56" spans="1:7" ht="15.75" x14ac:dyDescent="0.25">
      <c r="A56" s="11">
        <v>1928</v>
      </c>
      <c r="B56" s="78"/>
      <c r="C56" s="75"/>
      <c r="D56" s="63"/>
      <c r="E56" s="62"/>
      <c r="F56" s="80">
        <f>+IF(ABS(+B56+D56)&gt;=ABS(C56+E56),+B56-C56+D56-E56,0)</f>
        <v>0</v>
      </c>
      <c r="G56" s="77">
        <f t="shared" si="2"/>
        <v>0</v>
      </c>
    </row>
    <row r="57" spans="1:7" ht="15.75" x14ac:dyDescent="0.25">
      <c r="A57" s="11">
        <v>1991</v>
      </c>
      <c r="B57" s="74">
        <v>0</v>
      </c>
      <c r="C57" s="75"/>
      <c r="D57" s="63"/>
      <c r="E57" s="62"/>
      <c r="F57" s="76">
        <v>0</v>
      </c>
      <c r="G57" s="77">
        <f t="shared" si="2"/>
        <v>0</v>
      </c>
    </row>
    <row r="58" spans="1:7" ht="15.75" x14ac:dyDescent="0.25">
      <c r="A58" s="11">
        <v>1992</v>
      </c>
      <c r="B58" s="74">
        <v>0</v>
      </c>
      <c r="C58" s="75"/>
      <c r="D58" s="63"/>
      <c r="E58" s="62"/>
      <c r="F58" s="76">
        <v>0</v>
      </c>
      <c r="G58" s="77">
        <f t="shared" si="2"/>
        <v>0</v>
      </c>
    </row>
    <row r="59" spans="1:7" ht="15.75" x14ac:dyDescent="0.25">
      <c r="A59" s="11">
        <v>1993</v>
      </c>
      <c r="B59" s="74">
        <v>0</v>
      </c>
      <c r="C59" s="75"/>
      <c r="D59" s="63"/>
      <c r="E59" s="62"/>
      <c r="F59" s="76">
        <v>0</v>
      </c>
      <c r="G59" s="77">
        <f t="shared" si="2"/>
        <v>0</v>
      </c>
    </row>
    <row r="60" spans="1:7" ht="15.75" x14ac:dyDescent="0.25">
      <c r="A60" s="11">
        <v>1994</v>
      </c>
      <c r="B60" s="74">
        <v>0</v>
      </c>
      <c r="C60" s="75"/>
      <c r="D60" s="63"/>
      <c r="E60" s="62"/>
      <c r="F60" s="76">
        <v>0</v>
      </c>
      <c r="G60" s="77">
        <f t="shared" si="2"/>
        <v>0</v>
      </c>
    </row>
    <row r="61" spans="1:7" ht="15.75" x14ac:dyDescent="0.25">
      <c r="A61" s="11">
        <v>1995</v>
      </c>
      <c r="B61" s="74">
        <v>0</v>
      </c>
      <c r="C61" s="75"/>
      <c r="D61" s="63"/>
      <c r="E61" s="62"/>
      <c r="F61" s="76">
        <v>0</v>
      </c>
      <c r="G61" s="77">
        <f t="shared" si="2"/>
        <v>0</v>
      </c>
    </row>
    <row r="62" spans="1:7" ht="15.75" x14ac:dyDescent="0.25">
      <c r="A62" s="11">
        <v>1996</v>
      </c>
      <c r="B62" s="74">
        <v>0</v>
      </c>
      <c r="C62" s="75"/>
      <c r="D62" s="63"/>
      <c r="E62" s="62"/>
      <c r="F62" s="76">
        <v>0</v>
      </c>
      <c r="G62" s="77">
        <f t="shared" si="2"/>
        <v>0</v>
      </c>
    </row>
    <row r="63" spans="1:7" ht="15.75" x14ac:dyDescent="0.25">
      <c r="A63" s="11">
        <v>1997</v>
      </c>
      <c r="B63" s="68">
        <v>0</v>
      </c>
      <c r="C63" s="67"/>
      <c r="D63" s="63"/>
      <c r="E63" s="62"/>
      <c r="F63" s="70">
        <v>0</v>
      </c>
      <c r="G63" s="72">
        <f>+IF(ABS(+B63+D63)&lt;=ABS(C63+E63),-B63+C63-D63+E63,0)</f>
        <v>0</v>
      </c>
    </row>
    <row r="64" spans="1:7" ht="15.75" x14ac:dyDescent="0.25">
      <c r="A64" s="11">
        <v>1998</v>
      </c>
      <c r="B64" s="82">
        <v>0</v>
      </c>
      <c r="C64" s="83"/>
      <c r="D64" s="63"/>
      <c r="E64" s="62"/>
      <c r="F64" s="84">
        <v>0</v>
      </c>
      <c r="G64" s="85">
        <f>+IF(ABS(+B64+D64)&lt;=ABS(C64+E64),-B64+C64-D64+E64,0)</f>
        <v>0</v>
      </c>
    </row>
    <row r="65" spans="1:7" ht="15.75" x14ac:dyDescent="0.25">
      <c r="A65" s="13" t="s">
        <v>12</v>
      </c>
      <c r="B65" s="86"/>
      <c r="C65" s="87"/>
      <c r="D65" s="88"/>
      <c r="E65" s="87"/>
      <c r="F65" s="88"/>
      <c r="G65" s="89"/>
    </row>
    <row r="66" spans="1:7" ht="15.75" x14ac:dyDescent="0.25">
      <c r="A66" s="10">
        <v>2010</v>
      </c>
      <c r="B66" s="61"/>
      <c r="C66" s="90">
        <v>0</v>
      </c>
      <c r="D66" s="63"/>
      <c r="E66" s="62"/>
      <c r="F66" s="64">
        <f t="shared" ref="F66:F84" si="3">+IF(ABS(+B66+D66)&gt;=ABS(C66+E66),+B66-C66+D66-E66,0)</f>
        <v>0</v>
      </c>
      <c r="G66" s="91">
        <v>0</v>
      </c>
    </row>
    <row r="67" spans="1:7" ht="15.75" x14ac:dyDescent="0.25">
      <c r="A67" s="11">
        <v>2020</v>
      </c>
      <c r="B67" s="61"/>
      <c r="C67" s="90">
        <v>0</v>
      </c>
      <c r="D67" s="63"/>
      <c r="E67" s="62"/>
      <c r="F67" s="64">
        <f t="shared" si="3"/>
        <v>0</v>
      </c>
      <c r="G67" s="91">
        <v>0</v>
      </c>
    </row>
    <row r="68" spans="1:7" ht="15.75" x14ac:dyDescent="0.25">
      <c r="A68" s="11">
        <v>2031</v>
      </c>
      <c r="B68" s="66"/>
      <c r="C68" s="69">
        <v>0</v>
      </c>
      <c r="D68" s="63"/>
      <c r="E68" s="62"/>
      <c r="F68" s="73">
        <f t="shared" si="3"/>
        <v>0</v>
      </c>
      <c r="G68" s="71">
        <v>0</v>
      </c>
    </row>
    <row r="69" spans="1:7" ht="15.75" x14ac:dyDescent="0.25">
      <c r="A69" s="11">
        <v>2032</v>
      </c>
      <c r="B69" s="66"/>
      <c r="C69" s="69">
        <v>0</v>
      </c>
      <c r="D69" s="63"/>
      <c r="E69" s="62"/>
      <c r="F69" s="73">
        <f t="shared" si="3"/>
        <v>0</v>
      </c>
      <c r="G69" s="71">
        <v>0</v>
      </c>
    </row>
    <row r="70" spans="1:7" ht="15.75" x14ac:dyDescent="0.25">
      <c r="A70" s="11">
        <v>2038</v>
      </c>
      <c r="B70" s="66"/>
      <c r="C70" s="69">
        <v>0</v>
      </c>
      <c r="D70" s="63"/>
      <c r="E70" s="62"/>
      <c r="F70" s="73">
        <f t="shared" si="3"/>
        <v>0</v>
      </c>
      <c r="G70" s="71">
        <v>0</v>
      </c>
    </row>
    <row r="71" spans="1:7" ht="15.75" x14ac:dyDescent="0.25">
      <c r="A71" s="11">
        <v>2039</v>
      </c>
      <c r="B71" s="66"/>
      <c r="C71" s="69">
        <v>0</v>
      </c>
      <c r="D71" s="63"/>
      <c r="E71" s="62"/>
      <c r="F71" s="73">
        <f t="shared" si="3"/>
        <v>0</v>
      </c>
      <c r="G71" s="71">
        <v>0</v>
      </c>
    </row>
    <row r="72" spans="1:7" ht="15.75" x14ac:dyDescent="0.25">
      <c r="A72" s="11">
        <v>2041</v>
      </c>
      <c r="B72" s="66"/>
      <c r="C72" s="69">
        <v>0</v>
      </c>
      <c r="D72" s="63"/>
      <c r="E72" s="62"/>
      <c r="F72" s="73">
        <f t="shared" si="3"/>
        <v>0</v>
      </c>
      <c r="G72" s="71">
        <v>0</v>
      </c>
    </row>
    <row r="73" spans="1:7" ht="15.75" x14ac:dyDescent="0.25">
      <c r="A73" s="11">
        <v>2049</v>
      </c>
      <c r="B73" s="66"/>
      <c r="C73" s="69">
        <v>0</v>
      </c>
      <c r="D73" s="63"/>
      <c r="E73" s="62"/>
      <c r="F73" s="73">
        <f t="shared" si="3"/>
        <v>0</v>
      </c>
      <c r="G73" s="71">
        <v>0</v>
      </c>
    </row>
    <row r="74" spans="1:7" ht="15.75" x14ac:dyDescent="0.25">
      <c r="A74" s="11">
        <v>2051</v>
      </c>
      <c r="B74" s="66"/>
      <c r="C74" s="69">
        <v>0</v>
      </c>
      <c r="D74" s="63"/>
      <c r="E74" s="62"/>
      <c r="F74" s="73">
        <f t="shared" si="3"/>
        <v>0</v>
      </c>
      <c r="G74" s="71">
        <v>0</v>
      </c>
    </row>
    <row r="75" spans="1:7" ht="15.75" x14ac:dyDescent="0.25">
      <c r="A75" s="11">
        <v>2059</v>
      </c>
      <c r="B75" s="66"/>
      <c r="C75" s="69">
        <v>0</v>
      </c>
      <c r="D75" s="63"/>
      <c r="E75" s="62"/>
      <c r="F75" s="73">
        <f t="shared" si="3"/>
        <v>0</v>
      </c>
      <c r="G75" s="71">
        <v>0</v>
      </c>
    </row>
    <row r="76" spans="1:7" ht="15.75" x14ac:dyDescent="0.25">
      <c r="A76" s="11">
        <v>2060</v>
      </c>
      <c r="B76" s="66"/>
      <c r="C76" s="69">
        <v>0</v>
      </c>
      <c r="D76" s="63"/>
      <c r="E76" s="62"/>
      <c r="F76" s="73">
        <f t="shared" si="3"/>
        <v>0</v>
      </c>
      <c r="G76" s="71">
        <v>0</v>
      </c>
    </row>
    <row r="77" spans="1:7" ht="15.75" x14ac:dyDescent="0.25">
      <c r="A77" s="11">
        <v>2071</v>
      </c>
      <c r="B77" s="66"/>
      <c r="C77" s="69">
        <v>0</v>
      </c>
      <c r="D77" s="63"/>
      <c r="E77" s="62"/>
      <c r="F77" s="73">
        <f t="shared" si="3"/>
        <v>0</v>
      </c>
      <c r="G77" s="71">
        <v>0</v>
      </c>
    </row>
    <row r="78" spans="1:7" ht="15.75" x14ac:dyDescent="0.25">
      <c r="A78" s="11">
        <v>2079</v>
      </c>
      <c r="B78" s="66"/>
      <c r="C78" s="69">
        <v>0</v>
      </c>
      <c r="D78" s="63"/>
      <c r="E78" s="62"/>
      <c r="F78" s="73">
        <f t="shared" si="3"/>
        <v>0</v>
      </c>
      <c r="G78" s="71">
        <v>0</v>
      </c>
    </row>
    <row r="79" spans="1:7" ht="15.75" x14ac:dyDescent="0.25">
      <c r="A79" s="11">
        <v>2091</v>
      </c>
      <c r="B79" s="66"/>
      <c r="C79" s="69">
        <v>0</v>
      </c>
      <c r="D79" s="63"/>
      <c r="E79" s="62"/>
      <c r="F79" s="73">
        <f t="shared" si="3"/>
        <v>0</v>
      </c>
      <c r="G79" s="71">
        <v>0</v>
      </c>
    </row>
    <row r="80" spans="1:7" ht="15.75" x14ac:dyDescent="0.25">
      <c r="A80" s="11">
        <v>2099</v>
      </c>
      <c r="B80" s="66"/>
      <c r="C80" s="69">
        <v>0</v>
      </c>
      <c r="D80" s="63"/>
      <c r="E80" s="62"/>
      <c r="F80" s="73">
        <f t="shared" si="3"/>
        <v>0</v>
      </c>
      <c r="G80" s="71">
        <v>0</v>
      </c>
    </row>
    <row r="81" spans="1:7" ht="15.75" x14ac:dyDescent="0.25">
      <c r="A81" s="11">
        <v>2101</v>
      </c>
      <c r="B81" s="66"/>
      <c r="C81" s="69">
        <v>0</v>
      </c>
      <c r="D81" s="63"/>
      <c r="E81" s="62"/>
      <c r="F81" s="73">
        <f t="shared" si="3"/>
        <v>0</v>
      </c>
      <c r="G81" s="71">
        <v>0</v>
      </c>
    </row>
    <row r="82" spans="1:7" ht="15.75" x14ac:dyDescent="0.25">
      <c r="A82" s="11">
        <v>2102</v>
      </c>
      <c r="B82" s="66"/>
      <c r="C82" s="69">
        <v>0</v>
      </c>
      <c r="D82" s="63"/>
      <c r="E82" s="62"/>
      <c r="F82" s="73">
        <f t="shared" si="3"/>
        <v>0</v>
      </c>
      <c r="G82" s="71">
        <v>0</v>
      </c>
    </row>
    <row r="83" spans="1:7" ht="15.75" x14ac:dyDescent="0.25">
      <c r="A83" s="11">
        <v>2107</v>
      </c>
      <c r="B83" s="66"/>
      <c r="C83" s="69">
        <v>0</v>
      </c>
      <c r="D83" s="63"/>
      <c r="E83" s="62"/>
      <c r="F83" s="73">
        <f t="shared" si="3"/>
        <v>0</v>
      </c>
      <c r="G83" s="71">
        <v>0</v>
      </c>
    </row>
    <row r="84" spans="1:7" ht="15.75" x14ac:dyDescent="0.25">
      <c r="A84" s="11">
        <v>2109</v>
      </c>
      <c r="B84" s="66"/>
      <c r="C84" s="69">
        <v>0</v>
      </c>
      <c r="D84" s="63"/>
      <c r="E84" s="62"/>
      <c r="F84" s="73">
        <f t="shared" si="3"/>
        <v>0</v>
      </c>
      <c r="G84" s="71">
        <v>0</v>
      </c>
    </row>
    <row r="85" spans="1:7" ht="15.75" x14ac:dyDescent="0.25">
      <c r="A85" s="11">
        <v>2201</v>
      </c>
      <c r="B85" s="74">
        <v>0</v>
      </c>
      <c r="C85" s="79">
        <v>0</v>
      </c>
      <c r="D85" s="76">
        <v>0</v>
      </c>
      <c r="E85" s="79">
        <v>0</v>
      </c>
      <c r="F85" s="76">
        <v>0</v>
      </c>
      <c r="G85" s="81">
        <v>0</v>
      </c>
    </row>
    <row r="86" spans="1:7" ht="15.75" x14ac:dyDescent="0.25">
      <c r="A86" s="11">
        <v>2202</v>
      </c>
      <c r="B86" s="74">
        <v>0</v>
      </c>
      <c r="C86" s="79">
        <v>0</v>
      </c>
      <c r="D86" s="76">
        <v>0</v>
      </c>
      <c r="E86" s="79">
        <v>0</v>
      </c>
      <c r="F86" s="76">
        <v>0</v>
      </c>
      <c r="G86" s="81">
        <v>0</v>
      </c>
    </row>
    <row r="87" spans="1:7" ht="15.75" x14ac:dyDescent="0.25">
      <c r="A87" s="11">
        <v>2203</v>
      </c>
      <c r="B87" s="74">
        <v>0</v>
      </c>
      <c r="C87" s="79">
        <v>0</v>
      </c>
      <c r="D87" s="76">
        <v>0</v>
      </c>
      <c r="E87" s="79">
        <v>0</v>
      </c>
      <c r="F87" s="76">
        <v>0</v>
      </c>
      <c r="G87" s="81">
        <v>0</v>
      </c>
    </row>
    <row r="88" spans="1:7" ht="15.75" x14ac:dyDescent="0.25">
      <c r="A88" s="11">
        <v>2204</v>
      </c>
      <c r="B88" s="74">
        <v>0</v>
      </c>
      <c r="C88" s="79">
        <v>0</v>
      </c>
      <c r="D88" s="76">
        <v>0</v>
      </c>
      <c r="E88" s="79">
        <v>0</v>
      </c>
      <c r="F88" s="76">
        <v>0</v>
      </c>
      <c r="G88" s="81">
        <v>0</v>
      </c>
    </row>
    <row r="89" spans="1:7" ht="15.75" x14ac:dyDescent="0.25">
      <c r="A89" s="14">
        <v>2412</v>
      </c>
      <c r="B89" s="74">
        <v>0</v>
      </c>
      <c r="C89" s="75"/>
      <c r="D89" s="63"/>
      <c r="E89" s="62"/>
      <c r="F89" s="70">
        <v>0</v>
      </c>
      <c r="G89" s="72">
        <f t="shared" ref="G89:G96" si="4">+IF(ABS(+B89+D89)&lt;=ABS(C89+E89),-B89+C89-D89+E89,0)</f>
        <v>0</v>
      </c>
    </row>
    <row r="90" spans="1:7" ht="15.75" x14ac:dyDescent="0.25">
      <c r="A90" s="14">
        <v>2413</v>
      </c>
      <c r="B90" s="74">
        <v>0</v>
      </c>
      <c r="C90" s="75"/>
      <c r="D90" s="63"/>
      <c r="E90" s="62"/>
      <c r="F90" s="70">
        <v>0</v>
      </c>
      <c r="G90" s="72">
        <f t="shared" si="4"/>
        <v>0</v>
      </c>
    </row>
    <row r="91" spans="1:7" ht="15.75" x14ac:dyDescent="0.25">
      <c r="A91" s="14">
        <v>2414</v>
      </c>
      <c r="B91" s="74">
        <v>0</v>
      </c>
      <c r="C91" s="75"/>
      <c r="D91" s="63"/>
      <c r="E91" s="62"/>
      <c r="F91" s="70">
        <v>0</v>
      </c>
      <c r="G91" s="72">
        <f t="shared" si="4"/>
        <v>0</v>
      </c>
    </row>
    <row r="92" spans="1:7" ht="15.75" x14ac:dyDescent="0.25">
      <c r="A92" s="14">
        <v>2415</v>
      </c>
      <c r="B92" s="74">
        <v>0</v>
      </c>
      <c r="C92" s="75"/>
      <c r="D92" s="63"/>
      <c r="E92" s="62"/>
      <c r="F92" s="70">
        <v>0</v>
      </c>
      <c r="G92" s="72">
        <f t="shared" si="4"/>
        <v>0</v>
      </c>
    </row>
    <row r="93" spans="1:7" ht="15.75" x14ac:dyDescent="0.25">
      <c r="A93" s="14">
        <v>2416</v>
      </c>
      <c r="B93" s="74">
        <v>0</v>
      </c>
      <c r="C93" s="75"/>
      <c r="D93" s="63"/>
      <c r="E93" s="62"/>
      <c r="F93" s="70">
        <v>0</v>
      </c>
      <c r="G93" s="72">
        <f t="shared" si="4"/>
        <v>0</v>
      </c>
    </row>
    <row r="94" spans="1:7" ht="15.75" x14ac:dyDescent="0.25">
      <c r="A94" s="14">
        <v>2417</v>
      </c>
      <c r="B94" s="74">
        <v>0</v>
      </c>
      <c r="C94" s="79">
        <v>0</v>
      </c>
      <c r="D94" s="76">
        <v>0</v>
      </c>
      <c r="E94" s="79">
        <v>0</v>
      </c>
      <c r="F94" s="70">
        <v>0</v>
      </c>
      <c r="G94" s="72">
        <f t="shared" si="4"/>
        <v>0</v>
      </c>
    </row>
    <row r="95" spans="1:7" ht="15.75" x14ac:dyDescent="0.25">
      <c r="A95" s="14">
        <v>2419</v>
      </c>
      <c r="B95" s="74">
        <v>0</v>
      </c>
      <c r="C95" s="75"/>
      <c r="D95" s="92"/>
      <c r="E95" s="67"/>
      <c r="F95" s="70">
        <v>0</v>
      </c>
      <c r="G95" s="72">
        <f t="shared" si="4"/>
        <v>0</v>
      </c>
    </row>
    <row r="96" spans="1:7" ht="15.75" x14ac:dyDescent="0.25">
      <c r="A96" s="15">
        <v>2420</v>
      </c>
      <c r="B96" s="93">
        <v>0</v>
      </c>
      <c r="C96" s="94"/>
      <c r="D96" s="95"/>
      <c r="E96" s="83"/>
      <c r="F96" s="84">
        <v>0</v>
      </c>
      <c r="G96" s="85">
        <f t="shared" si="4"/>
        <v>0</v>
      </c>
    </row>
    <row r="97" spans="1:7" ht="15.75" x14ac:dyDescent="0.25">
      <c r="A97" s="13" t="s">
        <v>13</v>
      </c>
      <c r="B97" s="86"/>
      <c r="C97" s="87"/>
      <c r="D97" s="88"/>
      <c r="E97" s="87"/>
      <c r="F97" s="88"/>
      <c r="G97" s="89"/>
    </row>
    <row r="98" spans="1:7" ht="15.75" x14ac:dyDescent="0.25">
      <c r="A98" s="10">
        <v>3010</v>
      </c>
      <c r="B98" s="61"/>
      <c r="C98" s="90">
        <v>0</v>
      </c>
      <c r="D98" s="63"/>
      <c r="E98" s="62"/>
      <c r="F98" s="64">
        <f t="shared" ref="F98:F107" si="5">+IF(ABS(+B98+D98)&gt;=ABS(C98+E98),+B98-C98+D98-E98,0)</f>
        <v>0</v>
      </c>
      <c r="G98" s="91">
        <v>0</v>
      </c>
    </row>
    <row r="99" spans="1:7" ht="15.75" x14ac:dyDescent="0.25">
      <c r="A99" s="11">
        <v>3020</v>
      </c>
      <c r="B99" s="66"/>
      <c r="C99" s="69">
        <v>0</v>
      </c>
      <c r="D99" s="63">
        <v>16114.64</v>
      </c>
      <c r="E99" s="62">
        <v>16114.64</v>
      </c>
      <c r="F99" s="73">
        <f t="shared" si="5"/>
        <v>0</v>
      </c>
      <c r="G99" s="71">
        <v>0</v>
      </c>
    </row>
    <row r="100" spans="1:7" ht="15.75" x14ac:dyDescent="0.25">
      <c r="A100" s="11">
        <v>3030</v>
      </c>
      <c r="B100" s="66"/>
      <c r="C100" s="69">
        <v>0</v>
      </c>
      <c r="D100" s="63"/>
      <c r="E100" s="62"/>
      <c r="F100" s="73">
        <f t="shared" si="5"/>
        <v>0</v>
      </c>
      <c r="G100" s="71">
        <v>0</v>
      </c>
    </row>
    <row r="101" spans="1:7" ht="15.75" x14ac:dyDescent="0.25">
      <c r="A101" s="11">
        <v>3040</v>
      </c>
      <c r="B101" s="66"/>
      <c r="C101" s="69">
        <v>0</v>
      </c>
      <c r="D101" s="63"/>
      <c r="E101" s="62"/>
      <c r="F101" s="73">
        <f t="shared" si="5"/>
        <v>0</v>
      </c>
      <c r="G101" s="71">
        <v>0</v>
      </c>
    </row>
    <row r="102" spans="1:7" ht="15.75" x14ac:dyDescent="0.25">
      <c r="A102" s="11">
        <v>3100</v>
      </c>
      <c r="B102" s="66"/>
      <c r="C102" s="69">
        <v>0</v>
      </c>
      <c r="D102" s="63"/>
      <c r="E102" s="62"/>
      <c r="F102" s="73">
        <f t="shared" si="5"/>
        <v>0</v>
      </c>
      <c r="G102" s="71">
        <v>0</v>
      </c>
    </row>
    <row r="103" spans="1:7" ht="15.75" x14ac:dyDescent="0.25">
      <c r="A103" s="11">
        <v>3210</v>
      </c>
      <c r="B103" s="66"/>
      <c r="C103" s="69">
        <v>0</v>
      </c>
      <c r="D103" s="63"/>
      <c r="E103" s="62"/>
      <c r="F103" s="73">
        <f t="shared" si="5"/>
        <v>0</v>
      </c>
      <c r="G103" s="71">
        <v>0</v>
      </c>
    </row>
    <row r="104" spans="1:7" ht="15.75" x14ac:dyDescent="0.25">
      <c r="A104" s="11">
        <v>3220</v>
      </c>
      <c r="B104" s="66"/>
      <c r="C104" s="69">
        <v>0</v>
      </c>
      <c r="D104" s="63"/>
      <c r="E104" s="62"/>
      <c r="F104" s="73">
        <f t="shared" si="5"/>
        <v>0</v>
      </c>
      <c r="G104" s="71">
        <v>0</v>
      </c>
    </row>
    <row r="105" spans="1:7" ht="15.75" x14ac:dyDescent="0.25">
      <c r="A105" s="11">
        <v>3310</v>
      </c>
      <c r="B105" s="66"/>
      <c r="C105" s="69">
        <v>0</v>
      </c>
      <c r="D105" s="63"/>
      <c r="E105" s="62"/>
      <c r="F105" s="73">
        <f t="shared" si="5"/>
        <v>0</v>
      </c>
      <c r="G105" s="71">
        <v>0</v>
      </c>
    </row>
    <row r="106" spans="1:7" ht="15.75" x14ac:dyDescent="0.25">
      <c r="A106" s="11">
        <v>3320</v>
      </c>
      <c r="B106" s="66"/>
      <c r="C106" s="69">
        <v>0</v>
      </c>
      <c r="D106" s="63"/>
      <c r="E106" s="62"/>
      <c r="F106" s="73">
        <f t="shared" si="5"/>
        <v>0</v>
      </c>
      <c r="G106" s="71">
        <v>0</v>
      </c>
    </row>
    <row r="107" spans="1:7" ht="15.75" x14ac:dyDescent="0.25">
      <c r="A107" s="16">
        <v>3330</v>
      </c>
      <c r="B107" s="96"/>
      <c r="C107" s="97">
        <v>0</v>
      </c>
      <c r="D107" s="63"/>
      <c r="E107" s="62"/>
      <c r="F107" s="98">
        <f t="shared" si="5"/>
        <v>0</v>
      </c>
      <c r="G107" s="99">
        <v>0</v>
      </c>
    </row>
    <row r="108" spans="1:7" ht="15.75" x14ac:dyDescent="0.25">
      <c r="A108" s="13" t="s">
        <v>14</v>
      </c>
      <c r="B108" s="86"/>
      <c r="C108" s="87"/>
      <c r="D108" s="88"/>
      <c r="E108" s="87"/>
      <c r="F108" s="88"/>
      <c r="G108" s="89"/>
    </row>
    <row r="109" spans="1:7" ht="15.75" x14ac:dyDescent="0.25">
      <c r="A109" s="10">
        <v>4010</v>
      </c>
      <c r="B109" s="100">
        <v>0</v>
      </c>
      <c r="C109" s="62"/>
      <c r="D109" s="63"/>
      <c r="E109" s="62"/>
      <c r="F109" s="101">
        <v>0</v>
      </c>
      <c r="G109" s="65">
        <f>+IF(ABS(+B109+D109)&lt;=ABS(C109+E109),-B109+C109-D109+E109,0)</f>
        <v>0</v>
      </c>
    </row>
    <row r="110" spans="1:7" ht="15.75" x14ac:dyDescent="0.25">
      <c r="A110" s="11">
        <v>4020</v>
      </c>
      <c r="B110" s="66"/>
      <c r="C110" s="69">
        <v>0</v>
      </c>
      <c r="D110" s="63"/>
      <c r="E110" s="62"/>
      <c r="F110" s="73">
        <f>+IF(ABS(+B110+D110)&gt;=ABS(C110+E110),+B110-C110+D110-E110,0)</f>
        <v>0</v>
      </c>
      <c r="G110" s="102">
        <f>+IF(OR($N$1="03",$N$1="06",$N$1="09"),+IF(AND(ABS(+B110+D110)&lt;ABS(C110+E110),C110+E110&lt;0),-B110+C110-D110+E110,0),+IF(AND(A$1="12",ABS(+B110+D110)&lt;ABS(C110+E110)),-B110+C110-D110+E110,0))</f>
        <v>0</v>
      </c>
    </row>
    <row r="111" spans="1:7" ht="15.75" x14ac:dyDescent="0.25">
      <c r="A111" s="11">
        <v>4030</v>
      </c>
      <c r="B111" s="68">
        <v>0</v>
      </c>
      <c r="C111" s="67"/>
      <c r="D111" s="63"/>
      <c r="E111" s="62"/>
      <c r="F111" s="70">
        <v>0</v>
      </c>
      <c r="G111" s="72">
        <f>+IF(ABS(+B111+D111)&lt;=ABS(C111+E111),-B111+C111-D111+E111,0)</f>
        <v>0</v>
      </c>
    </row>
    <row r="112" spans="1:7" ht="15.75" x14ac:dyDescent="0.25">
      <c r="A112" s="11">
        <v>4040</v>
      </c>
      <c r="B112" s="66"/>
      <c r="C112" s="69">
        <v>0</v>
      </c>
      <c r="D112" s="63"/>
      <c r="E112" s="62"/>
      <c r="F112" s="73">
        <f>+IF(ABS(+B112+D112)&gt;=ABS(C112+E112),+B112-C112+D112-E112,0)</f>
        <v>0</v>
      </c>
      <c r="G112" s="102">
        <f>+IF(OR($N$1="03",$N$1="06",$N$1="09"),+IF(AND(ABS(+B112+D112)&lt;ABS(C112+E112),C112+E112&lt;0),-B112+C112-D112+E112,0),+IF(AND(A$1="12",ABS(+B112+D112)&lt;ABS(C112+E112)),-B112+C112-D112+E112,0))</f>
        <v>0</v>
      </c>
    </row>
    <row r="113" spans="1:7" ht="15.75" x14ac:dyDescent="0.25">
      <c r="A113" s="11">
        <v>4050</v>
      </c>
      <c r="B113" s="68">
        <v>0</v>
      </c>
      <c r="C113" s="67"/>
      <c r="D113" s="63"/>
      <c r="E113" s="62"/>
      <c r="F113" s="70">
        <v>0</v>
      </c>
      <c r="G113" s="72">
        <f>+IF(ABS(+B113+D113)&lt;=ABS(C113+E113),-B113+C113-D113+E113,0)</f>
        <v>0</v>
      </c>
    </row>
    <row r="114" spans="1:7" ht="15.75" x14ac:dyDescent="0.25">
      <c r="A114" s="11">
        <v>4052</v>
      </c>
      <c r="B114" s="66"/>
      <c r="C114" s="69">
        <v>0</v>
      </c>
      <c r="D114" s="63"/>
      <c r="E114" s="62"/>
      <c r="F114" s="73">
        <f>+IF(ABS(+B114+D114)&gt;=ABS(C114+E114),+B114-C114+D114-E114,0)</f>
        <v>0</v>
      </c>
      <c r="G114" s="71">
        <v>0</v>
      </c>
    </row>
    <row r="115" spans="1:7" ht="15.75" x14ac:dyDescent="0.25">
      <c r="A115" s="11">
        <v>4057</v>
      </c>
      <c r="B115" s="78"/>
      <c r="C115" s="75"/>
      <c r="D115" s="63"/>
      <c r="E115" s="62"/>
      <c r="F115" s="80">
        <f>+IF(ABS(+B115+D115)&gt;=ABS(C115+E115),+B115-C115+D115-E115,0)</f>
        <v>0</v>
      </c>
      <c r="G115" s="77">
        <f>+IF(ABS(+B115+D115)&lt;=ABS(C115+E115),-B115+C115-D115+E115,0)</f>
        <v>0</v>
      </c>
    </row>
    <row r="116" spans="1:7" ht="15.75" x14ac:dyDescent="0.25">
      <c r="A116" s="11">
        <v>4058</v>
      </c>
      <c r="B116" s="78"/>
      <c r="C116" s="75"/>
      <c r="D116" s="63"/>
      <c r="E116" s="62"/>
      <c r="F116" s="80">
        <f>+IF(ABS(+B116+D116)&gt;=ABS(C116+E116),+B116-C116+D116-E116,0)</f>
        <v>0</v>
      </c>
      <c r="G116" s="77">
        <f>+IF(ABS(+B116+D116)&lt;=ABS(C116+E116),-B116+C116-D116+E116,0)</f>
        <v>0</v>
      </c>
    </row>
    <row r="117" spans="1:7" ht="15.75" x14ac:dyDescent="0.25">
      <c r="A117" s="11">
        <v>4071</v>
      </c>
      <c r="B117" s="68">
        <v>0</v>
      </c>
      <c r="C117" s="67"/>
      <c r="D117" s="63"/>
      <c r="E117" s="62"/>
      <c r="F117" s="70">
        <v>0</v>
      </c>
      <c r="G117" s="72">
        <f>+IF(ABS(+B117+D117)&lt;=ABS(C117+E117),-B117+C117-D117+E117,0)</f>
        <v>0</v>
      </c>
    </row>
    <row r="118" spans="1:7" ht="15.75" x14ac:dyDescent="0.25">
      <c r="A118" s="11">
        <v>4072</v>
      </c>
      <c r="B118" s="66"/>
      <c r="C118" s="69">
        <v>0</v>
      </c>
      <c r="D118" s="63"/>
      <c r="E118" s="62"/>
      <c r="F118" s="73">
        <f>+IF(ABS(+B118+D118)&gt;=ABS(C118+E118),+B118-C118+D118-E118,0)</f>
        <v>0</v>
      </c>
      <c r="G118" s="71">
        <v>0</v>
      </c>
    </row>
    <row r="119" spans="1:7" ht="15.75" x14ac:dyDescent="0.25">
      <c r="A119" s="11">
        <v>4110</v>
      </c>
      <c r="B119" s="66"/>
      <c r="C119" s="69">
        <v>0</v>
      </c>
      <c r="D119" s="63"/>
      <c r="E119" s="62"/>
      <c r="F119" s="73">
        <f>+IF(ABS(+B119+D119)&gt;=ABS(C119+E119),+B119-C119+D119-E119,0)</f>
        <v>0</v>
      </c>
      <c r="G119" s="71">
        <v>0</v>
      </c>
    </row>
    <row r="120" spans="1:7" ht="15.75" x14ac:dyDescent="0.25">
      <c r="A120" s="11">
        <v>4120</v>
      </c>
      <c r="B120" s="68">
        <v>0</v>
      </c>
      <c r="C120" s="67"/>
      <c r="D120" s="63"/>
      <c r="E120" s="62"/>
      <c r="F120" s="70">
        <v>0</v>
      </c>
      <c r="G120" s="72">
        <f>+IF(ABS(+B120+D120)&lt;=ABS(C120+E120),-B120+C120-D120+E120,0)</f>
        <v>0</v>
      </c>
    </row>
    <row r="121" spans="1:7" ht="15.75" x14ac:dyDescent="0.25">
      <c r="A121" s="11">
        <v>4130</v>
      </c>
      <c r="B121" s="66"/>
      <c r="C121" s="69">
        <v>0</v>
      </c>
      <c r="D121" s="63"/>
      <c r="E121" s="62"/>
      <c r="F121" s="73">
        <f>+IF(ABS(+B121+D121)&gt;=ABS(C121+E121),+B121-C121+D121-E121,0)</f>
        <v>0</v>
      </c>
      <c r="G121" s="71">
        <v>0</v>
      </c>
    </row>
    <row r="122" spans="1:7" ht="15.75" x14ac:dyDescent="0.25">
      <c r="A122" s="11">
        <v>4140</v>
      </c>
      <c r="B122" s="68">
        <v>0</v>
      </c>
      <c r="C122" s="67"/>
      <c r="D122" s="63"/>
      <c r="E122" s="62"/>
      <c r="F122" s="70">
        <v>0</v>
      </c>
      <c r="G122" s="72">
        <f>+IF(ABS(+B122+D122)&lt;=ABS(C122+E122),-B122+C122-D122+E122,0)</f>
        <v>0</v>
      </c>
    </row>
    <row r="123" spans="1:7" ht="15.75" x14ac:dyDescent="0.25">
      <c r="A123" s="11">
        <v>4211</v>
      </c>
      <c r="B123" s="68">
        <v>0</v>
      </c>
      <c r="C123" s="67"/>
      <c r="D123" s="63"/>
      <c r="E123" s="62"/>
      <c r="F123" s="70">
        <v>0</v>
      </c>
      <c r="G123" s="72">
        <f>+IF(ABS(+B123+D123)&lt;=ABS(C123+E123),-B123+C123-D123+E123,0)</f>
        <v>0</v>
      </c>
    </row>
    <row r="124" spans="1:7" ht="15.75" x14ac:dyDescent="0.25">
      <c r="A124" s="11">
        <v>4213</v>
      </c>
      <c r="B124" s="66"/>
      <c r="C124" s="69">
        <v>0</v>
      </c>
      <c r="D124" s="63"/>
      <c r="E124" s="62"/>
      <c r="F124" s="73">
        <f>+IF(ABS(+B124+D124)&gt;=ABS(C124+E124),+B124-C124+D124-E124,0)</f>
        <v>0</v>
      </c>
      <c r="G124" s="71">
        <v>0</v>
      </c>
    </row>
    <row r="125" spans="1:7" ht="15.75" x14ac:dyDescent="0.25">
      <c r="A125" s="11">
        <v>4222</v>
      </c>
      <c r="B125" s="68">
        <v>0</v>
      </c>
      <c r="C125" s="67"/>
      <c r="D125" s="63"/>
      <c r="E125" s="62"/>
      <c r="F125" s="70">
        <v>0</v>
      </c>
      <c r="G125" s="72">
        <f>+IF(ABS(+B125+D125)&lt;=ABS(C125+E125),-B125+C125-D125+E125,0)</f>
        <v>0</v>
      </c>
    </row>
    <row r="126" spans="1:7" ht="15.75" x14ac:dyDescent="0.25">
      <c r="A126" s="11">
        <v>4224</v>
      </c>
      <c r="B126" s="66"/>
      <c r="C126" s="69">
        <v>0</v>
      </c>
      <c r="D126" s="63"/>
      <c r="E126" s="62"/>
      <c r="F126" s="73">
        <f>+IF(ABS(+B126+D126)&gt;=ABS(C126+E126),+B126-C126+D126-E126,0)</f>
        <v>0</v>
      </c>
      <c r="G126" s="71">
        <v>0</v>
      </c>
    </row>
    <row r="127" spans="1:7" ht="15.75" x14ac:dyDescent="0.25">
      <c r="A127" s="11">
        <v>4230</v>
      </c>
      <c r="B127" s="68">
        <v>0</v>
      </c>
      <c r="C127" s="103"/>
      <c r="D127" s="63"/>
      <c r="E127" s="62"/>
      <c r="F127" s="70">
        <v>0</v>
      </c>
      <c r="G127" s="72">
        <f>+IF(ABS(+B127+D127)&lt;=ABS(C127+E127),-B127+C127-D127+E127,0)</f>
        <v>0</v>
      </c>
    </row>
    <row r="128" spans="1:7" ht="15.75" x14ac:dyDescent="0.25">
      <c r="A128" s="11">
        <v>4241</v>
      </c>
      <c r="B128" s="68">
        <v>0</v>
      </c>
      <c r="C128" s="67"/>
      <c r="D128" s="63"/>
      <c r="E128" s="62"/>
      <c r="F128" s="70">
        <v>0</v>
      </c>
      <c r="G128" s="72">
        <f>+IF(ABS(+B128+D128)&lt;=ABS(C128+E128),-B128+C128-D128+E128,0)</f>
        <v>0</v>
      </c>
    </row>
    <row r="129" spans="1:7" ht="15.75" x14ac:dyDescent="0.25">
      <c r="A129" s="11">
        <v>4243</v>
      </c>
      <c r="B129" s="66"/>
      <c r="C129" s="69">
        <v>0</v>
      </c>
      <c r="D129" s="63"/>
      <c r="E129" s="62"/>
      <c r="F129" s="73">
        <f>+IF(ABS(+B129+D129)&gt;=ABS(C129+E129),+B129-C129+D129-E129,0)</f>
        <v>0</v>
      </c>
      <c r="G129" s="71">
        <v>0</v>
      </c>
    </row>
    <row r="130" spans="1:7" ht="15.75" x14ac:dyDescent="0.25">
      <c r="A130" s="11">
        <v>4252</v>
      </c>
      <c r="B130" s="68">
        <v>0</v>
      </c>
      <c r="C130" s="67"/>
      <c r="D130" s="63"/>
      <c r="E130" s="62"/>
      <c r="F130" s="70">
        <v>0</v>
      </c>
      <c r="G130" s="72">
        <f>+IF(ABS(+B130+D130)&lt;=ABS(C130+E130),-B130+C130-D130+E130,0)</f>
        <v>0</v>
      </c>
    </row>
    <row r="131" spans="1:7" ht="15.75" x14ac:dyDescent="0.25">
      <c r="A131" s="11">
        <v>4254</v>
      </c>
      <c r="B131" s="66"/>
      <c r="C131" s="69">
        <v>0</v>
      </c>
      <c r="D131" s="63"/>
      <c r="E131" s="62"/>
      <c r="F131" s="73">
        <f>+IF(ABS(+B131+D131)&gt;=ABS(C131+E131),+B131-C131+D131-E131,0)</f>
        <v>0</v>
      </c>
      <c r="G131" s="71">
        <v>0</v>
      </c>
    </row>
    <row r="132" spans="1:7" ht="15.75" x14ac:dyDescent="0.25">
      <c r="A132" s="11">
        <v>4261</v>
      </c>
      <c r="B132" s="66"/>
      <c r="C132" s="69">
        <v>0</v>
      </c>
      <c r="D132" s="63"/>
      <c r="E132" s="62"/>
      <c r="F132" s="73">
        <f>+IF(ABS(+B132+D132)&gt;=ABS(C132+E132),+B132-C132+D132-E132,0)</f>
        <v>0</v>
      </c>
      <c r="G132" s="71">
        <v>0</v>
      </c>
    </row>
    <row r="133" spans="1:7" ht="15.75" x14ac:dyDescent="0.25">
      <c r="A133" s="11">
        <v>4262</v>
      </c>
      <c r="B133" s="66"/>
      <c r="C133" s="69">
        <v>0</v>
      </c>
      <c r="D133" s="63"/>
      <c r="E133" s="62"/>
      <c r="F133" s="73">
        <f>+IF(ABS(+B133+D133)&gt;=ABS(C133+E133),+B133-C133+D133-E133,0)</f>
        <v>0</v>
      </c>
      <c r="G133" s="71">
        <v>0</v>
      </c>
    </row>
    <row r="134" spans="1:7" ht="15.75" x14ac:dyDescent="0.25">
      <c r="A134" s="11">
        <v>4271</v>
      </c>
      <c r="B134" s="68">
        <v>0</v>
      </c>
      <c r="C134" s="67"/>
      <c r="D134" s="63"/>
      <c r="E134" s="62"/>
      <c r="F134" s="70">
        <v>0</v>
      </c>
      <c r="G134" s="72">
        <f>+IF(ABS(+B134+D134)&lt;=ABS(C134+E134),-B134+C134-D134+E134,0)</f>
        <v>0</v>
      </c>
    </row>
    <row r="135" spans="1:7" ht="15.75" x14ac:dyDescent="0.25">
      <c r="A135" s="11">
        <v>4272</v>
      </c>
      <c r="B135" s="68">
        <v>0</v>
      </c>
      <c r="C135" s="67"/>
      <c r="D135" s="63"/>
      <c r="E135" s="62"/>
      <c r="F135" s="70">
        <v>0</v>
      </c>
      <c r="G135" s="72">
        <f>+IF(ABS(+B135+D135)&lt;=ABS(C135+E135),-B135+C135-D135+E135,0)</f>
        <v>0</v>
      </c>
    </row>
    <row r="136" spans="1:7" ht="15.75" x14ac:dyDescent="0.25">
      <c r="A136" s="11">
        <v>4279</v>
      </c>
      <c r="B136" s="66"/>
      <c r="C136" s="69">
        <v>0</v>
      </c>
      <c r="D136" s="63"/>
      <c r="E136" s="62"/>
      <c r="F136" s="73">
        <f>+IF(ABS(+B136+D136)&gt;=ABS(C136+E136),+B136-C136+D136-E136,0)</f>
        <v>0</v>
      </c>
      <c r="G136" s="71">
        <v>0</v>
      </c>
    </row>
    <row r="137" spans="1:7" ht="15.75" x14ac:dyDescent="0.25">
      <c r="A137" s="11">
        <v>4281</v>
      </c>
      <c r="B137" s="68">
        <v>0</v>
      </c>
      <c r="C137" s="67"/>
      <c r="D137" s="63"/>
      <c r="E137" s="62"/>
      <c r="F137" s="70">
        <v>0</v>
      </c>
      <c r="G137" s="72">
        <f>+IF(ABS(+B137+D137)&lt;=ABS(C137+E137),-B137+C137-D137+E137,0)</f>
        <v>0</v>
      </c>
    </row>
    <row r="138" spans="1:7" ht="15.75" x14ac:dyDescent="0.25">
      <c r="A138" s="11">
        <v>4282</v>
      </c>
      <c r="B138" s="68">
        <v>0</v>
      </c>
      <c r="C138" s="67"/>
      <c r="D138" s="63"/>
      <c r="E138" s="62"/>
      <c r="F138" s="70">
        <v>0</v>
      </c>
      <c r="G138" s="72">
        <f>+IF(ABS(+B138+D138)&lt;=ABS(C138+E138),-B138+C138-D138+E138,0)</f>
        <v>0</v>
      </c>
    </row>
    <row r="139" spans="1:7" ht="15.75" x14ac:dyDescent="0.25">
      <c r="A139" s="11">
        <v>4287</v>
      </c>
      <c r="B139" s="66"/>
      <c r="C139" s="69">
        <v>0</v>
      </c>
      <c r="D139" s="63"/>
      <c r="E139" s="62"/>
      <c r="F139" s="73">
        <f>+IF(ABS(+B139+D139)&gt;=ABS(C139+E139),+B139-C139+D139-E139,0)</f>
        <v>0</v>
      </c>
      <c r="G139" s="71">
        <v>0</v>
      </c>
    </row>
    <row r="140" spans="1:7" ht="15.75" x14ac:dyDescent="0.25">
      <c r="A140" s="11">
        <v>4288</v>
      </c>
      <c r="B140" s="66"/>
      <c r="C140" s="69">
        <v>0</v>
      </c>
      <c r="D140" s="63"/>
      <c r="E140" s="62"/>
      <c r="F140" s="73">
        <f>+IF(ABS(+B140+D140)&gt;=ABS(C140+E140),+B140-C140+D140-E140,0)</f>
        <v>0</v>
      </c>
      <c r="G140" s="71">
        <v>0</v>
      </c>
    </row>
    <row r="141" spans="1:7" ht="15.75" x14ac:dyDescent="0.25">
      <c r="A141" s="11">
        <v>4291</v>
      </c>
      <c r="B141" s="68">
        <v>0</v>
      </c>
      <c r="C141" s="67"/>
      <c r="D141" s="63"/>
      <c r="E141" s="62"/>
      <c r="F141" s="70">
        <v>0</v>
      </c>
      <c r="G141" s="72">
        <f>+IF(ABS(+B141+D141)&lt;=ABS(C141+E141),-B141+C141-D141+E141,0)</f>
        <v>0</v>
      </c>
    </row>
    <row r="142" spans="1:7" ht="15.75" x14ac:dyDescent="0.25">
      <c r="A142" s="11">
        <v>4299</v>
      </c>
      <c r="B142" s="66"/>
      <c r="C142" s="69">
        <v>0</v>
      </c>
      <c r="D142" s="63"/>
      <c r="E142" s="62"/>
      <c r="F142" s="73">
        <f>+IF(ABS(+B142+D142)&gt;=ABS(C142+E142),+B142-C142+D142-E142,0)</f>
        <v>0</v>
      </c>
      <c r="G142" s="71">
        <v>0</v>
      </c>
    </row>
    <row r="143" spans="1:7" ht="15.75" x14ac:dyDescent="0.25">
      <c r="A143" s="17">
        <v>4301</v>
      </c>
      <c r="B143" s="104"/>
      <c r="C143" s="69">
        <v>0</v>
      </c>
      <c r="D143" s="63"/>
      <c r="E143" s="62"/>
      <c r="F143" s="73">
        <f>+IF(ABS(+B143+D143)&gt;=ABS(C143+E143),+B143-C143+D143-E143,0)</f>
        <v>0</v>
      </c>
      <c r="G143" s="71">
        <v>0</v>
      </c>
    </row>
    <row r="144" spans="1:7" ht="15.75" x14ac:dyDescent="0.25">
      <c r="A144" s="17">
        <v>4303</v>
      </c>
      <c r="B144" s="104"/>
      <c r="C144" s="69">
        <v>0</v>
      </c>
      <c r="D144" s="63"/>
      <c r="E144" s="62"/>
      <c r="F144" s="73">
        <f>+IF(ABS(+B144+D144)&gt;=ABS(C144+E144),+B144-C144+D144-E144,0)</f>
        <v>0</v>
      </c>
      <c r="G144" s="71">
        <v>0</v>
      </c>
    </row>
    <row r="145" spans="1:7" ht="15.75" x14ac:dyDescent="0.25">
      <c r="A145" s="11">
        <v>4311</v>
      </c>
      <c r="B145" s="68">
        <v>0</v>
      </c>
      <c r="C145" s="67"/>
      <c r="D145" s="63"/>
      <c r="E145" s="62"/>
      <c r="F145" s="70">
        <v>0</v>
      </c>
      <c r="G145" s="72">
        <f>+IF(ABS(+B145+D145)&lt;=ABS(C145+E145),-B145+C145-D145+E145,0)</f>
        <v>0</v>
      </c>
    </row>
    <row r="146" spans="1:7" ht="15.75" x14ac:dyDescent="0.25">
      <c r="A146" s="11">
        <v>4313</v>
      </c>
      <c r="B146" s="68">
        <v>0</v>
      </c>
      <c r="C146" s="67"/>
      <c r="D146" s="63"/>
      <c r="E146" s="62"/>
      <c r="F146" s="70">
        <v>0</v>
      </c>
      <c r="G146" s="72">
        <f>+IF(ABS(+B146+D146)&lt;=ABS(C146+E146),-B146+C146-D146+E146,0)</f>
        <v>0</v>
      </c>
    </row>
    <row r="147" spans="1:7" ht="15.75" x14ac:dyDescent="0.25">
      <c r="A147" s="11">
        <v>4321</v>
      </c>
      <c r="B147" s="66"/>
      <c r="C147" s="69">
        <v>0</v>
      </c>
      <c r="D147" s="63"/>
      <c r="E147" s="62"/>
      <c r="F147" s="73">
        <f t="shared" ref="F147:F167" si="6">+IF(ABS(+B147+D147)&gt;=ABS(C147+E147),+B147-C147+D147-E147,0)</f>
        <v>0</v>
      </c>
      <c r="G147" s="71">
        <v>0</v>
      </c>
    </row>
    <row r="148" spans="1:7" ht="15.75" x14ac:dyDescent="0.25">
      <c r="A148" s="11">
        <v>4322</v>
      </c>
      <c r="B148" s="66"/>
      <c r="C148" s="69">
        <v>0</v>
      </c>
      <c r="D148" s="63"/>
      <c r="E148" s="62"/>
      <c r="F148" s="73">
        <f t="shared" si="6"/>
        <v>0</v>
      </c>
      <c r="G148" s="71">
        <v>0</v>
      </c>
    </row>
    <row r="149" spans="1:7" ht="15.75" x14ac:dyDescent="0.25">
      <c r="A149" s="11">
        <v>4327</v>
      </c>
      <c r="B149" s="66"/>
      <c r="C149" s="69">
        <v>0</v>
      </c>
      <c r="D149" s="63"/>
      <c r="E149" s="62"/>
      <c r="F149" s="73">
        <f t="shared" si="6"/>
        <v>0</v>
      </c>
      <c r="G149" s="71">
        <v>0</v>
      </c>
    </row>
    <row r="150" spans="1:7" ht="15.75" x14ac:dyDescent="0.25">
      <c r="A150" s="11">
        <v>4328</v>
      </c>
      <c r="B150" s="66"/>
      <c r="C150" s="69">
        <v>0</v>
      </c>
      <c r="D150" s="63"/>
      <c r="E150" s="62"/>
      <c r="F150" s="73">
        <f t="shared" si="6"/>
        <v>0</v>
      </c>
      <c r="G150" s="71">
        <v>0</v>
      </c>
    </row>
    <row r="151" spans="1:7" ht="15.75" x14ac:dyDescent="0.25">
      <c r="A151" s="11">
        <v>4331</v>
      </c>
      <c r="B151" s="66"/>
      <c r="C151" s="69">
        <v>0</v>
      </c>
      <c r="D151" s="63"/>
      <c r="E151" s="62"/>
      <c r="F151" s="73">
        <f t="shared" si="6"/>
        <v>0</v>
      </c>
      <c r="G151" s="71">
        <v>0</v>
      </c>
    </row>
    <row r="152" spans="1:7" ht="15.75" x14ac:dyDescent="0.25">
      <c r="A152" s="11">
        <v>4332</v>
      </c>
      <c r="B152" s="66"/>
      <c r="C152" s="69">
        <v>0</v>
      </c>
      <c r="D152" s="63"/>
      <c r="E152" s="62"/>
      <c r="F152" s="73">
        <f t="shared" si="6"/>
        <v>0</v>
      </c>
      <c r="G152" s="71">
        <v>0</v>
      </c>
    </row>
    <row r="153" spans="1:7" ht="15.75" x14ac:dyDescent="0.25">
      <c r="A153" s="11">
        <v>4351</v>
      </c>
      <c r="B153" s="66"/>
      <c r="C153" s="69">
        <v>0</v>
      </c>
      <c r="D153" s="63"/>
      <c r="E153" s="62"/>
      <c r="F153" s="73">
        <f t="shared" si="6"/>
        <v>0</v>
      </c>
      <c r="G153" s="71">
        <v>0</v>
      </c>
    </row>
    <row r="154" spans="1:7" ht="15.75" x14ac:dyDescent="0.25">
      <c r="A154" s="11">
        <v>4352</v>
      </c>
      <c r="B154" s="66"/>
      <c r="C154" s="69">
        <v>0</v>
      </c>
      <c r="D154" s="63"/>
      <c r="E154" s="62"/>
      <c r="F154" s="73">
        <f t="shared" si="6"/>
        <v>0</v>
      </c>
      <c r="G154" s="71">
        <v>0</v>
      </c>
    </row>
    <row r="155" spans="1:7" ht="15.75" x14ac:dyDescent="0.25">
      <c r="A155" s="11">
        <v>4360</v>
      </c>
      <c r="B155" s="66"/>
      <c r="C155" s="67"/>
      <c r="D155" s="63"/>
      <c r="E155" s="62"/>
      <c r="F155" s="73">
        <f t="shared" si="6"/>
        <v>0</v>
      </c>
      <c r="G155" s="72">
        <f>+IF(ABS(+B155+D155)&lt;=ABS(C155+E155),-B155+C155-D155+E155,0)</f>
        <v>0</v>
      </c>
    </row>
    <row r="156" spans="1:7" ht="15.75" x14ac:dyDescent="0.25">
      <c r="A156" s="11">
        <v>4371</v>
      </c>
      <c r="B156" s="66"/>
      <c r="C156" s="69">
        <v>0</v>
      </c>
      <c r="D156" s="63"/>
      <c r="E156" s="62"/>
      <c r="F156" s="73">
        <f t="shared" si="6"/>
        <v>0</v>
      </c>
      <c r="G156" s="71">
        <v>0</v>
      </c>
    </row>
    <row r="157" spans="1:7" ht="15.75" x14ac:dyDescent="0.25">
      <c r="A157" s="11">
        <v>4372</v>
      </c>
      <c r="B157" s="66"/>
      <c r="C157" s="69">
        <v>0</v>
      </c>
      <c r="D157" s="63"/>
      <c r="E157" s="62"/>
      <c r="F157" s="73">
        <f t="shared" si="6"/>
        <v>0</v>
      </c>
      <c r="G157" s="71">
        <v>0</v>
      </c>
    </row>
    <row r="158" spans="1:7" ht="15.75" x14ac:dyDescent="0.25">
      <c r="A158" s="11">
        <v>4373</v>
      </c>
      <c r="B158" s="66"/>
      <c r="C158" s="69">
        <v>0</v>
      </c>
      <c r="D158" s="63"/>
      <c r="E158" s="62"/>
      <c r="F158" s="73">
        <f t="shared" si="6"/>
        <v>0</v>
      </c>
      <c r="G158" s="71">
        <v>0</v>
      </c>
    </row>
    <row r="159" spans="1:7" ht="15.75" x14ac:dyDescent="0.25">
      <c r="A159" s="11">
        <v>4374</v>
      </c>
      <c r="B159" s="66"/>
      <c r="C159" s="69">
        <v>0</v>
      </c>
      <c r="D159" s="63"/>
      <c r="E159" s="62"/>
      <c r="F159" s="73">
        <f t="shared" si="6"/>
        <v>0</v>
      </c>
      <c r="G159" s="71">
        <v>0</v>
      </c>
    </row>
    <row r="160" spans="1:7" ht="15.75" x14ac:dyDescent="0.25">
      <c r="A160" s="11">
        <v>4375</v>
      </c>
      <c r="B160" s="66"/>
      <c r="C160" s="69">
        <v>0</v>
      </c>
      <c r="D160" s="63"/>
      <c r="E160" s="62"/>
      <c r="F160" s="73">
        <f t="shared" si="6"/>
        <v>0</v>
      </c>
      <c r="G160" s="71">
        <v>0</v>
      </c>
    </row>
    <row r="161" spans="1:7" ht="15.75" x14ac:dyDescent="0.25">
      <c r="A161" s="11">
        <v>4376</v>
      </c>
      <c r="B161" s="66"/>
      <c r="C161" s="69">
        <v>0</v>
      </c>
      <c r="D161" s="63"/>
      <c r="E161" s="62"/>
      <c r="F161" s="73">
        <f t="shared" si="6"/>
        <v>0</v>
      </c>
      <c r="G161" s="71">
        <v>0</v>
      </c>
    </row>
    <row r="162" spans="1:7" ht="15.75" x14ac:dyDescent="0.25">
      <c r="A162" s="11">
        <v>4379</v>
      </c>
      <c r="B162" s="66"/>
      <c r="C162" s="69">
        <v>0</v>
      </c>
      <c r="D162" s="63"/>
      <c r="E162" s="62"/>
      <c r="F162" s="73">
        <f t="shared" si="6"/>
        <v>0</v>
      </c>
      <c r="G162" s="71">
        <v>0</v>
      </c>
    </row>
    <row r="163" spans="1:7" ht="15.75" x14ac:dyDescent="0.25">
      <c r="A163" s="11">
        <v>4381</v>
      </c>
      <c r="B163" s="66"/>
      <c r="C163" s="69">
        <v>0</v>
      </c>
      <c r="D163" s="63"/>
      <c r="E163" s="62"/>
      <c r="F163" s="73">
        <f t="shared" si="6"/>
        <v>0</v>
      </c>
      <c r="G163" s="71">
        <v>0</v>
      </c>
    </row>
    <row r="164" spans="1:7" ht="15.75" x14ac:dyDescent="0.25">
      <c r="A164" s="11">
        <v>4382</v>
      </c>
      <c r="B164" s="66"/>
      <c r="C164" s="69">
        <v>0</v>
      </c>
      <c r="D164" s="63"/>
      <c r="E164" s="62"/>
      <c r="F164" s="73">
        <f t="shared" si="6"/>
        <v>0</v>
      </c>
      <c r="G164" s="71">
        <v>0</v>
      </c>
    </row>
    <row r="165" spans="1:7" ht="15.75" x14ac:dyDescent="0.25">
      <c r="A165" s="11">
        <v>4383</v>
      </c>
      <c r="B165" s="66"/>
      <c r="C165" s="69">
        <v>0</v>
      </c>
      <c r="D165" s="63"/>
      <c r="E165" s="62"/>
      <c r="F165" s="73">
        <f t="shared" si="6"/>
        <v>0</v>
      </c>
      <c r="G165" s="71">
        <v>0</v>
      </c>
    </row>
    <row r="166" spans="1:7" ht="15.75" x14ac:dyDescent="0.25">
      <c r="A166" s="11">
        <v>4384</v>
      </c>
      <c r="B166" s="66"/>
      <c r="C166" s="69">
        <v>0</v>
      </c>
      <c r="D166" s="63"/>
      <c r="E166" s="62"/>
      <c r="F166" s="73">
        <f t="shared" si="6"/>
        <v>0</v>
      </c>
      <c r="G166" s="71">
        <v>0</v>
      </c>
    </row>
    <row r="167" spans="1:7" ht="15.75" x14ac:dyDescent="0.25">
      <c r="A167" s="11">
        <v>4385</v>
      </c>
      <c r="B167" s="66"/>
      <c r="C167" s="69">
        <v>0</v>
      </c>
      <c r="D167" s="63"/>
      <c r="E167" s="62"/>
      <c r="F167" s="73">
        <f t="shared" si="6"/>
        <v>0</v>
      </c>
      <c r="G167" s="71">
        <v>0</v>
      </c>
    </row>
    <row r="168" spans="1:7" ht="15.75" x14ac:dyDescent="0.25">
      <c r="A168" s="11">
        <v>4393</v>
      </c>
      <c r="B168" s="68">
        <v>0</v>
      </c>
      <c r="C168" s="67"/>
      <c r="D168" s="63"/>
      <c r="E168" s="62"/>
      <c r="F168" s="70">
        <v>0</v>
      </c>
      <c r="G168" s="72">
        <f>+IF(ABS(+B168+D168)&lt;=ABS(C168+E168),-B168+C168-D168+E168,0)</f>
        <v>0</v>
      </c>
    </row>
    <row r="169" spans="1:7" ht="15.75" x14ac:dyDescent="0.25">
      <c r="A169" s="11">
        <v>4397</v>
      </c>
      <c r="B169" s="68">
        <v>0</v>
      </c>
      <c r="C169" s="67"/>
      <c r="D169" s="63"/>
      <c r="E169" s="62"/>
      <c r="F169" s="70">
        <v>0</v>
      </c>
      <c r="G169" s="72">
        <f>+IF(ABS(+B169+D169)&lt;=ABS(C169+E169),-B169+C169-D169+E169,0)</f>
        <v>0</v>
      </c>
    </row>
    <row r="170" spans="1:7" ht="15.75" x14ac:dyDescent="0.25">
      <c r="A170" s="11">
        <v>4398</v>
      </c>
      <c r="B170" s="68">
        <v>0</v>
      </c>
      <c r="C170" s="67"/>
      <c r="D170" s="63"/>
      <c r="E170" s="62"/>
      <c r="F170" s="70">
        <v>0</v>
      </c>
      <c r="G170" s="72">
        <f>+IF(ABS(+B170+D170)&lt;=ABS(C170+E170),-B170+C170-D170+E170,0)</f>
        <v>0</v>
      </c>
    </row>
    <row r="171" spans="1:7" ht="15.75" x14ac:dyDescent="0.25">
      <c r="A171" s="11">
        <v>4500</v>
      </c>
      <c r="B171" s="66"/>
      <c r="C171" s="67"/>
      <c r="D171" s="63"/>
      <c r="E171" s="62"/>
      <c r="F171" s="73">
        <f>+IF(ABS(+B171+D171)&gt;=ABS(C171+E171),+B171-C171+D171-E171,0)</f>
        <v>0</v>
      </c>
      <c r="G171" s="72">
        <f t="shared" ref="G171:G213" si="7">+IF(ABS(+B171+D171)&lt;=ABS(C171+E171),-B171+C171-D171+E171,0)</f>
        <v>0</v>
      </c>
    </row>
    <row r="172" spans="1:7" ht="15.75" x14ac:dyDescent="0.25">
      <c r="A172" s="11">
        <v>4501</v>
      </c>
      <c r="B172" s="78"/>
      <c r="C172" s="75"/>
      <c r="D172" s="63"/>
      <c r="E172" s="62"/>
      <c r="F172" s="80">
        <f>+IF(ABS(+B172+D172)&gt;=ABS(C172+E172),+B172-C172+D172-E172,0)</f>
        <v>0</v>
      </c>
      <c r="G172" s="77">
        <f t="shared" si="7"/>
        <v>0</v>
      </c>
    </row>
    <row r="173" spans="1:7" ht="15.75" x14ac:dyDescent="0.25">
      <c r="A173" s="11">
        <v>4502</v>
      </c>
      <c r="B173" s="78"/>
      <c r="C173" s="75"/>
      <c r="D173" s="63"/>
      <c r="E173" s="62"/>
      <c r="F173" s="80">
        <f>+IF(ABS(+B173+D173)&gt;=ABS(C173+E173),+B173-C173+D173-E173,0)</f>
        <v>0</v>
      </c>
      <c r="G173" s="77">
        <f>+IF(ABS(+B173+D173)&lt;=ABS(C173+E173),-B173+C173-D173+E173,0)</f>
        <v>0</v>
      </c>
    </row>
    <row r="174" spans="1:7" ht="15.75" x14ac:dyDescent="0.25">
      <c r="A174" s="11">
        <v>4503</v>
      </c>
      <c r="B174" s="74">
        <v>0</v>
      </c>
      <c r="C174" s="79">
        <v>0</v>
      </c>
      <c r="D174" s="76"/>
      <c r="E174" s="79"/>
      <c r="F174" s="76">
        <v>0</v>
      </c>
      <c r="G174" s="81">
        <v>0</v>
      </c>
    </row>
    <row r="175" spans="1:7" ht="15.75" x14ac:dyDescent="0.25">
      <c r="A175" s="11">
        <v>4510</v>
      </c>
      <c r="B175" s="78"/>
      <c r="C175" s="75"/>
      <c r="D175" s="63"/>
      <c r="E175" s="62"/>
      <c r="F175" s="80">
        <f>+IF(ABS(+B175+D175)&gt;=ABS(C175+E175),+B175-C175+D175-E175,0)</f>
        <v>0</v>
      </c>
      <c r="G175" s="77">
        <f>+IF(ABS(+B175+D175)&lt;=ABS(C175+E175),-B175+C175-D175+E175,0)</f>
        <v>0</v>
      </c>
    </row>
    <row r="176" spans="1:7" ht="15.75" x14ac:dyDescent="0.25">
      <c r="A176" s="11">
        <v>4511</v>
      </c>
      <c r="B176" s="66"/>
      <c r="C176" s="67"/>
      <c r="D176" s="63"/>
      <c r="E176" s="62"/>
      <c r="F176" s="73">
        <f>+IF(ABS(+B176+D176)&gt;=ABS(C176+E176),+B176-C176+D176-E176,0)</f>
        <v>0</v>
      </c>
      <c r="G176" s="72">
        <f t="shared" si="7"/>
        <v>0</v>
      </c>
    </row>
    <row r="177" spans="1:7" ht="15.75" x14ac:dyDescent="0.25">
      <c r="A177" s="11">
        <v>4512</v>
      </c>
      <c r="B177" s="66"/>
      <c r="C177" s="67"/>
      <c r="D177" s="63"/>
      <c r="E177" s="62"/>
      <c r="F177" s="73">
        <f>+IF(ABS(+B177+D177)&gt;=ABS(C177+E177),+B177-C177+D177-E177,0)</f>
        <v>0</v>
      </c>
      <c r="G177" s="72">
        <f t="shared" si="7"/>
        <v>0</v>
      </c>
    </row>
    <row r="178" spans="1:7" ht="15.75" x14ac:dyDescent="0.25">
      <c r="A178" s="11">
        <v>4518</v>
      </c>
      <c r="B178" s="78"/>
      <c r="C178" s="75"/>
      <c r="D178" s="63"/>
      <c r="E178" s="62"/>
      <c r="F178" s="80">
        <f>+IF(ABS(+B178+D178)&gt;=ABS(C178+E178),+B178-C178+D178-E178,0)</f>
        <v>0</v>
      </c>
      <c r="G178" s="77">
        <f t="shared" si="7"/>
        <v>0</v>
      </c>
    </row>
    <row r="179" spans="1:7" ht="15.75" x14ac:dyDescent="0.25">
      <c r="A179" s="11">
        <v>4520</v>
      </c>
      <c r="B179" s="74">
        <v>0</v>
      </c>
      <c r="C179" s="75"/>
      <c r="D179" s="63"/>
      <c r="E179" s="62"/>
      <c r="F179" s="76">
        <v>0</v>
      </c>
      <c r="G179" s="77">
        <f>+IF(ABS(+B179+D179)&lt;=ABS(C179+E179),-B179+C179-D179+E179,0)</f>
        <v>0</v>
      </c>
    </row>
    <row r="180" spans="1:7" ht="15.75" x14ac:dyDescent="0.25">
      <c r="A180" s="11">
        <v>4522</v>
      </c>
      <c r="B180" s="66"/>
      <c r="C180" s="69">
        <v>0</v>
      </c>
      <c r="D180" s="63"/>
      <c r="E180" s="62"/>
      <c r="F180" s="73">
        <f>+IF(ABS(+B180+D180)&gt;=ABS(C180+E180),+B180-C180+D180-E180,0)</f>
        <v>0</v>
      </c>
      <c r="G180" s="71">
        <v>0</v>
      </c>
    </row>
    <row r="181" spans="1:7" ht="15.75" x14ac:dyDescent="0.25">
      <c r="A181" s="11">
        <v>4523</v>
      </c>
      <c r="B181" s="74">
        <v>0</v>
      </c>
      <c r="C181" s="75"/>
      <c r="D181" s="63"/>
      <c r="E181" s="62"/>
      <c r="F181" s="76">
        <v>0</v>
      </c>
      <c r="G181" s="77">
        <f>+IF(ABS(+B181+D181)&lt;=ABS(C181+E181),-B181+C181-D181+E181,0)</f>
        <v>0</v>
      </c>
    </row>
    <row r="182" spans="1:7" ht="15.75" x14ac:dyDescent="0.25">
      <c r="A182" s="11">
        <v>4544</v>
      </c>
      <c r="B182" s="74">
        <v>0</v>
      </c>
      <c r="C182" s="75"/>
      <c r="D182" s="63"/>
      <c r="E182" s="62"/>
      <c r="F182" s="76">
        <v>0</v>
      </c>
      <c r="G182" s="77">
        <f>+IF(ABS(+B182+D182)&lt;=ABS(C182+E182),-B182+C182-D182+E182,0)</f>
        <v>0</v>
      </c>
    </row>
    <row r="183" spans="1:7" ht="15.75" x14ac:dyDescent="0.25">
      <c r="A183" s="11">
        <v>4545</v>
      </c>
      <c r="B183" s="78"/>
      <c r="C183" s="79">
        <v>0</v>
      </c>
      <c r="D183" s="63"/>
      <c r="E183" s="62"/>
      <c r="F183" s="80">
        <f>+IF(ABS(+B183+D183)&gt;=ABS(C183+E183),+B183-C183+D183-E183,0)</f>
        <v>0</v>
      </c>
      <c r="G183" s="81">
        <v>0</v>
      </c>
    </row>
    <row r="184" spans="1:7" ht="15.75" x14ac:dyDescent="0.25">
      <c r="A184" s="11">
        <v>4547</v>
      </c>
      <c r="B184" s="78"/>
      <c r="C184" s="79">
        <v>0</v>
      </c>
      <c r="D184" s="63"/>
      <c r="E184" s="62"/>
      <c r="F184" s="80">
        <f>+IF(ABS(+B184+D184)&gt;=ABS(C184+E184),+B184-C184+D184-E184,0)</f>
        <v>0</v>
      </c>
      <c r="G184" s="81">
        <v>0</v>
      </c>
    </row>
    <row r="185" spans="1:7" ht="15.75" x14ac:dyDescent="0.25">
      <c r="A185" s="11">
        <v>4548</v>
      </c>
      <c r="B185" s="68">
        <v>0</v>
      </c>
      <c r="C185" s="67"/>
      <c r="D185" s="63"/>
      <c r="E185" s="62"/>
      <c r="F185" s="70">
        <v>0</v>
      </c>
      <c r="G185" s="72">
        <f>+IF(ABS(+B185+D185)&lt;=ABS(C185+E185),-B185+C185-D185+E185,0)</f>
        <v>0</v>
      </c>
    </row>
    <row r="186" spans="1:7" ht="15.75" x14ac:dyDescent="0.25">
      <c r="A186" s="11">
        <v>4555</v>
      </c>
      <c r="B186" s="66"/>
      <c r="C186" s="67"/>
      <c r="D186" s="63"/>
      <c r="E186" s="62"/>
      <c r="F186" s="73">
        <f>+IF(ABS(+B186+D186)&gt;=ABS(C186+E186),+B186-C186+D186-E186,0)</f>
        <v>0</v>
      </c>
      <c r="G186" s="72">
        <f t="shared" si="7"/>
        <v>0</v>
      </c>
    </row>
    <row r="187" spans="1:7" ht="15.75" x14ac:dyDescent="0.25">
      <c r="A187" s="11">
        <v>4556</v>
      </c>
      <c r="B187" s="78"/>
      <c r="C187" s="75"/>
      <c r="D187" s="63"/>
      <c r="E187" s="62"/>
      <c r="F187" s="80">
        <f>+IF(ABS(+B187+D187)&gt;=ABS(C187+E187),+B187-C187+D187-E187,0)</f>
        <v>0</v>
      </c>
      <c r="G187" s="77">
        <f t="shared" si="7"/>
        <v>0</v>
      </c>
    </row>
    <row r="188" spans="1:7" ht="15.75" x14ac:dyDescent="0.25">
      <c r="A188" s="18">
        <v>4557</v>
      </c>
      <c r="B188" s="66"/>
      <c r="C188" s="67"/>
      <c r="D188" s="63"/>
      <c r="E188" s="62"/>
      <c r="F188" s="73">
        <f>+IF(ABS(+B188+D188)&gt;=ABS(C188+E188),+B188-C188+D188-E188,0)</f>
        <v>0</v>
      </c>
      <c r="G188" s="72">
        <f t="shared" si="7"/>
        <v>0</v>
      </c>
    </row>
    <row r="189" spans="1:7" ht="15.75" x14ac:dyDescent="0.25">
      <c r="A189" s="11">
        <v>4558</v>
      </c>
      <c r="B189" s="66"/>
      <c r="C189" s="67"/>
      <c r="D189" s="63"/>
      <c r="E189" s="62"/>
      <c r="F189" s="73">
        <f>+IF(ABS(+B189+D189)&gt;=ABS(C189+E189),+B189-C189+D189-E189,0)</f>
        <v>0</v>
      </c>
      <c r="G189" s="72">
        <f t="shared" si="7"/>
        <v>0</v>
      </c>
    </row>
    <row r="190" spans="1:7" ht="15.75" x14ac:dyDescent="0.25">
      <c r="A190" s="11">
        <v>4560</v>
      </c>
      <c r="B190" s="74">
        <v>0</v>
      </c>
      <c r="C190" s="75"/>
      <c r="D190" s="63"/>
      <c r="E190" s="62"/>
      <c r="F190" s="76">
        <v>0</v>
      </c>
      <c r="G190" s="77">
        <f>+IF(ABS(+B190+D190)&lt;=ABS(C190+E190),-B190+C190-D190+E190,0)</f>
        <v>0</v>
      </c>
    </row>
    <row r="191" spans="1:7" ht="15.75" x14ac:dyDescent="0.25">
      <c r="A191" s="11">
        <v>4567</v>
      </c>
      <c r="B191" s="78"/>
      <c r="C191" s="79">
        <v>0</v>
      </c>
      <c r="D191" s="63"/>
      <c r="E191" s="62"/>
      <c r="F191" s="80">
        <f>+IF(ABS(+B191+D191)&gt;=ABS(C191+E191),+B191-C191+D191-E191,0)</f>
        <v>0</v>
      </c>
      <c r="G191" s="81">
        <v>0</v>
      </c>
    </row>
    <row r="192" spans="1:7" ht="15.75" x14ac:dyDescent="0.25">
      <c r="A192" s="11">
        <v>4568</v>
      </c>
      <c r="B192" s="74">
        <v>0</v>
      </c>
      <c r="C192" s="75"/>
      <c r="D192" s="63"/>
      <c r="E192" s="62"/>
      <c r="F192" s="76">
        <v>0</v>
      </c>
      <c r="G192" s="77">
        <f>+IF(ABS(+B192+D192)&lt;=ABS(C192+E192),-B192+C192-D192+E192,0)</f>
        <v>0</v>
      </c>
    </row>
    <row r="193" spans="1:8" ht="15.75" x14ac:dyDescent="0.25">
      <c r="A193" s="11">
        <v>4598</v>
      </c>
      <c r="B193" s="78"/>
      <c r="C193" s="75"/>
      <c r="D193" s="63"/>
      <c r="E193" s="62"/>
      <c r="F193" s="105">
        <f>+IF($C$5=9900,+IF(ABS(+B193+D193)&gt;=ABS(C193+E193),+B193-C193+D193-E193,0),0)</f>
        <v>0</v>
      </c>
      <c r="G193" s="106">
        <f>+IF($C$5=9900,0,+IF(ABS(+B193+D193)&lt;=ABS(C193+E193),-B193+C193-D193+E193,0))</f>
        <v>0</v>
      </c>
    </row>
    <row r="194" spans="1:8" ht="15.75" x14ac:dyDescent="0.25">
      <c r="A194" s="11">
        <v>4599</v>
      </c>
      <c r="B194" s="78"/>
      <c r="C194" s="75"/>
      <c r="D194" s="63"/>
      <c r="E194" s="62"/>
      <c r="F194" s="80">
        <f t="shared" ref="F194:F214" si="8">+IF(ABS(+B194+D194)&gt;=ABS(C194+E194),+B194-C194+D194-E194,0)</f>
        <v>0</v>
      </c>
      <c r="G194" s="77">
        <f>+IF(ABS(+B194+D194)&lt;=ABS(C194+E194),-B194+C194-D194+E194,0)</f>
        <v>0</v>
      </c>
    </row>
    <row r="195" spans="1:8" ht="15.75" x14ac:dyDescent="0.25">
      <c r="A195" s="11">
        <v>4611</v>
      </c>
      <c r="B195" s="66"/>
      <c r="C195" s="67"/>
      <c r="D195" s="63"/>
      <c r="E195" s="62"/>
      <c r="F195" s="73">
        <f t="shared" si="8"/>
        <v>0</v>
      </c>
      <c r="G195" s="72">
        <f t="shared" si="7"/>
        <v>0</v>
      </c>
    </row>
    <row r="196" spans="1:8" ht="15.75" x14ac:dyDescent="0.25">
      <c r="A196" s="11">
        <v>4612</v>
      </c>
      <c r="B196" s="78"/>
      <c r="C196" s="75"/>
      <c r="D196" s="63"/>
      <c r="E196" s="62"/>
      <c r="F196" s="80">
        <f t="shared" si="8"/>
        <v>0</v>
      </c>
      <c r="G196" s="77">
        <f t="shared" si="7"/>
        <v>0</v>
      </c>
    </row>
    <row r="197" spans="1:8" ht="15.75" x14ac:dyDescent="0.25">
      <c r="A197" s="448">
        <v>4614</v>
      </c>
      <c r="B197" s="449"/>
      <c r="C197" s="450"/>
      <c r="D197" s="451"/>
      <c r="E197" s="452"/>
      <c r="F197" s="453">
        <f t="shared" si="8"/>
        <v>0</v>
      </c>
      <c r="G197" s="454">
        <f t="shared" si="7"/>
        <v>0</v>
      </c>
      <c r="H197" s="441"/>
    </row>
    <row r="198" spans="1:8" ht="15.75" x14ac:dyDescent="0.25">
      <c r="A198" s="11">
        <v>4615</v>
      </c>
      <c r="B198" s="66"/>
      <c r="C198" s="67"/>
      <c r="D198" s="63"/>
      <c r="E198" s="62"/>
      <c r="F198" s="73">
        <f t="shared" si="8"/>
        <v>0</v>
      </c>
      <c r="G198" s="72">
        <f t="shared" si="7"/>
        <v>0</v>
      </c>
    </row>
    <row r="199" spans="1:8" ht="15.75" x14ac:dyDescent="0.25">
      <c r="A199" s="11">
        <v>4622</v>
      </c>
      <c r="B199" s="66"/>
      <c r="C199" s="67"/>
      <c r="D199" s="63"/>
      <c r="E199" s="62"/>
      <c r="F199" s="73">
        <f t="shared" si="8"/>
        <v>0</v>
      </c>
      <c r="G199" s="72">
        <f t="shared" si="7"/>
        <v>0</v>
      </c>
    </row>
    <row r="200" spans="1:8" ht="15.75" x14ac:dyDescent="0.25">
      <c r="A200" s="527">
        <v>4624</v>
      </c>
      <c r="B200" s="528"/>
      <c r="C200" s="529"/>
      <c r="D200" s="530"/>
      <c r="E200" s="531"/>
      <c r="F200" s="532">
        <f t="shared" si="8"/>
        <v>0</v>
      </c>
      <c r="G200" s="533">
        <f t="shared" si="7"/>
        <v>0</v>
      </c>
      <c r="H200" s="441"/>
    </row>
    <row r="201" spans="1:8" ht="15.75" x14ac:dyDescent="0.25">
      <c r="A201" s="11">
        <v>4625</v>
      </c>
      <c r="B201" s="78"/>
      <c r="C201" s="75"/>
      <c r="D201" s="63"/>
      <c r="E201" s="62"/>
      <c r="F201" s="80">
        <f t="shared" si="8"/>
        <v>0</v>
      </c>
      <c r="G201" s="77">
        <f>+IF(ABS(+B201+D201)&lt;=ABS(C201+E201),-B201+C201-D201+E201,0)</f>
        <v>0</v>
      </c>
    </row>
    <row r="202" spans="1:8" ht="15.75" x14ac:dyDescent="0.25">
      <c r="A202" s="11">
        <v>4630</v>
      </c>
      <c r="B202" s="78"/>
      <c r="C202" s="75"/>
      <c r="D202" s="63"/>
      <c r="E202" s="62"/>
      <c r="F202" s="80">
        <f t="shared" si="8"/>
        <v>0</v>
      </c>
      <c r="G202" s="77">
        <f t="shared" si="7"/>
        <v>0</v>
      </c>
    </row>
    <row r="203" spans="1:8" ht="15.75" x14ac:dyDescent="0.25">
      <c r="A203" s="11">
        <v>4651</v>
      </c>
      <c r="B203" s="78"/>
      <c r="C203" s="75"/>
      <c r="D203" s="63"/>
      <c r="E203" s="62"/>
      <c r="F203" s="80">
        <f t="shared" si="8"/>
        <v>0</v>
      </c>
      <c r="G203" s="77">
        <f>+IF(ABS(+B203+D203)&lt;=ABS(C203+E203),-B203+C203-D203+E203,0)</f>
        <v>0</v>
      </c>
    </row>
    <row r="204" spans="1:8" ht="15.75" x14ac:dyDescent="0.25">
      <c r="A204" s="11">
        <v>4655</v>
      </c>
      <c r="B204" s="78"/>
      <c r="C204" s="75"/>
      <c r="D204" s="63"/>
      <c r="E204" s="62"/>
      <c r="F204" s="80">
        <f t="shared" si="8"/>
        <v>0</v>
      </c>
      <c r="G204" s="77">
        <f>+IF(ABS(+B204+D204)&lt;=ABS(C204+E204),-B204+C204-D204+E204,0)</f>
        <v>0</v>
      </c>
    </row>
    <row r="205" spans="1:8" ht="15.75" x14ac:dyDescent="0.25">
      <c r="A205" s="11">
        <v>4659</v>
      </c>
      <c r="B205" s="78"/>
      <c r="C205" s="75"/>
      <c r="D205" s="63"/>
      <c r="E205" s="62"/>
      <c r="F205" s="80">
        <f t="shared" si="8"/>
        <v>0</v>
      </c>
      <c r="G205" s="77">
        <f>+IF(ABS(+B205+D205)&lt;=ABS(C205+E205),-B205+C205-D205+E205,0)</f>
        <v>0</v>
      </c>
    </row>
    <row r="206" spans="1:8" ht="15.75" x14ac:dyDescent="0.25">
      <c r="A206" s="11">
        <v>4671</v>
      </c>
      <c r="B206" s="78"/>
      <c r="C206" s="75"/>
      <c r="D206" s="63"/>
      <c r="E206" s="62"/>
      <c r="F206" s="80">
        <f t="shared" si="8"/>
        <v>0</v>
      </c>
      <c r="G206" s="77">
        <f t="shared" si="7"/>
        <v>0</v>
      </c>
    </row>
    <row r="207" spans="1:8" ht="15.75" x14ac:dyDescent="0.25">
      <c r="A207" s="11">
        <v>4672</v>
      </c>
      <c r="B207" s="78"/>
      <c r="C207" s="75"/>
      <c r="D207" s="63"/>
      <c r="E207" s="62"/>
      <c r="F207" s="80">
        <f t="shared" si="8"/>
        <v>0</v>
      </c>
      <c r="G207" s="77">
        <f t="shared" si="7"/>
        <v>0</v>
      </c>
    </row>
    <row r="208" spans="1:8" ht="15.75" x14ac:dyDescent="0.25">
      <c r="A208" s="11">
        <v>4674</v>
      </c>
      <c r="B208" s="78"/>
      <c r="C208" s="75"/>
      <c r="D208" s="63"/>
      <c r="E208" s="62"/>
      <c r="F208" s="80">
        <f t="shared" si="8"/>
        <v>0</v>
      </c>
      <c r="G208" s="77">
        <f t="shared" si="7"/>
        <v>0</v>
      </c>
    </row>
    <row r="209" spans="1:7" ht="15.75" x14ac:dyDescent="0.25">
      <c r="A209" s="11">
        <v>4675</v>
      </c>
      <c r="B209" s="78"/>
      <c r="C209" s="75"/>
      <c r="D209" s="63"/>
      <c r="E209" s="62"/>
      <c r="F209" s="80">
        <f t="shared" si="8"/>
        <v>0</v>
      </c>
      <c r="G209" s="77">
        <f>+IF(ABS(+B209+D209)&lt;=ABS(C209+E209),-B209+C209-D209+E209,0)</f>
        <v>0</v>
      </c>
    </row>
    <row r="210" spans="1:7" ht="15.75" x14ac:dyDescent="0.25">
      <c r="A210" s="11">
        <v>4679</v>
      </c>
      <c r="B210" s="78"/>
      <c r="C210" s="75"/>
      <c r="D210" s="63"/>
      <c r="E210" s="62"/>
      <c r="F210" s="80">
        <f t="shared" si="8"/>
        <v>0</v>
      </c>
      <c r="G210" s="77">
        <f t="shared" si="7"/>
        <v>0</v>
      </c>
    </row>
    <row r="211" spans="1:7" ht="15.75" x14ac:dyDescent="0.25">
      <c r="A211" s="11">
        <v>4682</v>
      </c>
      <c r="B211" s="78"/>
      <c r="C211" s="75"/>
      <c r="D211" s="63"/>
      <c r="E211" s="62"/>
      <c r="F211" s="80">
        <f t="shared" si="8"/>
        <v>0</v>
      </c>
      <c r="G211" s="77">
        <f t="shared" si="7"/>
        <v>0</v>
      </c>
    </row>
    <row r="212" spans="1:7" ht="15.75" x14ac:dyDescent="0.25">
      <c r="A212" s="11">
        <v>4684</v>
      </c>
      <c r="B212" s="78"/>
      <c r="C212" s="75"/>
      <c r="D212" s="63"/>
      <c r="E212" s="62"/>
      <c r="F212" s="80">
        <f t="shared" si="8"/>
        <v>0</v>
      </c>
      <c r="G212" s="77">
        <f t="shared" si="7"/>
        <v>0</v>
      </c>
    </row>
    <row r="213" spans="1:7" ht="15.75" x14ac:dyDescent="0.25">
      <c r="A213" s="11">
        <v>4685</v>
      </c>
      <c r="B213" s="78"/>
      <c r="C213" s="75"/>
      <c r="D213" s="63"/>
      <c r="E213" s="62"/>
      <c r="F213" s="80">
        <f t="shared" si="8"/>
        <v>0</v>
      </c>
      <c r="G213" s="77">
        <f t="shared" si="7"/>
        <v>0</v>
      </c>
    </row>
    <row r="214" spans="1:7" ht="15.75" x14ac:dyDescent="0.25">
      <c r="A214" s="11">
        <v>4691</v>
      </c>
      <c r="B214" s="78"/>
      <c r="C214" s="79">
        <v>0</v>
      </c>
      <c r="D214" s="63"/>
      <c r="E214" s="62"/>
      <c r="F214" s="80">
        <f t="shared" si="8"/>
        <v>0</v>
      </c>
      <c r="G214" s="81">
        <v>0</v>
      </c>
    </row>
    <row r="215" spans="1:7" ht="15.75" x14ac:dyDescent="0.25">
      <c r="A215" s="11">
        <v>4692</v>
      </c>
      <c r="B215" s="74">
        <v>0</v>
      </c>
      <c r="C215" s="75"/>
      <c r="D215" s="63"/>
      <c r="E215" s="62"/>
      <c r="F215" s="76">
        <v>0</v>
      </c>
      <c r="G215" s="77">
        <f>+IF(ABS(+B215+D215)&lt;=ABS(C215+E215),-B215+C215-D215+E215,0)</f>
        <v>0</v>
      </c>
    </row>
    <row r="216" spans="1:7" ht="15.75" x14ac:dyDescent="0.25">
      <c r="A216" s="11">
        <v>4693</v>
      </c>
      <c r="B216" s="78"/>
      <c r="C216" s="79">
        <v>0</v>
      </c>
      <c r="D216" s="63"/>
      <c r="E216" s="62"/>
      <c r="F216" s="80">
        <f>+IF(ABS(+B216+D216)&gt;=ABS(C216+E216),+B216-C216+D216-E216,0)</f>
        <v>0</v>
      </c>
      <c r="G216" s="81">
        <v>0</v>
      </c>
    </row>
    <row r="217" spans="1:7" ht="15.75" x14ac:dyDescent="0.25">
      <c r="A217" s="11">
        <v>4694</v>
      </c>
      <c r="B217" s="74">
        <v>0</v>
      </c>
      <c r="C217" s="75"/>
      <c r="D217" s="63"/>
      <c r="E217" s="62"/>
      <c r="F217" s="76">
        <v>0</v>
      </c>
      <c r="G217" s="77">
        <f>+IF(ABS(+B217+D217)&lt;=ABS(C217+E217),-B217+C217-D217+E217,0)</f>
        <v>0</v>
      </c>
    </row>
    <row r="218" spans="1:7" ht="15.75" x14ac:dyDescent="0.25">
      <c r="A218" s="11">
        <v>4695</v>
      </c>
      <c r="B218" s="78"/>
      <c r="C218" s="79">
        <v>0</v>
      </c>
      <c r="D218" s="63"/>
      <c r="E218" s="62"/>
      <c r="F218" s="80">
        <f>+IF(ABS(+B218+D218)&gt;=ABS(C218+E218),+B218-C218+D218-E218,0)</f>
        <v>0</v>
      </c>
      <c r="G218" s="81">
        <v>0</v>
      </c>
    </row>
    <row r="219" spans="1:7" ht="15.75" x14ac:dyDescent="0.25">
      <c r="A219" s="11">
        <v>4696</v>
      </c>
      <c r="B219" s="74">
        <v>0</v>
      </c>
      <c r="C219" s="75"/>
      <c r="D219" s="63"/>
      <c r="E219" s="62"/>
      <c r="F219" s="76">
        <v>0</v>
      </c>
      <c r="G219" s="77">
        <f>+IF(ABS(+B219+D219)&lt;=ABS(C219+E219),-B219+C219-D219+E219,0)</f>
        <v>0</v>
      </c>
    </row>
    <row r="220" spans="1:7" ht="15.75" x14ac:dyDescent="0.25">
      <c r="A220" s="11">
        <v>4830</v>
      </c>
      <c r="B220" s="74">
        <v>0</v>
      </c>
      <c r="C220" s="75"/>
      <c r="D220" s="63"/>
      <c r="E220" s="62"/>
      <c r="F220" s="76">
        <v>0</v>
      </c>
      <c r="G220" s="77">
        <f>+IF(ABS(+B220+D220)&lt;=ABS(C220+E220),-B220+C220-D220+E220,0)</f>
        <v>0</v>
      </c>
    </row>
    <row r="221" spans="1:7" ht="15.75" x14ac:dyDescent="0.25">
      <c r="A221" s="11">
        <v>4831</v>
      </c>
      <c r="B221" s="74">
        <v>0</v>
      </c>
      <c r="C221" s="75"/>
      <c r="D221" s="63"/>
      <c r="E221" s="62"/>
      <c r="F221" s="76">
        <v>0</v>
      </c>
      <c r="G221" s="77">
        <f>+IF(ABS(+B221+D221)&lt;=ABS(C221+E221),-B221+C221-D221+E221,0)</f>
        <v>0</v>
      </c>
    </row>
    <row r="222" spans="1:7" ht="15.75" x14ac:dyDescent="0.25">
      <c r="A222" s="11">
        <v>4832</v>
      </c>
      <c r="B222" s="74">
        <v>0</v>
      </c>
      <c r="C222" s="75"/>
      <c r="D222" s="63"/>
      <c r="E222" s="62"/>
      <c r="F222" s="76">
        <v>0</v>
      </c>
      <c r="G222" s="77">
        <f>+IF(ABS(+B222+D222)&lt;=ABS(C222+E222),-B222+C222-D222+E222,0)</f>
        <v>0</v>
      </c>
    </row>
    <row r="223" spans="1:7" ht="15.75" x14ac:dyDescent="0.25">
      <c r="A223" s="11">
        <v>4835</v>
      </c>
      <c r="B223" s="74">
        <v>0</v>
      </c>
      <c r="C223" s="75"/>
      <c r="D223" s="63"/>
      <c r="E223" s="62"/>
      <c r="F223" s="76">
        <v>0</v>
      </c>
      <c r="G223" s="77">
        <f>+IF(ABS(+B223+D223)&lt;=ABS(C223+E223),-B223+C223-D223+E223,0)</f>
        <v>0</v>
      </c>
    </row>
    <row r="224" spans="1:7" ht="15.75" x14ac:dyDescent="0.25">
      <c r="A224" s="11">
        <v>4841</v>
      </c>
      <c r="B224" s="78"/>
      <c r="C224" s="79">
        <v>0</v>
      </c>
      <c r="D224" s="63"/>
      <c r="E224" s="62"/>
      <c r="F224" s="80">
        <f>+IF(ABS(+B224+D224)&gt;=ABS(C224+E224),+B224-C224+D224-E224,0)</f>
        <v>0</v>
      </c>
      <c r="G224" s="81">
        <v>0</v>
      </c>
    </row>
    <row r="225" spans="1:7" ht="15.75" x14ac:dyDescent="0.25">
      <c r="A225" s="11">
        <v>4843</v>
      </c>
      <c r="B225" s="78"/>
      <c r="C225" s="79">
        <v>0</v>
      </c>
      <c r="D225" s="63"/>
      <c r="E225" s="62"/>
      <c r="F225" s="80">
        <f>+IF(ABS(+B225+D225)&gt;=ABS(C225+E225),+B225-C225+D225-E225,0)</f>
        <v>0</v>
      </c>
      <c r="G225" s="81">
        <v>0</v>
      </c>
    </row>
    <row r="226" spans="1:7" ht="15.75" x14ac:dyDescent="0.25">
      <c r="A226" s="11">
        <v>4844</v>
      </c>
      <c r="B226" s="78"/>
      <c r="C226" s="79">
        <v>0</v>
      </c>
      <c r="D226" s="63"/>
      <c r="E226" s="62"/>
      <c r="F226" s="80">
        <f>+IF(ABS(+B226+D226)&gt;=ABS(C226+E226),+B226-C226+D226-E226,0)</f>
        <v>0</v>
      </c>
      <c r="G226" s="81">
        <v>0</v>
      </c>
    </row>
    <row r="227" spans="1:7" ht="15.75" x14ac:dyDescent="0.25">
      <c r="A227" s="11">
        <v>4845</v>
      </c>
      <c r="B227" s="74">
        <v>0</v>
      </c>
      <c r="C227" s="75"/>
      <c r="D227" s="63"/>
      <c r="E227" s="62"/>
      <c r="F227" s="76">
        <v>0</v>
      </c>
      <c r="G227" s="77">
        <f>+IF(ABS(+B227+D227)&lt;=ABS(C227+E227),-B227+C227-D227+E227,0)</f>
        <v>0</v>
      </c>
    </row>
    <row r="228" spans="1:7" ht="15.75" x14ac:dyDescent="0.25">
      <c r="A228" s="11">
        <v>4847</v>
      </c>
      <c r="B228" s="74">
        <v>0</v>
      </c>
      <c r="C228" s="75"/>
      <c r="D228" s="63"/>
      <c r="E228" s="62"/>
      <c r="F228" s="76">
        <v>0</v>
      </c>
      <c r="G228" s="77">
        <f>+IF(ABS(+B228+D228)&lt;=ABS(C228+E228),-B228+C228-D228+E228,0)</f>
        <v>0</v>
      </c>
    </row>
    <row r="229" spans="1:7" ht="15.75" x14ac:dyDescent="0.25">
      <c r="A229" s="11">
        <v>4848</v>
      </c>
      <c r="B229" s="74">
        <v>0</v>
      </c>
      <c r="C229" s="75"/>
      <c r="D229" s="63"/>
      <c r="E229" s="62"/>
      <c r="F229" s="76">
        <v>0</v>
      </c>
      <c r="G229" s="77">
        <f>+IF(ABS(+B229+D229)&lt;=ABS(C229+E229),-B229+C229-D229+E229,0)</f>
        <v>0</v>
      </c>
    </row>
    <row r="230" spans="1:7" ht="15.75" x14ac:dyDescent="0.25">
      <c r="A230" s="11">
        <v>4851</v>
      </c>
      <c r="B230" s="74">
        <v>0</v>
      </c>
      <c r="C230" s="75"/>
      <c r="D230" s="63"/>
      <c r="E230" s="62"/>
      <c r="F230" s="76">
        <v>0</v>
      </c>
      <c r="G230" s="77">
        <f>+IF(ABS(+B230+D230)&lt;=ABS(C230+E230),-B230+C230-D230+E230,0)</f>
        <v>0</v>
      </c>
    </row>
    <row r="231" spans="1:7" ht="15.75" x14ac:dyDescent="0.25">
      <c r="A231" s="11">
        <v>4852</v>
      </c>
      <c r="B231" s="78"/>
      <c r="C231" s="79">
        <v>0</v>
      </c>
      <c r="D231" s="63"/>
      <c r="E231" s="62"/>
      <c r="F231" s="80">
        <f>+IF(ABS(+B231+D231)&gt;=ABS(C231+E231),+B231-C231+D231-E231,0)</f>
        <v>0</v>
      </c>
      <c r="G231" s="81">
        <v>0</v>
      </c>
    </row>
    <row r="232" spans="1:7" ht="15.75" x14ac:dyDescent="0.25">
      <c r="A232" s="11">
        <v>4853</v>
      </c>
      <c r="B232" s="74">
        <v>0</v>
      </c>
      <c r="C232" s="75"/>
      <c r="D232" s="63"/>
      <c r="E232" s="62"/>
      <c r="F232" s="76">
        <v>0</v>
      </c>
      <c r="G232" s="77">
        <f>+IF(ABS(+B232+D232)&lt;=ABS(C232+E232),-B232+C232-D232+E232,0)</f>
        <v>0</v>
      </c>
    </row>
    <row r="233" spans="1:7" ht="15.75" x14ac:dyDescent="0.25">
      <c r="A233" s="11">
        <v>4854</v>
      </c>
      <c r="B233" s="74">
        <v>0</v>
      </c>
      <c r="C233" s="75"/>
      <c r="D233" s="63"/>
      <c r="E233" s="62"/>
      <c r="F233" s="76">
        <v>0</v>
      </c>
      <c r="G233" s="77">
        <f>+IF(ABS(+B233+D233)&lt;=ABS(C233+E233),-B233+C233-D233+E233,0)</f>
        <v>0</v>
      </c>
    </row>
    <row r="234" spans="1:7" ht="15.75" x14ac:dyDescent="0.25">
      <c r="A234" s="11">
        <v>4857</v>
      </c>
      <c r="B234" s="78"/>
      <c r="C234" s="79">
        <v>0</v>
      </c>
      <c r="D234" s="63"/>
      <c r="E234" s="62"/>
      <c r="F234" s="80">
        <f>+IF(ABS(+B234+D234)&gt;=ABS(C234+E234),+B234-C234+D234-E234,0)</f>
        <v>0</v>
      </c>
      <c r="G234" s="81">
        <v>0</v>
      </c>
    </row>
    <row r="235" spans="1:7" ht="15.75" x14ac:dyDescent="0.25">
      <c r="A235" s="11">
        <v>4858</v>
      </c>
      <c r="B235" s="78"/>
      <c r="C235" s="79">
        <v>0</v>
      </c>
      <c r="D235" s="63"/>
      <c r="E235" s="62"/>
      <c r="F235" s="80">
        <f>+IF(ABS(+B235+D235)&gt;=ABS(C235+E235),+B235-C235+D235-E235,0)</f>
        <v>0</v>
      </c>
      <c r="G235" s="81">
        <v>0</v>
      </c>
    </row>
    <row r="236" spans="1:7" ht="15.75" x14ac:dyDescent="0.25">
      <c r="A236" s="11">
        <v>4861</v>
      </c>
      <c r="B236" s="74">
        <v>0</v>
      </c>
      <c r="C236" s="75"/>
      <c r="D236" s="63"/>
      <c r="E236" s="62"/>
      <c r="F236" s="76">
        <v>0</v>
      </c>
      <c r="G236" s="77">
        <f>+IF(ABS(+B236+D236)&lt;=ABS(C236+E236),-B236+C236-D236+E236,0)</f>
        <v>0</v>
      </c>
    </row>
    <row r="237" spans="1:7" ht="15.75" x14ac:dyDescent="0.25">
      <c r="A237" s="11">
        <v>4862</v>
      </c>
      <c r="B237" s="74">
        <v>0</v>
      </c>
      <c r="C237" s="75"/>
      <c r="D237" s="63"/>
      <c r="E237" s="62"/>
      <c r="F237" s="76">
        <v>0</v>
      </c>
      <c r="G237" s="77">
        <f>+IF(ABS(+B237+D237)&lt;=ABS(C237+E237),-B237+C237-D237+E237,0)</f>
        <v>0</v>
      </c>
    </row>
    <row r="238" spans="1:7" ht="15.75" x14ac:dyDescent="0.25">
      <c r="A238" s="11">
        <v>4863</v>
      </c>
      <c r="B238" s="74">
        <v>0</v>
      </c>
      <c r="C238" s="75"/>
      <c r="D238" s="63"/>
      <c r="E238" s="62"/>
      <c r="F238" s="76">
        <v>0</v>
      </c>
      <c r="G238" s="77">
        <f>+IF(ABS(+B238+D238)&lt;=ABS(C238+E238),-B238+C238-D238+E238,0)</f>
        <v>0</v>
      </c>
    </row>
    <row r="239" spans="1:7" ht="15.75" x14ac:dyDescent="0.25">
      <c r="A239" s="11">
        <v>4864</v>
      </c>
      <c r="B239" s="74">
        <v>0</v>
      </c>
      <c r="C239" s="75"/>
      <c r="D239" s="63"/>
      <c r="E239" s="62"/>
      <c r="F239" s="76">
        <v>0</v>
      </c>
      <c r="G239" s="77">
        <f>+IF(ABS(+B239+D239)&lt;=ABS(C239+E239),-B239+C239-D239+E239,0)</f>
        <v>0</v>
      </c>
    </row>
    <row r="240" spans="1:7" ht="15.75" x14ac:dyDescent="0.25">
      <c r="A240" s="11">
        <v>4865</v>
      </c>
      <c r="B240" s="78"/>
      <c r="C240" s="79">
        <v>0</v>
      </c>
      <c r="D240" s="63"/>
      <c r="E240" s="62"/>
      <c r="F240" s="80">
        <f t="shared" ref="F240:F245" si="9">+IF(ABS(+B240+D240)&gt;=ABS(C240+E240),+B240-C240+D240-E240,0)</f>
        <v>0</v>
      </c>
      <c r="G240" s="81">
        <v>0</v>
      </c>
    </row>
    <row r="241" spans="1:7" ht="15.75" x14ac:dyDescent="0.25">
      <c r="A241" s="11">
        <v>4866</v>
      </c>
      <c r="B241" s="78"/>
      <c r="C241" s="79">
        <v>0</v>
      </c>
      <c r="D241" s="63"/>
      <c r="E241" s="62"/>
      <c r="F241" s="80">
        <f t="shared" si="9"/>
        <v>0</v>
      </c>
      <c r="G241" s="81">
        <v>0</v>
      </c>
    </row>
    <row r="242" spans="1:7" ht="15.75" x14ac:dyDescent="0.25">
      <c r="A242" s="11">
        <v>4867</v>
      </c>
      <c r="B242" s="78"/>
      <c r="C242" s="79">
        <v>0</v>
      </c>
      <c r="D242" s="63"/>
      <c r="E242" s="62"/>
      <c r="F242" s="80">
        <f t="shared" si="9"/>
        <v>0</v>
      </c>
      <c r="G242" s="81">
        <v>0</v>
      </c>
    </row>
    <row r="243" spans="1:7" ht="15.75" x14ac:dyDescent="0.25">
      <c r="A243" s="11">
        <v>4868</v>
      </c>
      <c r="B243" s="78"/>
      <c r="C243" s="79">
        <v>0</v>
      </c>
      <c r="D243" s="63"/>
      <c r="E243" s="62"/>
      <c r="F243" s="80">
        <f t="shared" si="9"/>
        <v>0</v>
      </c>
      <c r="G243" s="81">
        <v>0</v>
      </c>
    </row>
    <row r="244" spans="1:7" ht="15.75" x14ac:dyDescent="0.25">
      <c r="A244" s="11">
        <v>4871</v>
      </c>
      <c r="B244" s="78"/>
      <c r="C244" s="79">
        <v>0</v>
      </c>
      <c r="D244" s="63"/>
      <c r="E244" s="62"/>
      <c r="F244" s="80">
        <f t="shared" si="9"/>
        <v>0</v>
      </c>
      <c r="G244" s="81">
        <v>0</v>
      </c>
    </row>
    <row r="245" spans="1:7" ht="15.75" x14ac:dyDescent="0.25">
      <c r="A245" s="11">
        <v>4872</v>
      </c>
      <c r="B245" s="78"/>
      <c r="C245" s="79">
        <v>0</v>
      </c>
      <c r="D245" s="63"/>
      <c r="E245" s="62"/>
      <c r="F245" s="80">
        <f t="shared" si="9"/>
        <v>0</v>
      </c>
      <c r="G245" s="81">
        <v>0</v>
      </c>
    </row>
    <row r="246" spans="1:7" ht="15.75" x14ac:dyDescent="0.25">
      <c r="A246" s="11">
        <v>4877</v>
      </c>
      <c r="B246" s="74">
        <v>0</v>
      </c>
      <c r="C246" s="75"/>
      <c r="D246" s="63"/>
      <c r="E246" s="62"/>
      <c r="F246" s="76">
        <v>0</v>
      </c>
      <c r="G246" s="77">
        <f>+IF(ABS(+B246+D246)&lt;=ABS(C246+E246),-B246+C246-D246+E246,0)</f>
        <v>0</v>
      </c>
    </row>
    <row r="247" spans="1:7" ht="15.75" x14ac:dyDescent="0.25">
      <c r="A247" s="11">
        <v>4878</v>
      </c>
      <c r="B247" s="74">
        <v>0</v>
      </c>
      <c r="C247" s="75"/>
      <c r="D247" s="63"/>
      <c r="E247" s="62"/>
      <c r="F247" s="76">
        <v>0</v>
      </c>
      <c r="G247" s="77">
        <f>+IF(ABS(+B247+D247)&lt;=ABS(C247+E247),-B247+C247-D247+E247,0)</f>
        <v>0</v>
      </c>
    </row>
    <row r="248" spans="1:7" ht="15.75" x14ac:dyDescent="0.25">
      <c r="A248" s="11">
        <v>4885</v>
      </c>
      <c r="B248" s="78"/>
      <c r="C248" s="79">
        <v>0</v>
      </c>
      <c r="D248" s="63"/>
      <c r="E248" s="62"/>
      <c r="F248" s="80">
        <f>+IF(ABS(+B248+D248)&gt;=ABS(C248+E248),+B248-C248+D248-E248,0)</f>
        <v>0</v>
      </c>
      <c r="G248" s="81">
        <v>0</v>
      </c>
    </row>
    <row r="249" spans="1:7" ht="15.75" x14ac:dyDescent="0.25">
      <c r="A249" s="11">
        <v>4886</v>
      </c>
      <c r="B249" s="78"/>
      <c r="C249" s="79">
        <v>0</v>
      </c>
      <c r="D249" s="63"/>
      <c r="E249" s="62"/>
      <c r="F249" s="80">
        <f>+IF(ABS(+B249+D249)&gt;=ABS(C249+E249),+B249-C249+D249-E249,0)</f>
        <v>0</v>
      </c>
      <c r="G249" s="81">
        <v>0</v>
      </c>
    </row>
    <row r="250" spans="1:7" ht="15.75" x14ac:dyDescent="0.25">
      <c r="A250" s="11">
        <v>4887</v>
      </c>
      <c r="B250" s="107"/>
      <c r="C250" s="79">
        <v>0</v>
      </c>
      <c r="D250" s="63"/>
      <c r="E250" s="62"/>
      <c r="F250" s="80">
        <f>+IF(ABS(+B250+D250)&gt;=ABS(C250+E250),+B250-C250+D250-E250,0)</f>
        <v>0</v>
      </c>
      <c r="G250" s="81">
        <v>0</v>
      </c>
    </row>
    <row r="251" spans="1:7" ht="15.75" x14ac:dyDescent="0.25">
      <c r="A251" s="11">
        <v>4888</v>
      </c>
      <c r="B251" s="107"/>
      <c r="C251" s="79">
        <v>0</v>
      </c>
      <c r="D251" s="63"/>
      <c r="E251" s="62"/>
      <c r="F251" s="80">
        <f>+IF(ABS(+B251+D251)&gt;=ABS(C251+E251),+B251-C251+D251-E251,0)</f>
        <v>0</v>
      </c>
      <c r="G251" s="81">
        <v>0</v>
      </c>
    </row>
    <row r="252" spans="1:7" ht="15.75" x14ac:dyDescent="0.25">
      <c r="A252" s="11">
        <v>4895</v>
      </c>
      <c r="B252" s="74">
        <v>0</v>
      </c>
      <c r="C252" s="75"/>
      <c r="D252" s="63"/>
      <c r="E252" s="62"/>
      <c r="F252" s="76">
        <v>0</v>
      </c>
      <c r="G252" s="77">
        <f>+IF(ABS(+B252+D252)&lt;=ABS(C252+E252),-B252+C252-D252+E252,0)</f>
        <v>0</v>
      </c>
    </row>
    <row r="253" spans="1:7" ht="15.75" x14ac:dyDescent="0.25">
      <c r="A253" s="11">
        <v>4896</v>
      </c>
      <c r="B253" s="74">
        <v>0</v>
      </c>
      <c r="C253" s="75"/>
      <c r="D253" s="63"/>
      <c r="E253" s="62"/>
      <c r="F253" s="76">
        <v>0</v>
      </c>
      <c r="G253" s="77">
        <f>+IF(ABS(+B253+D253)&lt;=ABS(C253+E253),-B253+C253-D253+E253,0)</f>
        <v>0</v>
      </c>
    </row>
    <row r="254" spans="1:7" ht="15.75" x14ac:dyDescent="0.25">
      <c r="A254" s="11">
        <v>4897</v>
      </c>
      <c r="B254" s="74">
        <v>0</v>
      </c>
      <c r="C254" s="108"/>
      <c r="D254" s="63"/>
      <c r="E254" s="62"/>
      <c r="F254" s="76">
        <v>0</v>
      </c>
      <c r="G254" s="77">
        <f t="shared" ref="G254:G277" si="10">+IF(ABS(+B254+D254)&lt;=ABS(C254+E254),-B254+C254-D254+E254,0)</f>
        <v>0</v>
      </c>
    </row>
    <row r="255" spans="1:7" ht="15.75" x14ac:dyDescent="0.25">
      <c r="A255" s="11">
        <v>4898</v>
      </c>
      <c r="B255" s="74">
        <v>0</v>
      </c>
      <c r="C255" s="108"/>
      <c r="D255" s="63"/>
      <c r="E255" s="62"/>
      <c r="F255" s="76">
        <v>0</v>
      </c>
      <c r="G255" s="77">
        <f t="shared" si="10"/>
        <v>0</v>
      </c>
    </row>
    <row r="256" spans="1:7" ht="15.75" x14ac:dyDescent="0.25">
      <c r="A256" s="11">
        <v>4911</v>
      </c>
      <c r="B256" s="74">
        <v>0</v>
      </c>
      <c r="C256" s="75"/>
      <c r="D256" s="63"/>
      <c r="E256" s="62"/>
      <c r="F256" s="76">
        <v>0</v>
      </c>
      <c r="G256" s="77">
        <f t="shared" si="10"/>
        <v>0</v>
      </c>
    </row>
    <row r="257" spans="1:7" ht="15.75" x14ac:dyDescent="0.25">
      <c r="A257" s="11">
        <v>4915</v>
      </c>
      <c r="B257" s="74">
        <v>0</v>
      </c>
      <c r="C257" s="75"/>
      <c r="D257" s="63"/>
      <c r="E257" s="62"/>
      <c r="F257" s="76">
        <v>0</v>
      </c>
      <c r="G257" s="77">
        <f>+IF(ABS(+B257+D257)&lt;=ABS(C257+E257),-B257+C257-D257+E257,0)</f>
        <v>0</v>
      </c>
    </row>
    <row r="258" spans="1:7" ht="15.75" x14ac:dyDescent="0.25">
      <c r="A258" s="11">
        <v>4916</v>
      </c>
      <c r="B258" s="74">
        <v>0</v>
      </c>
      <c r="C258" s="75"/>
      <c r="D258" s="63"/>
      <c r="E258" s="62"/>
      <c r="F258" s="76">
        <v>0</v>
      </c>
      <c r="G258" s="77">
        <f>+IF(ABS(+B258+D258)&lt;=ABS(C258+E258),-B258+C258-D258+E258,0)</f>
        <v>0</v>
      </c>
    </row>
    <row r="259" spans="1:7" ht="15.75" x14ac:dyDescent="0.25">
      <c r="A259" s="11">
        <v>4917</v>
      </c>
      <c r="B259" s="74">
        <v>0</v>
      </c>
      <c r="C259" s="75"/>
      <c r="D259" s="63"/>
      <c r="E259" s="62"/>
      <c r="F259" s="76">
        <v>0</v>
      </c>
      <c r="G259" s="77">
        <f t="shared" si="10"/>
        <v>0</v>
      </c>
    </row>
    <row r="260" spans="1:7" ht="15.75" x14ac:dyDescent="0.25">
      <c r="A260" s="11">
        <v>4918</v>
      </c>
      <c r="B260" s="74">
        <v>0</v>
      </c>
      <c r="C260" s="75"/>
      <c r="D260" s="63"/>
      <c r="E260" s="62"/>
      <c r="F260" s="76">
        <v>0</v>
      </c>
      <c r="G260" s="77">
        <f t="shared" si="10"/>
        <v>0</v>
      </c>
    </row>
    <row r="261" spans="1:7" ht="15.75" x14ac:dyDescent="0.25">
      <c r="A261" s="11">
        <v>4940</v>
      </c>
      <c r="B261" s="74">
        <v>0</v>
      </c>
      <c r="C261" s="75"/>
      <c r="D261" s="63"/>
      <c r="E261" s="62"/>
      <c r="F261" s="76">
        <v>0</v>
      </c>
      <c r="G261" s="77">
        <f t="shared" si="10"/>
        <v>0</v>
      </c>
    </row>
    <row r="262" spans="1:7" ht="15.75" x14ac:dyDescent="0.25">
      <c r="A262" s="11">
        <v>4951</v>
      </c>
      <c r="B262" s="74">
        <v>0</v>
      </c>
      <c r="C262" s="75"/>
      <c r="D262" s="63"/>
      <c r="E262" s="62"/>
      <c r="F262" s="76">
        <v>0</v>
      </c>
      <c r="G262" s="77">
        <f>+IF(ABS(+B262+D262)&lt;=ABS(C262+E262),-B262+C262-D262+E262,0)</f>
        <v>0</v>
      </c>
    </row>
    <row r="263" spans="1:7" ht="15.75" x14ac:dyDescent="0.25">
      <c r="A263" s="11">
        <v>4955</v>
      </c>
      <c r="B263" s="74">
        <v>0</v>
      </c>
      <c r="C263" s="75"/>
      <c r="D263" s="63"/>
      <c r="E263" s="62"/>
      <c r="F263" s="76">
        <v>0</v>
      </c>
      <c r="G263" s="77">
        <f>+IF(ABS(+B263+D263)&lt;=ABS(C263+E263),-B263+C263-D263+E263,0)</f>
        <v>0</v>
      </c>
    </row>
    <row r="264" spans="1:7" ht="15.75" x14ac:dyDescent="0.25">
      <c r="A264" s="11">
        <v>4956</v>
      </c>
      <c r="B264" s="74">
        <v>0</v>
      </c>
      <c r="C264" s="75"/>
      <c r="D264" s="63"/>
      <c r="E264" s="62"/>
      <c r="F264" s="76">
        <v>0</v>
      </c>
      <c r="G264" s="77">
        <f>+IF(ABS(+B264+D264)&lt;=ABS(C264+E264),-B264+C264-D264+E264,0)</f>
        <v>0</v>
      </c>
    </row>
    <row r="265" spans="1:7" ht="15.75" x14ac:dyDescent="0.25">
      <c r="A265" s="11">
        <v>4957</v>
      </c>
      <c r="B265" s="74">
        <v>0</v>
      </c>
      <c r="C265" s="75"/>
      <c r="D265" s="63"/>
      <c r="E265" s="62"/>
      <c r="F265" s="76">
        <v>0</v>
      </c>
      <c r="G265" s="77">
        <f>+IF(ABS(+B265+D265)&lt;=ABS(C265+E265),-B265+C265-D265+E265,0)</f>
        <v>0</v>
      </c>
    </row>
    <row r="266" spans="1:7" ht="15.75" x14ac:dyDescent="0.25">
      <c r="A266" s="11">
        <v>4960</v>
      </c>
      <c r="B266" s="78"/>
      <c r="C266" s="75"/>
      <c r="D266" s="63"/>
      <c r="E266" s="62"/>
      <c r="F266" s="80">
        <f t="shared" ref="F266:F278" si="11">+IF(ABS(+B266+D266)&gt;=ABS(C266+E266),+B266-C266+D266-E266,0)</f>
        <v>0</v>
      </c>
      <c r="G266" s="77">
        <f>+IF(ABS(+B266+D266)&lt;=ABS(C266+E266),-B266+C266-D266+E266,0)</f>
        <v>0</v>
      </c>
    </row>
    <row r="267" spans="1:7" ht="15.75" x14ac:dyDescent="0.25">
      <c r="A267" s="11">
        <v>4961</v>
      </c>
      <c r="B267" s="78"/>
      <c r="C267" s="75"/>
      <c r="D267" s="63"/>
      <c r="E267" s="62"/>
      <c r="F267" s="80">
        <f t="shared" si="11"/>
        <v>0</v>
      </c>
      <c r="G267" s="77">
        <f t="shared" si="10"/>
        <v>0</v>
      </c>
    </row>
    <row r="268" spans="1:7" ht="15.75" x14ac:dyDescent="0.25">
      <c r="A268" s="11">
        <v>4962</v>
      </c>
      <c r="B268" s="78"/>
      <c r="C268" s="75"/>
      <c r="D268" s="63"/>
      <c r="E268" s="62"/>
      <c r="F268" s="80">
        <f t="shared" si="11"/>
        <v>0</v>
      </c>
      <c r="G268" s="77">
        <f t="shared" si="10"/>
        <v>0</v>
      </c>
    </row>
    <row r="269" spans="1:7" ht="15.75" x14ac:dyDescent="0.25">
      <c r="A269" s="11">
        <v>4970</v>
      </c>
      <c r="B269" s="78"/>
      <c r="C269" s="75"/>
      <c r="D269" s="63"/>
      <c r="E269" s="62"/>
      <c r="F269" s="80">
        <f t="shared" si="11"/>
        <v>0</v>
      </c>
      <c r="G269" s="77">
        <f t="shared" si="10"/>
        <v>0</v>
      </c>
    </row>
    <row r="270" spans="1:7" ht="15.75" x14ac:dyDescent="0.25">
      <c r="A270" s="11">
        <v>4971</v>
      </c>
      <c r="B270" s="78"/>
      <c r="C270" s="75"/>
      <c r="D270" s="63"/>
      <c r="E270" s="62"/>
      <c r="F270" s="80">
        <f t="shared" si="11"/>
        <v>0</v>
      </c>
      <c r="G270" s="77">
        <f t="shared" si="10"/>
        <v>0</v>
      </c>
    </row>
    <row r="271" spans="1:7" ht="15.75" x14ac:dyDescent="0.25">
      <c r="A271" s="11">
        <v>4972</v>
      </c>
      <c r="B271" s="78"/>
      <c r="C271" s="75"/>
      <c r="D271" s="63"/>
      <c r="E271" s="62"/>
      <c r="F271" s="80">
        <f t="shared" si="11"/>
        <v>0</v>
      </c>
      <c r="G271" s="77">
        <f t="shared" si="10"/>
        <v>0</v>
      </c>
    </row>
    <row r="272" spans="1:7" ht="15.75" x14ac:dyDescent="0.25">
      <c r="A272" s="11">
        <v>4973</v>
      </c>
      <c r="B272" s="78"/>
      <c r="C272" s="75"/>
      <c r="D272" s="63"/>
      <c r="E272" s="62"/>
      <c r="F272" s="80">
        <f t="shared" si="11"/>
        <v>0</v>
      </c>
      <c r="G272" s="77">
        <f t="shared" si="10"/>
        <v>0</v>
      </c>
    </row>
    <row r="273" spans="1:7" ht="15.75" x14ac:dyDescent="0.25">
      <c r="A273" s="11">
        <v>4974</v>
      </c>
      <c r="B273" s="78"/>
      <c r="C273" s="75"/>
      <c r="D273" s="63"/>
      <c r="E273" s="62"/>
      <c r="F273" s="80">
        <f t="shared" si="11"/>
        <v>0</v>
      </c>
      <c r="G273" s="77">
        <f t="shared" si="10"/>
        <v>0</v>
      </c>
    </row>
    <row r="274" spans="1:7" ht="15.75" x14ac:dyDescent="0.25">
      <c r="A274" s="11">
        <v>4975</v>
      </c>
      <c r="B274" s="78"/>
      <c r="C274" s="75"/>
      <c r="D274" s="63"/>
      <c r="E274" s="62"/>
      <c r="F274" s="80">
        <f t="shared" si="11"/>
        <v>0</v>
      </c>
      <c r="G274" s="77">
        <f t="shared" si="10"/>
        <v>0</v>
      </c>
    </row>
    <row r="275" spans="1:7" ht="15.75" x14ac:dyDescent="0.25">
      <c r="A275" s="11">
        <v>4976</v>
      </c>
      <c r="B275" s="78"/>
      <c r="C275" s="75"/>
      <c r="D275" s="63"/>
      <c r="E275" s="62"/>
      <c r="F275" s="80">
        <f t="shared" si="11"/>
        <v>0</v>
      </c>
      <c r="G275" s="77">
        <f t="shared" si="10"/>
        <v>0</v>
      </c>
    </row>
    <row r="276" spans="1:7" ht="15.75" x14ac:dyDescent="0.25">
      <c r="A276" s="11">
        <v>4978</v>
      </c>
      <c r="B276" s="78"/>
      <c r="C276" s="75"/>
      <c r="D276" s="63"/>
      <c r="E276" s="62"/>
      <c r="F276" s="80">
        <f t="shared" si="11"/>
        <v>0</v>
      </c>
      <c r="G276" s="77">
        <f t="shared" si="10"/>
        <v>0</v>
      </c>
    </row>
    <row r="277" spans="1:7" ht="15.75" x14ac:dyDescent="0.25">
      <c r="A277" s="11">
        <v>4979</v>
      </c>
      <c r="B277" s="78"/>
      <c r="C277" s="75"/>
      <c r="D277" s="63"/>
      <c r="E277" s="62"/>
      <c r="F277" s="80">
        <f t="shared" si="11"/>
        <v>0</v>
      </c>
      <c r="G277" s="77">
        <f t="shared" si="10"/>
        <v>0</v>
      </c>
    </row>
    <row r="278" spans="1:7" ht="15.75" x14ac:dyDescent="0.25">
      <c r="A278" s="11">
        <v>4980</v>
      </c>
      <c r="B278" s="78"/>
      <c r="C278" s="79">
        <v>0</v>
      </c>
      <c r="D278" s="63"/>
      <c r="E278" s="62"/>
      <c r="F278" s="80">
        <f t="shared" si="11"/>
        <v>0</v>
      </c>
      <c r="G278" s="81">
        <v>0</v>
      </c>
    </row>
    <row r="279" spans="1:7" ht="15.75" x14ac:dyDescent="0.25">
      <c r="A279" s="19">
        <v>4989</v>
      </c>
      <c r="B279" s="74">
        <v>0</v>
      </c>
      <c r="C279" s="75"/>
      <c r="D279" s="63"/>
      <c r="E279" s="62"/>
      <c r="F279" s="76">
        <v>0</v>
      </c>
      <c r="G279" s="77">
        <f>+IF(ABS(+B279+D279)&lt;=ABS(C279+E279),-B279+C279-D279+E279,0)</f>
        <v>0</v>
      </c>
    </row>
    <row r="280" spans="1:7" ht="15.75" x14ac:dyDescent="0.25">
      <c r="A280" s="20" t="s">
        <v>15</v>
      </c>
      <c r="B280" s="86"/>
      <c r="C280" s="87"/>
      <c r="D280" s="88"/>
      <c r="E280" s="87"/>
      <c r="F280" s="88"/>
      <c r="G280" s="89"/>
    </row>
    <row r="281" spans="1:7" ht="15.75" x14ac:dyDescent="0.25">
      <c r="A281" s="21">
        <v>5000</v>
      </c>
      <c r="B281" s="109"/>
      <c r="C281" s="110">
        <v>0</v>
      </c>
      <c r="D281" s="111"/>
      <c r="E281" s="112"/>
      <c r="F281" s="111">
        <f>+IF($C$5=9900,+IF(ABS(+B281+D281)&gt;=ABS(C281+E281),+B281-C281+D281-E281,0),0)</f>
        <v>0</v>
      </c>
      <c r="G281" s="113">
        <v>0</v>
      </c>
    </row>
    <row r="282" spans="1:7" ht="15.75" x14ac:dyDescent="0.25">
      <c r="A282" s="11">
        <v>5001</v>
      </c>
      <c r="B282" s="66"/>
      <c r="C282" s="75"/>
      <c r="D282" s="92"/>
      <c r="E282" s="62"/>
      <c r="F282" s="105">
        <f>+IF($C$5=9900,0,+IF(ABS(+B282+D282)&gt;=ABS(C282+E282),+B282-C282+D282-E282,0))</f>
        <v>0</v>
      </c>
      <c r="G282" s="106">
        <f>+IF($C$5=9900,+IF(ABS(+B282+D282)&lt;=ABS(C282+E282),-B282+C282-D282+E282,0),0)</f>
        <v>0</v>
      </c>
    </row>
    <row r="283" spans="1:7" ht="15.75" x14ac:dyDescent="0.25">
      <c r="A283" s="11">
        <v>5002</v>
      </c>
      <c r="B283" s="66"/>
      <c r="C283" s="75"/>
      <c r="D283" s="63"/>
      <c r="E283" s="62"/>
      <c r="F283" s="105">
        <f>+IF($C$5=9900,0,+IF(ABS(+B283+D283)&gt;=ABS(C283+E283),+B283-C283+D283-E283,0))</f>
        <v>0</v>
      </c>
      <c r="G283" s="106">
        <f>+IF($C$5=9900,+IF(ABS(+B283+D283)&lt;=ABS(C283+E283),-B283+C283-D283+E283,0),0)</f>
        <v>0</v>
      </c>
    </row>
    <row r="284" spans="1:7" ht="15.75" x14ac:dyDescent="0.25">
      <c r="A284" s="22">
        <v>5005</v>
      </c>
      <c r="B284" s="109"/>
      <c r="C284" s="110">
        <v>0</v>
      </c>
      <c r="D284" s="111"/>
      <c r="E284" s="112"/>
      <c r="F284" s="111">
        <f>+IF($C$5=9900,+IF(ABS(+B284+D284)&gt;=ABS(C284+E284),+B284-C284+D284-E284,0),0)</f>
        <v>0</v>
      </c>
      <c r="G284" s="113">
        <v>0</v>
      </c>
    </row>
    <row r="285" spans="1:7" ht="15.75" x14ac:dyDescent="0.25">
      <c r="A285" s="22">
        <v>5006</v>
      </c>
      <c r="B285" s="109"/>
      <c r="C285" s="110">
        <v>0</v>
      </c>
      <c r="D285" s="111"/>
      <c r="E285" s="112"/>
      <c r="F285" s="111">
        <f>+IF($C$5=9900,+IF(ABS(+B285+D285)&gt;=ABS(C285+E285),+B285-C285+D285-E285,0),0)</f>
        <v>0</v>
      </c>
      <c r="G285" s="113">
        <v>0</v>
      </c>
    </row>
    <row r="286" spans="1:7" ht="15.75" x14ac:dyDescent="0.25">
      <c r="A286" s="11">
        <v>5007</v>
      </c>
      <c r="B286" s="66"/>
      <c r="C286" s="69">
        <v>0</v>
      </c>
      <c r="D286" s="63"/>
      <c r="E286" s="62"/>
      <c r="F286" s="73">
        <f t="shared" ref="F286:F349" si="12">+IF(ABS(+B286+D286)&gt;=ABS(C286+E286),+B286-C286+D286-E286,0)</f>
        <v>0</v>
      </c>
      <c r="G286" s="71">
        <v>0</v>
      </c>
    </row>
    <row r="287" spans="1:7" ht="15.75" x14ac:dyDescent="0.25">
      <c r="A287" s="11">
        <v>5008</v>
      </c>
      <c r="B287" s="66"/>
      <c r="C287" s="69">
        <v>0</v>
      </c>
      <c r="D287" s="63"/>
      <c r="E287" s="62"/>
      <c r="F287" s="73">
        <f t="shared" si="12"/>
        <v>0</v>
      </c>
      <c r="G287" s="71">
        <v>0</v>
      </c>
    </row>
    <row r="288" spans="1:7" ht="15.75" x14ac:dyDescent="0.25">
      <c r="A288" s="22">
        <v>5009</v>
      </c>
      <c r="B288" s="109"/>
      <c r="C288" s="110">
        <v>0</v>
      </c>
      <c r="D288" s="111"/>
      <c r="E288" s="112"/>
      <c r="F288" s="111">
        <f>+IF($C$5=9900,+IF(ABS(+B288+D288)&gt;=ABS(C288+E288),+B288-C288+D288-E288,0),0)</f>
        <v>0</v>
      </c>
      <c r="G288" s="113">
        <v>0</v>
      </c>
    </row>
    <row r="289" spans="1:7" ht="15.75" x14ac:dyDescent="0.25">
      <c r="A289" s="11">
        <v>5011</v>
      </c>
      <c r="B289" s="66"/>
      <c r="C289" s="69">
        <v>0</v>
      </c>
      <c r="D289" s="63"/>
      <c r="E289" s="62"/>
      <c r="F289" s="73">
        <f t="shared" si="12"/>
        <v>0</v>
      </c>
      <c r="G289" s="71">
        <v>0</v>
      </c>
    </row>
    <row r="290" spans="1:7" ht="15.75" x14ac:dyDescent="0.25">
      <c r="A290" s="11">
        <v>5012</v>
      </c>
      <c r="B290" s="66"/>
      <c r="C290" s="69">
        <v>0</v>
      </c>
      <c r="D290" s="63"/>
      <c r="E290" s="62"/>
      <c r="F290" s="73">
        <f t="shared" si="12"/>
        <v>0</v>
      </c>
      <c r="G290" s="71">
        <v>0</v>
      </c>
    </row>
    <row r="291" spans="1:7" ht="15.75" x14ac:dyDescent="0.25">
      <c r="A291" s="11">
        <v>5013</v>
      </c>
      <c r="B291" s="66"/>
      <c r="C291" s="69">
        <v>0</v>
      </c>
      <c r="D291" s="63"/>
      <c r="E291" s="62"/>
      <c r="F291" s="73">
        <f t="shared" si="12"/>
        <v>0</v>
      </c>
      <c r="G291" s="71">
        <v>0</v>
      </c>
    </row>
    <row r="292" spans="1:7" ht="15.75" x14ac:dyDescent="0.25">
      <c r="A292" s="11">
        <v>5014</v>
      </c>
      <c r="B292" s="66"/>
      <c r="C292" s="69">
        <v>0</v>
      </c>
      <c r="D292" s="63"/>
      <c r="E292" s="62"/>
      <c r="F292" s="73">
        <f t="shared" si="12"/>
        <v>0</v>
      </c>
      <c r="G292" s="71">
        <v>0</v>
      </c>
    </row>
    <row r="293" spans="1:7" ht="15.75" x14ac:dyDescent="0.25">
      <c r="A293" s="11">
        <v>5015</v>
      </c>
      <c r="B293" s="66"/>
      <c r="C293" s="69">
        <v>0</v>
      </c>
      <c r="D293" s="63"/>
      <c r="E293" s="62"/>
      <c r="F293" s="73">
        <f t="shared" si="12"/>
        <v>0</v>
      </c>
      <c r="G293" s="71">
        <v>0</v>
      </c>
    </row>
    <row r="294" spans="1:7" ht="15.75" x14ac:dyDescent="0.25">
      <c r="A294" s="11">
        <v>5016</v>
      </c>
      <c r="B294" s="66"/>
      <c r="C294" s="69">
        <v>0</v>
      </c>
      <c r="D294" s="63"/>
      <c r="E294" s="62"/>
      <c r="F294" s="73">
        <f t="shared" si="12"/>
        <v>0</v>
      </c>
      <c r="G294" s="71">
        <v>0</v>
      </c>
    </row>
    <row r="295" spans="1:7" ht="15.75" x14ac:dyDescent="0.25">
      <c r="A295" s="11">
        <v>5017</v>
      </c>
      <c r="B295" s="66"/>
      <c r="C295" s="69">
        <v>0</v>
      </c>
      <c r="D295" s="63"/>
      <c r="E295" s="62"/>
      <c r="F295" s="73">
        <f t="shared" si="12"/>
        <v>0</v>
      </c>
      <c r="G295" s="71">
        <v>0</v>
      </c>
    </row>
    <row r="296" spans="1:7" ht="15.75" x14ac:dyDescent="0.25">
      <c r="A296" s="11">
        <v>5018</v>
      </c>
      <c r="B296" s="66"/>
      <c r="C296" s="69">
        <v>0</v>
      </c>
      <c r="D296" s="63"/>
      <c r="E296" s="62"/>
      <c r="F296" s="73">
        <f t="shared" si="12"/>
        <v>0</v>
      </c>
      <c r="G296" s="71">
        <v>0</v>
      </c>
    </row>
    <row r="297" spans="1:7" ht="15.75" x14ac:dyDescent="0.25">
      <c r="A297" s="11">
        <v>5022</v>
      </c>
      <c r="B297" s="66"/>
      <c r="C297" s="69">
        <v>0</v>
      </c>
      <c r="D297" s="63"/>
      <c r="E297" s="62"/>
      <c r="F297" s="73">
        <f t="shared" si="12"/>
        <v>0</v>
      </c>
      <c r="G297" s="71">
        <v>0</v>
      </c>
    </row>
    <row r="298" spans="1:7" ht="15.75" x14ac:dyDescent="0.25">
      <c r="A298" s="11">
        <v>5024</v>
      </c>
      <c r="B298" s="66"/>
      <c r="C298" s="69">
        <v>0</v>
      </c>
      <c r="D298" s="63"/>
      <c r="E298" s="62"/>
      <c r="F298" s="73">
        <f t="shared" si="12"/>
        <v>0</v>
      </c>
      <c r="G298" s="71">
        <v>0</v>
      </c>
    </row>
    <row r="299" spans="1:7" ht="15.75" x14ac:dyDescent="0.25">
      <c r="A299" s="11">
        <v>5026</v>
      </c>
      <c r="B299" s="66"/>
      <c r="C299" s="69">
        <v>0</v>
      </c>
      <c r="D299" s="63"/>
      <c r="E299" s="62"/>
      <c r="F299" s="73">
        <f t="shared" si="12"/>
        <v>0</v>
      </c>
      <c r="G299" s="71">
        <v>0</v>
      </c>
    </row>
    <row r="300" spans="1:7" ht="15.75" x14ac:dyDescent="0.25">
      <c r="A300" s="11">
        <v>5028</v>
      </c>
      <c r="B300" s="66"/>
      <c r="C300" s="69">
        <v>0</v>
      </c>
      <c r="D300" s="63"/>
      <c r="E300" s="62"/>
      <c r="F300" s="73">
        <f t="shared" si="12"/>
        <v>0</v>
      </c>
      <c r="G300" s="71">
        <v>0</v>
      </c>
    </row>
    <row r="301" spans="1:7" ht="15.75" x14ac:dyDescent="0.25">
      <c r="A301" s="11">
        <v>5071</v>
      </c>
      <c r="B301" s="78"/>
      <c r="C301" s="79">
        <v>0</v>
      </c>
      <c r="D301" s="63"/>
      <c r="E301" s="62"/>
      <c r="F301" s="80">
        <f t="shared" si="12"/>
        <v>0</v>
      </c>
      <c r="G301" s="81">
        <v>0</v>
      </c>
    </row>
    <row r="302" spans="1:7" ht="15.75" x14ac:dyDescent="0.25">
      <c r="A302" s="11">
        <v>5073</v>
      </c>
      <c r="B302" s="78"/>
      <c r="C302" s="79">
        <v>0</v>
      </c>
      <c r="D302" s="63"/>
      <c r="E302" s="62"/>
      <c r="F302" s="80">
        <f t="shared" si="12"/>
        <v>0</v>
      </c>
      <c r="G302" s="81">
        <v>0</v>
      </c>
    </row>
    <row r="303" spans="1:7" ht="15.75" x14ac:dyDescent="0.25">
      <c r="A303" s="11">
        <v>5078</v>
      </c>
      <c r="B303" s="78"/>
      <c r="C303" s="79">
        <v>0</v>
      </c>
      <c r="D303" s="63"/>
      <c r="E303" s="62"/>
      <c r="F303" s="80">
        <f t="shared" si="12"/>
        <v>0</v>
      </c>
      <c r="G303" s="81">
        <v>0</v>
      </c>
    </row>
    <row r="304" spans="1:7" ht="15.75" x14ac:dyDescent="0.25">
      <c r="A304" s="11">
        <v>5081</v>
      </c>
      <c r="B304" s="78"/>
      <c r="C304" s="79">
        <v>0</v>
      </c>
      <c r="D304" s="63"/>
      <c r="E304" s="62"/>
      <c r="F304" s="80">
        <f t="shared" si="12"/>
        <v>0</v>
      </c>
      <c r="G304" s="81">
        <v>0</v>
      </c>
    </row>
    <row r="305" spans="1:7" ht="15.75" x14ac:dyDescent="0.25">
      <c r="A305" s="11">
        <v>5082</v>
      </c>
      <c r="B305" s="78"/>
      <c r="C305" s="79">
        <v>0</v>
      </c>
      <c r="D305" s="63"/>
      <c r="E305" s="62"/>
      <c r="F305" s="80">
        <f t="shared" si="12"/>
        <v>0</v>
      </c>
      <c r="G305" s="81">
        <v>0</v>
      </c>
    </row>
    <row r="306" spans="1:7" ht="15.75" x14ac:dyDescent="0.25">
      <c r="A306" s="11">
        <v>5091</v>
      </c>
      <c r="B306" s="78"/>
      <c r="C306" s="79">
        <v>0</v>
      </c>
      <c r="D306" s="63"/>
      <c r="E306" s="62"/>
      <c r="F306" s="80">
        <f t="shared" si="12"/>
        <v>0</v>
      </c>
      <c r="G306" s="81">
        <v>0</v>
      </c>
    </row>
    <row r="307" spans="1:7" ht="15.75" x14ac:dyDescent="0.25">
      <c r="A307" s="11">
        <v>5092</v>
      </c>
      <c r="B307" s="78"/>
      <c r="C307" s="79">
        <v>0</v>
      </c>
      <c r="D307" s="63"/>
      <c r="E307" s="62"/>
      <c r="F307" s="80">
        <f t="shared" si="12"/>
        <v>0</v>
      </c>
      <c r="G307" s="81">
        <v>0</v>
      </c>
    </row>
    <row r="308" spans="1:7" ht="15.75" x14ac:dyDescent="0.25">
      <c r="A308" s="11">
        <v>5111</v>
      </c>
      <c r="B308" s="78"/>
      <c r="C308" s="79">
        <v>0</v>
      </c>
      <c r="D308" s="63"/>
      <c r="E308" s="62"/>
      <c r="F308" s="80">
        <f t="shared" si="12"/>
        <v>0</v>
      </c>
      <c r="G308" s="81">
        <v>0</v>
      </c>
    </row>
    <row r="309" spans="1:7" ht="15.75" x14ac:dyDescent="0.25">
      <c r="A309" s="11">
        <v>5112</v>
      </c>
      <c r="B309" s="78"/>
      <c r="C309" s="79">
        <v>0</v>
      </c>
      <c r="D309" s="63"/>
      <c r="E309" s="62"/>
      <c r="F309" s="80">
        <f t="shared" si="12"/>
        <v>0</v>
      </c>
      <c r="G309" s="81">
        <v>0</v>
      </c>
    </row>
    <row r="310" spans="1:7" ht="15.75" x14ac:dyDescent="0.25">
      <c r="A310" s="11">
        <v>5113</v>
      </c>
      <c r="B310" s="78"/>
      <c r="C310" s="79">
        <v>0</v>
      </c>
      <c r="D310" s="63"/>
      <c r="E310" s="62"/>
      <c r="F310" s="80">
        <f t="shared" si="12"/>
        <v>0</v>
      </c>
      <c r="G310" s="81">
        <v>0</v>
      </c>
    </row>
    <row r="311" spans="1:7" ht="15.75" x14ac:dyDescent="0.25">
      <c r="A311" s="11">
        <v>5114</v>
      </c>
      <c r="B311" s="78"/>
      <c r="C311" s="79">
        <v>0</v>
      </c>
      <c r="D311" s="63"/>
      <c r="E311" s="62"/>
      <c r="F311" s="80">
        <f t="shared" si="12"/>
        <v>0</v>
      </c>
      <c r="G311" s="81">
        <v>0</v>
      </c>
    </row>
    <row r="312" spans="1:7" ht="15.75" x14ac:dyDescent="0.25">
      <c r="A312" s="11">
        <v>5121</v>
      </c>
      <c r="B312" s="78"/>
      <c r="C312" s="79">
        <v>0</v>
      </c>
      <c r="D312" s="63"/>
      <c r="E312" s="62"/>
      <c r="F312" s="80">
        <f t="shared" si="12"/>
        <v>0</v>
      </c>
      <c r="G312" s="81">
        <v>0</v>
      </c>
    </row>
    <row r="313" spans="1:7" ht="15.75" x14ac:dyDescent="0.25">
      <c r="A313" s="11">
        <v>5122</v>
      </c>
      <c r="B313" s="78"/>
      <c r="C313" s="79">
        <v>0</v>
      </c>
      <c r="D313" s="63"/>
      <c r="E313" s="62"/>
      <c r="F313" s="80">
        <f t="shared" si="12"/>
        <v>0</v>
      </c>
      <c r="G313" s="81">
        <v>0</v>
      </c>
    </row>
    <row r="314" spans="1:7" ht="15.75" x14ac:dyDescent="0.25">
      <c r="A314" s="11">
        <v>5123</v>
      </c>
      <c r="B314" s="78"/>
      <c r="C314" s="79">
        <v>0</v>
      </c>
      <c r="D314" s="63"/>
      <c r="E314" s="62"/>
      <c r="F314" s="80">
        <f t="shared" si="12"/>
        <v>0</v>
      </c>
      <c r="G314" s="81">
        <v>0</v>
      </c>
    </row>
    <row r="315" spans="1:7" ht="15.75" x14ac:dyDescent="0.25">
      <c r="A315" s="11">
        <v>5124</v>
      </c>
      <c r="B315" s="78"/>
      <c r="C315" s="79">
        <v>0</v>
      </c>
      <c r="D315" s="63"/>
      <c r="E315" s="62"/>
      <c r="F315" s="80">
        <f t="shared" si="12"/>
        <v>0</v>
      </c>
      <c r="G315" s="81">
        <v>0</v>
      </c>
    </row>
    <row r="316" spans="1:7" ht="15.75" x14ac:dyDescent="0.25">
      <c r="A316" s="11">
        <v>5131</v>
      </c>
      <c r="B316" s="78"/>
      <c r="C316" s="79">
        <v>0</v>
      </c>
      <c r="D316" s="63"/>
      <c r="E316" s="62"/>
      <c r="F316" s="80">
        <f t="shared" si="12"/>
        <v>0</v>
      </c>
      <c r="G316" s="81">
        <v>0</v>
      </c>
    </row>
    <row r="317" spans="1:7" ht="15.75" x14ac:dyDescent="0.25">
      <c r="A317" s="11">
        <v>5139</v>
      </c>
      <c r="B317" s="78"/>
      <c r="C317" s="75"/>
      <c r="D317" s="63"/>
      <c r="E317" s="62"/>
      <c r="F317" s="80">
        <f t="shared" si="12"/>
        <v>0</v>
      </c>
      <c r="G317" s="77">
        <f>+IF(ABS(+B317+D317)&lt;=ABS(C317+E317),-B317+C317-D317+E317,0)</f>
        <v>0</v>
      </c>
    </row>
    <row r="318" spans="1:7" ht="15.75" x14ac:dyDescent="0.25">
      <c r="A318" s="11">
        <v>5141</v>
      </c>
      <c r="B318" s="78"/>
      <c r="C318" s="79">
        <v>0</v>
      </c>
      <c r="D318" s="63"/>
      <c r="E318" s="62"/>
      <c r="F318" s="80">
        <f t="shared" si="12"/>
        <v>0</v>
      </c>
      <c r="G318" s="81">
        <v>0</v>
      </c>
    </row>
    <row r="319" spans="1:7" ht="15.75" x14ac:dyDescent="0.25">
      <c r="A319" s="11">
        <v>5142</v>
      </c>
      <c r="B319" s="78"/>
      <c r="C319" s="79">
        <v>0</v>
      </c>
      <c r="D319" s="63"/>
      <c r="E319" s="62"/>
      <c r="F319" s="80">
        <f t="shared" si="12"/>
        <v>0</v>
      </c>
      <c r="G319" s="81">
        <v>0</v>
      </c>
    </row>
    <row r="320" spans="1:7" ht="15.75" x14ac:dyDescent="0.25">
      <c r="A320" s="11">
        <v>5143</v>
      </c>
      <c r="B320" s="78"/>
      <c r="C320" s="79">
        <v>0</v>
      </c>
      <c r="D320" s="63"/>
      <c r="E320" s="62"/>
      <c r="F320" s="80">
        <f t="shared" si="12"/>
        <v>0</v>
      </c>
      <c r="G320" s="81">
        <v>0</v>
      </c>
    </row>
    <row r="321" spans="1:7" ht="15.75" x14ac:dyDescent="0.25">
      <c r="A321" s="11">
        <v>5144</v>
      </c>
      <c r="B321" s="78"/>
      <c r="C321" s="79">
        <v>0</v>
      </c>
      <c r="D321" s="63"/>
      <c r="E321" s="62"/>
      <c r="F321" s="80">
        <f t="shared" si="12"/>
        <v>0</v>
      </c>
      <c r="G321" s="81">
        <v>0</v>
      </c>
    </row>
    <row r="322" spans="1:7" ht="15.75" x14ac:dyDescent="0.25">
      <c r="A322" s="11">
        <v>5145</v>
      </c>
      <c r="B322" s="78"/>
      <c r="C322" s="75"/>
      <c r="D322" s="63"/>
      <c r="E322" s="62"/>
      <c r="F322" s="80">
        <f t="shared" si="12"/>
        <v>0</v>
      </c>
      <c r="G322" s="77">
        <f>+IF(ABS(+B322+D322)&lt;=ABS(C322+E322),-B322+C322-D322+E322,0)</f>
        <v>0</v>
      </c>
    </row>
    <row r="323" spans="1:7" ht="15.75" x14ac:dyDescent="0.25">
      <c r="A323" s="11">
        <v>5146</v>
      </c>
      <c r="B323" s="78"/>
      <c r="C323" s="75"/>
      <c r="D323" s="63"/>
      <c r="E323" s="62"/>
      <c r="F323" s="80">
        <f t="shared" si="12"/>
        <v>0</v>
      </c>
      <c r="G323" s="77">
        <f>+IF(ABS(+B323+D323)&lt;=ABS(C323+E323),-B323+C323-D323+E323,0)</f>
        <v>0</v>
      </c>
    </row>
    <row r="324" spans="1:7" ht="15.75" x14ac:dyDescent="0.25">
      <c r="A324" s="11">
        <v>5147</v>
      </c>
      <c r="B324" s="78"/>
      <c r="C324" s="75"/>
      <c r="D324" s="63"/>
      <c r="E324" s="62"/>
      <c r="F324" s="80">
        <f t="shared" si="12"/>
        <v>0</v>
      </c>
      <c r="G324" s="77">
        <f>+IF(ABS(+B324+D324)&lt;=ABS(C324+E324),-B324+C324-D324+E324,0)</f>
        <v>0</v>
      </c>
    </row>
    <row r="325" spans="1:7" ht="15.75" x14ac:dyDescent="0.25">
      <c r="A325" s="11">
        <v>5148</v>
      </c>
      <c r="B325" s="78"/>
      <c r="C325" s="75"/>
      <c r="D325" s="63"/>
      <c r="E325" s="62"/>
      <c r="F325" s="80">
        <f t="shared" si="12"/>
        <v>0</v>
      </c>
      <c r="G325" s="77">
        <f>+IF(ABS(+B325+D325)&lt;=ABS(C325+E325),-B325+C325-D325+E325,0)</f>
        <v>0</v>
      </c>
    </row>
    <row r="326" spans="1:7" ht="15.75" x14ac:dyDescent="0.25">
      <c r="A326" s="11">
        <v>5181</v>
      </c>
      <c r="B326" s="78"/>
      <c r="C326" s="79">
        <v>0</v>
      </c>
      <c r="D326" s="63"/>
      <c r="E326" s="62"/>
      <c r="F326" s="80">
        <f t="shared" si="12"/>
        <v>0</v>
      </c>
      <c r="G326" s="81">
        <v>0</v>
      </c>
    </row>
    <row r="327" spans="1:7" ht="15.75" x14ac:dyDescent="0.25">
      <c r="A327" s="11">
        <v>5184</v>
      </c>
      <c r="B327" s="78"/>
      <c r="C327" s="79">
        <v>0</v>
      </c>
      <c r="D327" s="63"/>
      <c r="E327" s="62"/>
      <c r="F327" s="80">
        <f t="shared" si="12"/>
        <v>0</v>
      </c>
      <c r="G327" s="81">
        <v>0</v>
      </c>
    </row>
    <row r="328" spans="1:7" ht="15.75" x14ac:dyDescent="0.25">
      <c r="A328" s="11">
        <v>5186</v>
      </c>
      <c r="B328" s="78"/>
      <c r="C328" s="79">
        <v>0</v>
      </c>
      <c r="D328" s="63"/>
      <c r="E328" s="62"/>
      <c r="F328" s="80">
        <f t="shared" si="12"/>
        <v>0</v>
      </c>
      <c r="G328" s="81">
        <v>0</v>
      </c>
    </row>
    <row r="329" spans="1:7" ht="15.75" x14ac:dyDescent="0.25">
      <c r="A329" s="11">
        <v>5188</v>
      </c>
      <c r="B329" s="78"/>
      <c r="C329" s="79">
        <v>0</v>
      </c>
      <c r="D329" s="63"/>
      <c r="E329" s="62"/>
      <c r="F329" s="80">
        <f t="shared" si="12"/>
        <v>0</v>
      </c>
      <c r="G329" s="81">
        <v>0</v>
      </c>
    </row>
    <row r="330" spans="1:7" ht="15.75" x14ac:dyDescent="0.25">
      <c r="A330" s="11">
        <v>5189</v>
      </c>
      <c r="B330" s="78"/>
      <c r="C330" s="79">
        <v>0</v>
      </c>
      <c r="D330" s="63"/>
      <c r="E330" s="62"/>
      <c r="F330" s="80">
        <f t="shared" si="12"/>
        <v>0</v>
      </c>
      <c r="G330" s="81">
        <v>0</v>
      </c>
    </row>
    <row r="331" spans="1:7" ht="15.75" x14ac:dyDescent="0.25">
      <c r="A331" s="11">
        <v>5191</v>
      </c>
      <c r="B331" s="78"/>
      <c r="C331" s="79">
        <v>0</v>
      </c>
      <c r="D331" s="63"/>
      <c r="E331" s="62"/>
      <c r="F331" s="80">
        <f t="shared" si="12"/>
        <v>0</v>
      </c>
      <c r="G331" s="81">
        <v>0</v>
      </c>
    </row>
    <row r="332" spans="1:7" ht="15.75" x14ac:dyDescent="0.25">
      <c r="A332" s="11">
        <v>5192</v>
      </c>
      <c r="B332" s="74">
        <v>0</v>
      </c>
      <c r="C332" s="75"/>
      <c r="D332" s="63"/>
      <c r="E332" s="62"/>
      <c r="F332" s="76">
        <v>0</v>
      </c>
      <c r="G332" s="77">
        <f>+IF(ABS(+B332+D332)&lt;=ABS(C332+E332),-B332+C332-D332+E332,0)</f>
        <v>0</v>
      </c>
    </row>
    <row r="333" spans="1:7" ht="15.75" x14ac:dyDescent="0.25">
      <c r="A333" s="11">
        <v>5197</v>
      </c>
      <c r="B333" s="78"/>
      <c r="C333" s="79">
        <v>0</v>
      </c>
      <c r="D333" s="63"/>
      <c r="E333" s="62"/>
      <c r="F333" s="80">
        <f t="shared" ref="F333:F338" si="13">+IF(ABS(+B333+D333)&gt;=ABS(C333+E333),+B333-C333+D333-E333,0)</f>
        <v>0</v>
      </c>
      <c r="G333" s="81">
        <v>0</v>
      </c>
    </row>
    <row r="334" spans="1:7" ht="15.75" x14ac:dyDescent="0.25">
      <c r="A334" s="11">
        <v>5198</v>
      </c>
      <c r="B334" s="78"/>
      <c r="C334" s="79">
        <v>0</v>
      </c>
      <c r="D334" s="63"/>
      <c r="E334" s="62"/>
      <c r="F334" s="80">
        <f t="shared" si="13"/>
        <v>0</v>
      </c>
      <c r="G334" s="81">
        <v>0</v>
      </c>
    </row>
    <row r="335" spans="1:7" ht="15.75" x14ac:dyDescent="0.25">
      <c r="A335" s="11">
        <v>5211</v>
      </c>
      <c r="B335" s="78"/>
      <c r="C335" s="79">
        <v>0</v>
      </c>
      <c r="D335" s="63"/>
      <c r="E335" s="62"/>
      <c r="F335" s="80">
        <f t="shared" si="13"/>
        <v>0</v>
      </c>
      <c r="G335" s="81">
        <v>0</v>
      </c>
    </row>
    <row r="336" spans="1:7" ht="15.75" x14ac:dyDescent="0.25">
      <c r="A336" s="11">
        <v>5213</v>
      </c>
      <c r="B336" s="78"/>
      <c r="C336" s="79">
        <v>0</v>
      </c>
      <c r="D336" s="63"/>
      <c r="E336" s="62"/>
      <c r="F336" s="80">
        <f t="shared" si="13"/>
        <v>0</v>
      </c>
      <c r="G336" s="81">
        <v>0</v>
      </c>
    </row>
    <row r="337" spans="1:7" ht="15.75" x14ac:dyDescent="0.25">
      <c r="A337" s="11">
        <v>5215</v>
      </c>
      <c r="B337" s="78"/>
      <c r="C337" s="79">
        <v>0</v>
      </c>
      <c r="D337" s="63"/>
      <c r="E337" s="62"/>
      <c r="F337" s="80">
        <f t="shared" si="13"/>
        <v>0</v>
      </c>
      <c r="G337" s="81">
        <v>0</v>
      </c>
    </row>
    <row r="338" spans="1:7" ht="15.75" x14ac:dyDescent="0.25">
      <c r="A338" s="11">
        <v>5217</v>
      </c>
      <c r="B338" s="78"/>
      <c r="C338" s="79">
        <v>0</v>
      </c>
      <c r="D338" s="63"/>
      <c r="E338" s="62"/>
      <c r="F338" s="80">
        <f t="shared" si="13"/>
        <v>0</v>
      </c>
      <c r="G338" s="81">
        <v>0</v>
      </c>
    </row>
    <row r="339" spans="1:7" ht="15.75" x14ac:dyDescent="0.25">
      <c r="A339" s="11">
        <v>5221</v>
      </c>
      <c r="B339" s="78"/>
      <c r="C339" s="75"/>
      <c r="D339" s="63"/>
      <c r="E339" s="62"/>
      <c r="F339" s="80">
        <f t="shared" si="12"/>
        <v>0</v>
      </c>
      <c r="G339" s="77">
        <f>+IF(ABS(+B339+D339)&lt;=ABS(C339+E339),-B339+C339-D339+E339,0)</f>
        <v>0</v>
      </c>
    </row>
    <row r="340" spans="1:7" ht="15.75" x14ac:dyDescent="0.25">
      <c r="A340" s="11">
        <v>5223</v>
      </c>
      <c r="B340" s="78"/>
      <c r="C340" s="75"/>
      <c r="D340" s="63"/>
      <c r="E340" s="62"/>
      <c r="F340" s="80">
        <f t="shared" si="12"/>
        <v>0</v>
      </c>
      <c r="G340" s="77">
        <f>+IF(ABS(+B340+D340)&lt;=ABS(C340+E340),-B340+C340-D340+E340,0)</f>
        <v>0</v>
      </c>
    </row>
    <row r="341" spans="1:7" ht="15.75" x14ac:dyDescent="0.25">
      <c r="A341" s="11">
        <v>5231</v>
      </c>
      <c r="B341" s="78"/>
      <c r="C341" s="79">
        <v>0</v>
      </c>
      <c r="D341" s="63"/>
      <c r="E341" s="62"/>
      <c r="F341" s="80">
        <f t="shared" si="12"/>
        <v>0</v>
      </c>
      <c r="G341" s="81">
        <v>0</v>
      </c>
    </row>
    <row r="342" spans="1:7" ht="15.75" x14ac:dyDescent="0.25">
      <c r="A342" s="11">
        <v>5235</v>
      </c>
      <c r="B342" s="78"/>
      <c r="C342" s="79">
        <v>0</v>
      </c>
      <c r="D342" s="63"/>
      <c r="E342" s="62"/>
      <c r="F342" s="80">
        <f t="shared" si="12"/>
        <v>0</v>
      </c>
      <c r="G342" s="81">
        <v>0</v>
      </c>
    </row>
    <row r="343" spans="1:7" ht="15.75" x14ac:dyDescent="0.25">
      <c r="A343" s="11">
        <v>5311</v>
      </c>
      <c r="B343" s="78"/>
      <c r="C343" s="79">
        <v>0</v>
      </c>
      <c r="D343" s="63"/>
      <c r="E343" s="62"/>
      <c r="F343" s="80">
        <f t="shared" si="12"/>
        <v>0</v>
      </c>
      <c r="G343" s="81">
        <v>0</v>
      </c>
    </row>
    <row r="344" spans="1:7" ht="15.75" x14ac:dyDescent="0.25">
      <c r="A344" s="11">
        <v>5312</v>
      </c>
      <c r="B344" s="78"/>
      <c r="C344" s="79">
        <v>0</v>
      </c>
      <c r="D344" s="63"/>
      <c r="E344" s="62"/>
      <c r="F344" s="80">
        <f t="shared" si="12"/>
        <v>0</v>
      </c>
      <c r="G344" s="81">
        <v>0</v>
      </c>
    </row>
    <row r="345" spans="1:7" ht="15.75" x14ac:dyDescent="0.25">
      <c r="A345" s="11">
        <v>5313</v>
      </c>
      <c r="B345" s="78"/>
      <c r="C345" s="79">
        <v>0</v>
      </c>
      <c r="D345" s="63"/>
      <c r="E345" s="62"/>
      <c r="F345" s="80">
        <f t="shared" si="12"/>
        <v>0</v>
      </c>
      <c r="G345" s="81">
        <v>0</v>
      </c>
    </row>
    <row r="346" spans="1:7" ht="15.75" x14ac:dyDescent="0.25">
      <c r="A346" s="11">
        <v>5314</v>
      </c>
      <c r="B346" s="78"/>
      <c r="C346" s="79">
        <v>0</v>
      </c>
      <c r="D346" s="63"/>
      <c r="E346" s="62"/>
      <c r="F346" s="80">
        <f t="shared" si="12"/>
        <v>0</v>
      </c>
      <c r="G346" s="81">
        <v>0</v>
      </c>
    </row>
    <row r="347" spans="1:7" ht="15.75" x14ac:dyDescent="0.25">
      <c r="A347" s="11">
        <v>5315</v>
      </c>
      <c r="B347" s="78"/>
      <c r="C347" s="79">
        <v>0</v>
      </c>
      <c r="D347" s="63"/>
      <c r="E347" s="62"/>
      <c r="F347" s="80">
        <f t="shared" si="12"/>
        <v>0</v>
      </c>
      <c r="G347" s="81">
        <v>0</v>
      </c>
    </row>
    <row r="348" spans="1:7" ht="15.75" x14ac:dyDescent="0.25">
      <c r="A348" s="11">
        <v>5316</v>
      </c>
      <c r="B348" s="78"/>
      <c r="C348" s="79">
        <v>0</v>
      </c>
      <c r="D348" s="63"/>
      <c r="E348" s="62"/>
      <c r="F348" s="80">
        <f t="shared" si="12"/>
        <v>0</v>
      </c>
      <c r="G348" s="81">
        <v>0</v>
      </c>
    </row>
    <row r="349" spans="1:7" ht="15.75" x14ac:dyDescent="0.25">
      <c r="A349" s="11">
        <v>5317</v>
      </c>
      <c r="B349" s="78"/>
      <c r="C349" s="79">
        <v>0</v>
      </c>
      <c r="D349" s="63"/>
      <c r="E349" s="62"/>
      <c r="F349" s="80">
        <f t="shared" si="12"/>
        <v>0</v>
      </c>
      <c r="G349" s="81">
        <v>0</v>
      </c>
    </row>
    <row r="350" spans="1:7" ht="15.75" x14ac:dyDescent="0.25">
      <c r="A350" s="11">
        <v>5318</v>
      </c>
      <c r="B350" s="78"/>
      <c r="C350" s="79">
        <v>0</v>
      </c>
      <c r="D350" s="63"/>
      <c r="E350" s="62"/>
      <c r="F350" s="80">
        <f t="shared" ref="F350:F358" si="14">+IF(ABS(+B350+D350)&gt;=ABS(C350+E350),+B350-C350+D350-E350,0)</f>
        <v>0</v>
      </c>
      <c r="G350" s="81">
        <v>0</v>
      </c>
    </row>
    <row r="351" spans="1:7" ht="15.75" x14ac:dyDescent="0.25">
      <c r="A351" s="11">
        <v>5319</v>
      </c>
      <c r="B351" s="78"/>
      <c r="C351" s="79">
        <v>0</v>
      </c>
      <c r="D351" s="63"/>
      <c r="E351" s="62"/>
      <c r="F351" s="80">
        <f t="shared" si="14"/>
        <v>0</v>
      </c>
      <c r="G351" s="81">
        <v>0</v>
      </c>
    </row>
    <row r="352" spans="1:7" ht="15.75" x14ac:dyDescent="0.25">
      <c r="A352" s="11">
        <v>5321</v>
      </c>
      <c r="B352" s="78"/>
      <c r="C352" s="79">
        <v>0</v>
      </c>
      <c r="D352" s="63"/>
      <c r="E352" s="62"/>
      <c r="F352" s="80">
        <f t="shared" si="14"/>
        <v>0</v>
      </c>
      <c r="G352" s="81">
        <v>0</v>
      </c>
    </row>
    <row r="353" spans="1:7" ht="15.75" x14ac:dyDescent="0.25">
      <c r="A353" s="11">
        <v>5322</v>
      </c>
      <c r="B353" s="78"/>
      <c r="C353" s="79">
        <v>0</v>
      </c>
      <c r="D353" s="63"/>
      <c r="E353" s="62"/>
      <c r="F353" s="80">
        <f t="shared" si="14"/>
        <v>0</v>
      </c>
      <c r="G353" s="81">
        <v>0</v>
      </c>
    </row>
    <row r="354" spans="1:7" ht="15.75" x14ac:dyDescent="0.25">
      <c r="A354" s="11">
        <v>5323</v>
      </c>
      <c r="B354" s="78"/>
      <c r="C354" s="79">
        <v>0</v>
      </c>
      <c r="D354" s="63"/>
      <c r="E354" s="62"/>
      <c r="F354" s="80">
        <f t="shared" si="14"/>
        <v>0</v>
      </c>
      <c r="G354" s="81">
        <v>0</v>
      </c>
    </row>
    <row r="355" spans="1:7" ht="15.75" x14ac:dyDescent="0.25">
      <c r="A355" s="11">
        <v>5381</v>
      </c>
      <c r="B355" s="78"/>
      <c r="C355" s="79">
        <v>0</v>
      </c>
      <c r="D355" s="63"/>
      <c r="E355" s="62"/>
      <c r="F355" s="80">
        <f t="shared" si="14"/>
        <v>0</v>
      </c>
      <c r="G355" s="81">
        <v>0</v>
      </c>
    </row>
    <row r="356" spans="1:7" ht="15.75" x14ac:dyDescent="0.25">
      <c r="A356" s="11">
        <v>5382</v>
      </c>
      <c r="B356" s="78"/>
      <c r="C356" s="79">
        <v>0</v>
      </c>
      <c r="D356" s="63"/>
      <c r="E356" s="62"/>
      <c r="F356" s="80">
        <f t="shared" si="14"/>
        <v>0</v>
      </c>
      <c r="G356" s="81">
        <v>0</v>
      </c>
    </row>
    <row r="357" spans="1:7" ht="15.75" x14ac:dyDescent="0.25">
      <c r="A357" s="11">
        <v>5383</v>
      </c>
      <c r="B357" s="78"/>
      <c r="C357" s="79">
        <v>0</v>
      </c>
      <c r="D357" s="63"/>
      <c r="E357" s="62"/>
      <c r="F357" s="80">
        <f t="shared" si="14"/>
        <v>0</v>
      </c>
      <c r="G357" s="81">
        <v>0</v>
      </c>
    </row>
    <row r="358" spans="1:7" ht="15.75" x14ac:dyDescent="0.25">
      <c r="A358" s="11">
        <v>5384</v>
      </c>
      <c r="B358" s="78"/>
      <c r="C358" s="79">
        <v>0</v>
      </c>
      <c r="D358" s="63"/>
      <c r="E358" s="62"/>
      <c r="F358" s="80">
        <f t="shared" si="14"/>
        <v>0</v>
      </c>
      <c r="G358" s="81">
        <v>0</v>
      </c>
    </row>
    <row r="359" spans="1:7" ht="15.75" x14ac:dyDescent="0.25">
      <c r="A359" s="11">
        <v>5391</v>
      </c>
      <c r="B359" s="114">
        <v>0</v>
      </c>
      <c r="C359" s="75"/>
      <c r="D359" s="63"/>
      <c r="E359" s="62"/>
      <c r="F359" s="115">
        <v>0</v>
      </c>
      <c r="G359" s="77">
        <f>+IF(ABS(+B359+D359)&lt;=ABS(C359+E359),-B359+C359-D359+E359,0)</f>
        <v>0</v>
      </c>
    </row>
    <row r="360" spans="1:7" ht="15.75" x14ac:dyDescent="0.25">
      <c r="A360" s="11">
        <v>5392</v>
      </c>
      <c r="B360" s="114">
        <v>0</v>
      </c>
      <c r="C360" s="75"/>
      <c r="D360" s="63"/>
      <c r="E360" s="62"/>
      <c r="F360" s="115">
        <v>0</v>
      </c>
      <c r="G360" s="77">
        <f>+IF(ABS(+B360+D360)&lt;=ABS(C360+E360),-B360+C360-D360+E360,0)</f>
        <v>0</v>
      </c>
    </row>
    <row r="361" spans="1:7" ht="15.75" x14ac:dyDescent="0.25">
      <c r="A361" s="11">
        <v>5393</v>
      </c>
      <c r="B361" s="114">
        <v>0</v>
      </c>
      <c r="C361" s="75"/>
      <c r="D361" s="63"/>
      <c r="E361" s="62"/>
      <c r="F361" s="115">
        <v>0</v>
      </c>
      <c r="G361" s="77">
        <f>+IF(ABS(+B361+D361)&lt;=ABS(C361+E361),-B361+C361-D361+E361,0)</f>
        <v>0</v>
      </c>
    </row>
    <row r="362" spans="1:7" ht="15.75" x14ac:dyDescent="0.25">
      <c r="A362" s="11">
        <v>5398</v>
      </c>
      <c r="B362" s="74">
        <v>0</v>
      </c>
      <c r="C362" s="75"/>
      <c r="D362" s="63"/>
      <c r="E362" s="62"/>
      <c r="F362" s="76">
        <v>0</v>
      </c>
      <c r="G362" s="77">
        <f>+IF(ABS(+B362+D362)&lt;=ABS(C362+E362),-B362+C362-D362+E362,0)</f>
        <v>0</v>
      </c>
    </row>
    <row r="363" spans="1:7" ht="15.75" x14ac:dyDescent="0.25">
      <c r="A363" s="11">
        <v>5811</v>
      </c>
      <c r="B363" s="78"/>
      <c r="C363" s="79">
        <v>0</v>
      </c>
      <c r="D363" s="63"/>
      <c r="E363" s="62"/>
      <c r="F363" s="80">
        <f t="shared" ref="F363:F374" si="15">+IF(ABS(+B363+D363)&gt;=ABS(C363+E363),+B363-C363+D363-E363,0)</f>
        <v>0</v>
      </c>
      <c r="G363" s="81">
        <v>0</v>
      </c>
    </row>
    <row r="364" spans="1:7" ht="15.75" x14ac:dyDescent="0.25">
      <c r="A364" s="11">
        <v>5812</v>
      </c>
      <c r="B364" s="78"/>
      <c r="C364" s="79">
        <v>0</v>
      </c>
      <c r="D364" s="63"/>
      <c r="E364" s="62"/>
      <c r="F364" s="80">
        <f t="shared" si="15"/>
        <v>0</v>
      </c>
      <c r="G364" s="81">
        <v>0</v>
      </c>
    </row>
    <row r="365" spans="1:7" ht="15.75" x14ac:dyDescent="0.25">
      <c r="A365" s="11">
        <v>5814</v>
      </c>
      <c r="B365" s="78"/>
      <c r="C365" s="79">
        <v>0</v>
      </c>
      <c r="D365" s="63"/>
      <c r="E365" s="62"/>
      <c r="F365" s="80">
        <f t="shared" si="15"/>
        <v>0</v>
      </c>
      <c r="G365" s="81">
        <v>0</v>
      </c>
    </row>
    <row r="366" spans="1:7" ht="15.75" x14ac:dyDescent="0.25">
      <c r="A366" s="11">
        <v>5815</v>
      </c>
      <c r="B366" s="78"/>
      <c r="C366" s="79">
        <v>0</v>
      </c>
      <c r="D366" s="63"/>
      <c r="E366" s="62"/>
      <c r="F366" s="80">
        <f t="shared" si="15"/>
        <v>0</v>
      </c>
      <c r="G366" s="81">
        <v>0</v>
      </c>
    </row>
    <row r="367" spans="1:7" ht="15.75" x14ac:dyDescent="0.25">
      <c r="A367" s="11">
        <v>5817</v>
      </c>
      <c r="B367" s="78"/>
      <c r="C367" s="79">
        <v>0</v>
      </c>
      <c r="D367" s="63"/>
      <c r="E367" s="62"/>
      <c r="F367" s="80">
        <f t="shared" si="15"/>
        <v>0</v>
      </c>
      <c r="G367" s="81">
        <v>0</v>
      </c>
    </row>
    <row r="368" spans="1:7" ht="15.75" x14ac:dyDescent="0.25">
      <c r="A368" s="11">
        <v>5818</v>
      </c>
      <c r="B368" s="78"/>
      <c r="C368" s="79">
        <v>0</v>
      </c>
      <c r="D368" s="63"/>
      <c r="E368" s="62"/>
      <c r="F368" s="80">
        <f t="shared" si="15"/>
        <v>0</v>
      </c>
      <c r="G368" s="81">
        <v>0</v>
      </c>
    </row>
    <row r="369" spans="1:7" ht="15.75" x14ac:dyDescent="0.25">
      <c r="A369" s="11">
        <v>5823</v>
      </c>
      <c r="B369" s="78"/>
      <c r="C369" s="79">
        <v>0</v>
      </c>
      <c r="D369" s="63"/>
      <c r="E369" s="62"/>
      <c r="F369" s="80">
        <f t="shared" si="15"/>
        <v>0</v>
      </c>
      <c r="G369" s="81">
        <v>0</v>
      </c>
    </row>
    <row r="370" spans="1:7" ht="15.75" x14ac:dyDescent="0.25">
      <c r="A370" s="11">
        <v>5826</v>
      </c>
      <c r="B370" s="78"/>
      <c r="C370" s="79">
        <v>0</v>
      </c>
      <c r="D370" s="63"/>
      <c r="E370" s="62"/>
      <c r="F370" s="80">
        <f t="shared" si="15"/>
        <v>0</v>
      </c>
      <c r="G370" s="81">
        <v>0</v>
      </c>
    </row>
    <row r="371" spans="1:7" ht="15.75" x14ac:dyDescent="0.25">
      <c r="A371" s="11">
        <v>5829</v>
      </c>
      <c r="B371" s="78"/>
      <c r="C371" s="79">
        <v>0</v>
      </c>
      <c r="D371" s="63"/>
      <c r="E371" s="62"/>
      <c r="F371" s="80">
        <f t="shared" si="15"/>
        <v>0</v>
      </c>
      <c r="G371" s="81">
        <v>0</v>
      </c>
    </row>
    <row r="372" spans="1:7" ht="15.75" x14ac:dyDescent="0.25">
      <c r="A372" s="11">
        <v>5881</v>
      </c>
      <c r="B372" s="78"/>
      <c r="C372" s="79">
        <v>0</v>
      </c>
      <c r="D372" s="63"/>
      <c r="E372" s="62"/>
      <c r="F372" s="80">
        <f t="shared" si="15"/>
        <v>0</v>
      </c>
      <c r="G372" s="81">
        <v>0</v>
      </c>
    </row>
    <row r="373" spans="1:7" ht="15.75" x14ac:dyDescent="0.25">
      <c r="A373" s="11">
        <v>5882</v>
      </c>
      <c r="B373" s="78"/>
      <c r="C373" s="79">
        <v>0</v>
      </c>
      <c r="D373" s="63"/>
      <c r="E373" s="62"/>
      <c r="F373" s="80">
        <f t="shared" si="15"/>
        <v>0</v>
      </c>
      <c r="G373" s="81">
        <v>0</v>
      </c>
    </row>
    <row r="374" spans="1:7" ht="15.75" x14ac:dyDescent="0.25">
      <c r="A374" s="11">
        <v>5889</v>
      </c>
      <c r="B374" s="78"/>
      <c r="C374" s="79">
        <v>0</v>
      </c>
      <c r="D374" s="63"/>
      <c r="E374" s="62"/>
      <c r="F374" s="80">
        <f t="shared" si="15"/>
        <v>0</v>
      </c>
      <c r="G374" s="81">
        <v>0</v>
      </c>
    </row>
    <row r="375" spans="1:7" ht="15.75" x14ac:dyDescent="0.25">
      <c r="A375" s="11">
        <v>5891</v>
      </c>
      <c r="B375" s="74">
        <v>0</v>
      </c>
      <c r="C375" s="75"/>
      <c r="D375" s="63"/>
      <c r="E375" s="62"/>
      <c r="F375" s="76">
        <v>0</v>
      </c>
      <c r="G375" s="77">
        <f>+IF(ABS(+B375+D375)&lt;=ABS(C375+E375),-B375+C375-D375+E375,0)</f>
        <v>0</v>
      </c>
    </row>
    <row r="376" spans="1:7" ht="15.75" x14ac:dyDescent="0.25">
      <c r="A376" s="14">
        <v>5892</v>
      </c>
      <c r="B376" s="74">
        <v>0</v>
      </c>
      <c r="C376" s="75"/>
      <c r="D376" s="63"/>
      <c r="E376" s="62"/>
      <c r="F376" s="76">
        <v>0</v>
      </c>
      <c r="G376" s="77">
        <f>+IF(ABS(+B376+D376)&lt;=ABS(C376+E376),-B376+C376-D376+E376,0)</f>
        <v>0</v>
      </c>
    </row>
    <row r="377" spans="1:7" ht="15.75" x14ac:dyDescent="0.25">
      <c r="A377" s="15">
        <v>5894</v>
      </c>
      <c r="B377" s="93">
        <v>0</v>
      </c>
      <c r="C377" s="94"/>
      <c r="D377" s="63"/>
      <c r="E377" s="62"/>
      <c r="F377" s="116">
        <v>0</v>
      </c>
      <c r="G377" s="117">
        <f>+IF(ABS(+B377+D377)&lt;=ABS(C377+E377),-B377+C377-D377+E377,0)</f>
        <v>0</v>
      </c>
    </row>
    <row r="378" spans="1:7" ht="15.75" x14ac:dyDescent="0.25">
      <c r="A378" s="20" t="s">
        <v>16</v>
      </c>
      <c r="B378" s="86"/>
      <c r="C378" s="87"/>
      <c r="D378" s="88"/>
      <c r="E378" s="87"/>
      <c r="F378" s="88"/>
      <c r="G378" s="89"/>
    </row>
    <row r="379" spans="1:7" ht="15.75" x14ac:dyDescent="0.25">
      <c r="A379" s="10">
        <v>6010</v>
      </c>
      <c r="B379" s="100">
        <v>0</v>
      </c>
      <c r="C379" s="90">
        <v>0</v>
      </c>
      <c r="D379" s="63"/>
      <c r="E379" s="62"/>
      <c r="F379" s="64">
        <f t="shared" ref="F379:F402" si="16">+IF(ABS(+B379+D379)&gt;=ABS(C379+E379),+B379-C379+D379-E379,0)</f>
        <v>0</v>
      </c>
      <c r="G379" s="65">
        <f t="shared" ref="G379:G409" si="17">+IF(ABS(+B379+D379)&lt;=ABS(C379+E379),-B379+C379-D379+E379,0)</f>
        <v>0</v>
      </c>
    </row>
    <row r="380" spans="1:7" ht="15.75" x14ac:dyDescent="0.25">
      <c r="A380" s="11">
        <v>6011</v>
      </c>
      <c r="B380" s="68">
        <v>0</v>
      </c>
      <c r="C380" s="69">
        <v>0</v>
      </c>
      <c r="D380" s="63"/>
      <c r="E380" s="62"/>
      <c r="F380" s="73">
        <f t="shared" si="16"/>
        <v>0</v>
      </c>
      <c r="G380" s="72">
        <f t="shared" si="17"/>
        <v>0</v>
      </c>
    </row>
    <row r="381" spans="1:7" ht="15.75" x14ac:dyDescent="0.25">
      <c r="A381" s="11">
        <v>6012</v>
      </c>
      <c r="B381" s="68">
        <v>0</v>
      </c>
      <c r="C381" s="69">
        <v>0</v>
      </c>
      <c r="D381" s="63">
        <v>16114.64</v>
      </c>
      <c r="E381" s="62"/>
      <c r="F381" s="73">
        <f t="shared" si="16"/>
        <v>16114.64</v>
      </c>
      <c r="G381" s="72">
        <f t="shared" si="17"/>
        <v>0</v>
      </c>
    </row>
    <row r="382" spans="1:7" ht="15.75" x14ac:dyDescent="0.25">
      <c r="A382" s="11">
        <v>6013</v>
      </c>
      <c r="B382" s="68">
        <v>0</v>
      </c>
      <c r="C382" s="69">
        <v>0</v>
      </c>
      <c r="D382" s="63"/>
      <c r="E382" s="62"/>
      <c r="F382" s="73">
        <f t="shared" si="16"/>
        <v>0</v>
      </c>
      <c r="G382" s="72">
        <f t="shared" si="17"/>
        <v>0</v>
      </c>
    </row>
    <row r="383" spans="1:7" ht="15.75" x14ac:dyDescent="0.25">
      <c r="A383" s="11">
        <v>6014</v>
      </c>
      <c r="B383" s="68">
        <v>0</v>
      </c>
      <c r="C383" s="69">
        <v>0</v>
      </c>
      <c r="D383" s="63"/>
      <c r="E383" s="62"/>
      <c r="F383" s="73">
        <f t="shared" si="16"/>
        <v>0</v>
      </c>
      <c r="G383" s="72">
        <f t="shared" si="17"/>
        <v>0</v>
      </c>
    </row>
    <row r="384" spans="1:7" ht="15.75" x14ac:dyDescent="0.25">
      <c r="A384" s="11">
        <v>6015</v>
      </c>
      <c r="B384" s="68">
        <v>0</v>
      </c>
      <c r="C384" s="69">
        <v>0</v>
      </c>
      <c r="D384" s="63"/>
      <c r="E384" s="62"/>
      <c r="F384" s="73">
        <f t="shared" si="16"/>
        <v>0</v>
      </c>
      <c r="G384" s="72">
        <f t="shared" si="17"/>
        <v>0</v>
      </c>
    </row>
    <row r="385" spans="1:7" ht="15.75" x14ac:dyDescent="0.25">
      <c r="A385" s="11">
        <v>6016</v>
      </c>
      <c r="B385" s="68">
        <v>0</v>
      </c>
      <c r="C385" s="69">
        <v>0</v>
      </c>
      <c r="D385" s="63"/>
      <c r="E385" s="62"/>
      <c r="F385" s="73">
        <f t="shared" si="16"/>
        <v>0</v>
      </c>
      <c r="G385" s="72">
        <f t="shared" si="17"/>
        <v>0</v>
      </c>
    </row>
    <row r="386" spans="1:7" ht="15.75" x14ac:dyDescent="0.25">
      <c r="A386" s="11">
        <v>6017</v>
      </c>
      <c r="B386" s="68">
        <v>0</v>
      </c>
      <c r="C386" s="69">
        <v>0</v>
      </c>
      <c r="D386" s="63"/>
      <c r="E386" s="62"/>
      <c r="F386" s="73">
        <f t="shared" si="16"/>
        <v>0</v>
      </c>
      <c r="G386" s="72">
        <f t="shared" si="17"/>
        <v>0</v>
      </c>
    </row>
    <row r="387" spans="1:7" ht="15.75" x14ac:dyDescent="0.25">
      <c r="A387" s="11">
        <v>6018</v>
      </c>
      <c r="B387" s="68">
        <v>0</v>
      </c>
      <c r="C387" s="69">
        <v>0</v>
      </c>
      <c r="D387" s="63"/>
      <c r="E387" s="62"/>
      <c r="F387" s="73">
        <f t="shared" si="16"/>
        <v>0</v>
      </c>
      <c r="G387" s="72">
        <f t="shared" si="17"/>
        <v>0</v>
      </c>
    </row>
    <row r="388" spans="1:7" ht="15.75" x14ac:dyDescent="0.25">
      <c r="A388" s="11">
        <v>6019</v>
      </c>
      <c r="B388" s="68">
        <v>0</v>
      </c>
      <c r="C388" s="69">
        <v>0</v>
      </c>
      <c r="D388" s="63"/>
      <c r="E388" s="62"/>
      <c r="F388" s="73">
        <f t="shared" si="16"/>
        <v>0</v>
      </c>
      <c r="G388" s="72">
        <f t="shared" si="17"/>
        <v>0</v>
      </c>
    </row>
    <row r="389" spans="1:7" ht="15.75" x14ac:dyDescent="0.25">
      <c r="A389" s="11">
        <v>6021</v>
      </c>
      <c r="B389" s="68">
        <v>0</v>
      </c>
      <c r="C389" s="69">
        <v>0</v>
      </c>
      <c r="D389" s="63"/>
      <c r="E389" s="62"/>
      <c r="F389" s="73">
        <f t="shared" si="16"/>
        <v>0</v>
      </c>
      <c r="G389" s="72">
        <f t="shared" si="17"/>
        <v>0</v>
      </c>
    </row>
    <row r="390" spans="1:7" ht="15.75" x14ac:dyDescent="0.25">
      <c r="A390" s="11">
        <v>6022</v>
      </c>
      <c r="B390" s="68">
        <v>0</v>
      </c>
      <c r="C390" s="69">
        <v>0</v>
      </c>
      <c r="D390" s="63"/>
      <c r="E390" s="62"/>
      <c r="F390" s="73">
        <f t="shared" si="16"/>
        <v>0</v>
      </c>
      <c r="G390" s="72">
        <f t="shared" si="17"/>
        <v>0</v>
      </c>
    </row>
    <row r="391" spans="1:7" ht="15.75" x14ac:dyDescent="0.25">
      <c r="A391" s="11">
        <v>6023</v>
      </c>
      <c r="B391" s="68">
        <v>0</v>
      </c>
      <c r="C391" s="69">
        <v>0</v>
      </c>
      <c r="D391" s="63"/>
      <c r="E391" s="62"/>
      <c r="F391" s="73">
        <f t="shared" si="16"/>
        <v>0</v>
      </c>
      <c r="G391" s="72">
        <f t="shared" si="17"/>
        <v>0</v>
      </c>
    </row>
    <row r="392" spans="1:7" ht="15.75" x14ac:dyDescent="0.25">
      <c r="A392" s="11">
        <v>6025</v>
      </c>
      <c r="B392" s="68">
        <v>0</v>
      </c>
      <c r="C392" s="69">
        <v>0</v>
      </c>
      <c r="D392" s="63"/>
      <c r="E392" s="62"/>
      <c r="F392" s="73">
        <f t="shared" si="16"/>
        <v>0</v>
      </c>
      <c r="G392" s="72">
        <f t="shared" si="17"/>
        <v>0</v>
      </c>
    </row>
    <row r="393" spans="1:7" ht="15.75" x14ac:dyDescent="0.25">
      <c r="A393" s="11">
        <v>6026</v>
      </c>
      <c r="B393" s="68">
        <v>0</v>
      </c>
      <c r="C393" s="69">
        <v>0</v>
      </c>
      <c r="D393" s="63"/>
      <c r="E393" s="62"/>
      <c r="F393" s="73">
        <f t="shared" si="16"/>
        <v>0</v>
      </c>
      <c r="G393" s="72">
        <f t="shared" si="17"/>
        <v>0</v>
      </c>
    </row>
    <row r="394" spans="1:7" ht="15.75" x14ac:dyDescent="0.25">
      <c r="A394" s="11">
        <v>6027</v>
      </c>
      <c r="B394" s="68">
        <v>0</v>
      </c>
      <c r="C394" s="69">
        <v>0</v>
      </c>
      <c r="D394" s="63"/>
      <c r="E394" s="62"/>
      <c r="F394" s="73">
        <f t="shared" si="16"/>
        <v>0</v>
      </c>
      <c r="G394" s="72">
        <f t="shared" si="17"/>
        <v>0</v>
      </c>
    </row>
    <row r="395" spans="1:7" ht="15.75" x14ac:dyDescent="0.25">
      <c r="A395" s="11">
        <v>6028</v>
      </c>
      <c r="B395" s="68">
        <v>0</v>
      </c>
      <c r="C395" s="69">
        <v>0</v>
      </c>
      <c r="D395" s="63"/>
      <c r="E395" s="62"/>
      <c r="F395" s="73">
        <f t="shared" si="16"/>
        <v>0</v>
      </c>
      <c r="G395" s="72">
        <f t="shared" si="17"/>
        <v>0</v>
      </c>
    </row>
    <row r="396" spans="1:7" ht="15.75" x14ac:dyDescent="0.25">
      <c r="A396" s="11">
        <v>6029</v>
      </c>
      <c r="B396" s="68">
        <v>0</v>
      </c>
      <c r="C396" s="69">
        <v>0</v>
      </c>
      <c r="D396" s="63"/>
      <c r="E396" s="62"/>
      <c r="F396" s="73">
        <f t="shared" si="16"/>
        <v>0</v>
      </c>
      <c r="G396" s="72">
        <f t="shared" si="17"/>
        <v>0</v>
      </c>
    </row>
    <row r="397" spans="1:7" ht="15.75" x14ac:dyDescent="0.25">
      <c r="A397" s="14">
        <v>6030</v>
      </c>
      <c r="B397" s="68">
        <v>0</v>
      </c>
      <c r="C397" s="69">
        <v>0</v>
      </c>
      <c r="D397" s="63"/>
      <c r="E397" s="62"/>
      <c r="F397" s="73">
        <f t="shared" si="16"/>
        <v>0</v>
      </c>
      <c r="G397" s="72">
        <f t="shared" si="17"/>
        <v>0</v>
      </c>
    </row>
    <row r="398" spans="1:7" ht="15.75" x14ac:dyDescent="0.25">
      <c r="A398" s="14">
        <v>6032</v>
      </c>
      <c r="B398" s="68">
        <v>0</v>
      </c>
      <c r="C398" s="69">
        <v>0</v>
      </c>
      <c r="D398" s="63"/>
      <c r="E398" s="62"/>
      <c r="F398" s="73">
        <f t="shared" si="16"/>
        <v>0</v>
      </c>
      <c r="G398" s="72">
        <f t="shared" si="17"/>
        <v>0</v>
      </c>
    </row>
    <row r="399" spans="1:7" ht="15.75" x14ac:dyDescent="0.25">
      <c r="A399" s="14">
        <v>6033</v>
      </c>
      <c r="B399" s="68">
        <v>0</v>
      </c>
      <c r="C399" s="69">
        <v>0</v>
      </c>
      <c r="D399" s="63"/>
      <c r="E399" s="62"/>
      <c r="F399" s="73">
        <f t="shared" si="16"/>
        <v>0</v>
      </c>
      <c r="G399" s="72">
        <f t="shared" si="17"/>
        <v>0</v>
      </c>
    </row>
    <row r="400" spans="1:7" ht="15.75" x14ac:dyDescent="0.25">
      <c r="A400" s="14">
        <v>6034</v>
      </c>
      <c r="B400" s="68">
        <v>0</v>
      </c>
      <c r="C400" s="69">
        <v>0</v>
      </c>
      <c r="D400" s="63"/>
      <c r="E400" s="62"/>
      <c r="F400" s="73">
        <f t="shared" si="16"/>
        <v>0</v>
      </c>
      <c r="G400" s="72">
        <f t="shared" si="17"/>
        <v>0</v>
      </c>
    </row>
    <row r="401" spans="1:7" ht="15.75" x14ac:dyDescent="0.25">
      <c r="A401" s="14">
        <v>6035</v>
      </c>
      <c r="B401" s="68">
        <v>0</v>
      </c>
      <c r="C401" s="69">
        <v>0</v>
      </c>
      <c r="D401" s="63"/>
      <c r="E401" s="62"/>
      <c r="F401" s="73">
        <f t="shared" si="16"/>
        <v>0</v>
      </c>
      <c r="G401" s="72">
        <f t="shared" si="17"/>
        <v>0</v>
      </c>
    </row>
    <row r="402" spans="1:7" ht="15.75" x14ac:dyDescent="0.25">
      <c r="A402" s="14">
        <v>6036</v>
      </c>
      <c r="B402" s="68">
        <v>0</v>
      </c>
      <c r="C402" s="69">
        <v>0</v>
      </c>
      <c r="D402" s="63"/>
      <c r="E402" s="62"/>
      <c r="F402" s="73">
        <f t="shared" si="16"/>
        <v>0</v>
      </c>
      <c r="G402" s="72">
        <f t="shared" si="17"/>
        <v>0</v>
      </c>
    </row>
    <row r="403" spans="1:7" ht="15.75" x14ac:dyDescent="0.25">
      <c r="A403" s="14">
        <v>6037</v>
      </c>
      <c r="B403" s="74">
        <v>0</v>
      </c>
      <c r="C403" s="79">
        <v>0</v>
      </c>
      <c r="D403" s="76"/>
      <c r="E403" s="79"/>
      <c r="F403" s="80">
        <f>+IF(ABS(+B403+D403)&gt;=ABS(C403+E403),+B403-C403+D403-E403,0)</f>
        <v>0</v>
      </c>
      <c r="G403" s="77">
        <f t="shared" si="17"/>
        <v>0</v>
      </c>
    </row>
    <row r="404" spans="1:7" ht="15.75" x14ac:dyDescent="0.25">
      <c r="A404" s="14">
        <v>6039</v>
      </c>
      <c r="B404" s="68">
        <v>0</v>
      </c>
      <c r="C404" s="69">
        <v>0</v>
      </c>
      <c r="D404" s="63"/>
      <c r="E404" s="62"/>
      <c r="F404" s="73">
        <f>+IF(ABS(+B404+D404)&gt;=ABS(C404+E404),+B404-C404+D404-E404,0)</f>
        <v>0</v>
      </c>
      <c r="G404" s="72">
        <f t="shared" si="17"/>
        <v>0</v>
      </c>
    </row>
    <row r="405" spans="1:7" ht="15.75" x14ac:dyDescent="0.25">
      <c r="A405" s="11">
        <v>6041</v>
      </c>
      <c r="B405" s="68">
        <v>0</v>
      </c>
      <c r="C405" s="69">
        <v>0</v>
      </c>
      <c r="D405" s="63"/>
      <c r="E405" s="62"/>
      <c r="F405" s="73">
        <f t="shared" ref="F405:F410" si="18">+IF(ABS(+B405+D405)&gt;=ABS(C405+E405),+B405-C405+D405-E405,0)</f>
        <v>0</v>
      </c>
      <c r="G405" s="72">
        <f t="shared" si="17"/>
        <v>0</v>
      </c>
    </row>
    <row r="406" spans="1:7" ht="15.75" x14ac:dyDescent="0.25">
      <c r="A406" s="11">
        <v>6042</v>
      </c>
      <c r="B406" s="68">
        <v>0</v>
      </c>
      <c r="C406" s="69">
        <v>0</v>
      </c>
      <c r="D406" s="63"/>
      <c r="E406" s="62"/>
      <c r="F406" s="73">
        <f t="shared" si="18"/>
        <v>0</v>
      </c>
      <c r="G406" s="72">
        <f t="shared" si="17"/>
        <v>0</v>
      </c>
    </row>
    <row r="407" spans="1:7" ht="15.75" x14ac:dyDescent="0.25">
      <c r="A407" s="11">
        <v>6043</v>
      </c>
      <c r="B407" s="68">
        <v>0</v>
      </c>
      <c r="C407" s="69">
        <v>0</v>
      </c>
      <c r="D407" s="63"/>
      <c r="E407" s="62"/>
      <c r="F407" s="73">
        <f t="shared" si="18"/>
        <v>0</v>
      </c>
      <c r="G407" s="72">
        <f t="shared" si="17"/>
        <v>0</v>
      </c>
    </row>
    <row r="408" spans="1:7" ht="15.75" x14ac:dyDescent="0.25">
      <c r="A408" s="11">
        <v>6044</v>
      </c>
      <c r="B408" s="68">
        <v>0</v>
      </c>
      <c r="C408" s="69">
        <v>0</v>
      </c>
      <c r="D408" s="63"/>
      <c r="E408" s="62"/>
      <c r="F408" s="73">
        <f t="shared" si="18"/>
        <v>0</v>
      </c>
      <c r="G408" s="72">
        <f t="shared" si="17"/>
        <v>0</v>
      </c>
    </row>
    <row r="409" spans="1:7" ht="15.75" x14ac:dyDescent="0.25">
      <c r="A409" s="11">
        <v>6046</v>
      </c>
      <c r="B409" s="68">
        <v>0</v>
      </c>
      <c r="C409" s="69">
        <v>0</v>
      </c>
      <c r="D409" s="63"/>
      <c r="E409" s="62"/>
      <c r="F409" s="73">
        <f t="shared" si="18"/>
        <v>0</v>
      </c>
      <c r="G409" s="72">
        <f t="shared" si="17"/>
        <v>0</v>
      </c>
    </row>
    <row r="410" spans="1:7" ht="15.75" x14ac:dyDescent="0.25">
      <c r="A410" s="11">
        <v>6047</v>
      </c>
      <c r="B410" s="68">
        <v>0</v>
      </c>
      <c r="C410" s="69">
        <v>0</v>
      </c>
      <c r="D410" s="63"/>
      <c r="E410" s="62"/>
      <c r="F410" s="73">
        <f t="shared" si="18"/>
        <v>0</v>
      </c>
      <c r="G410" s="71">
        <v>0</v>
      </c>
    </row>
    <row r="411" spans="1:7" ht="15.75" x14ac:dyDescent="0.25">
      <c r="A411" s="11">
        <v>6048</v>
      </c>
      <c r="B411" s="68">
        <v>0</v>
      </c>
      <c r="C411" s="69">
        <v>0</v>
      </c>
      <c r="D411" s="63"/>
      <c r="E411" s="62"/>
      <c r="F411" s="70">
        <v>0</v>
      </c>
      <c r="G411" s="72">
        <f t="shared" ref="G411:G477" si="19">+IF(ABS(+B411+D411)&lt;=ABS(C411+E411),-B411+C411-D411+E411,0)</f>
        <v>0</v>
      </c>
    </row>
    <row r="412" spans="1:7" ht="15.75" x14ac:dyDescent="0.25">
      <c r="A412" s="11">
        <v>6049</v>
      </c>
      <c r="B412" s="68">
        <v>0</v>
      </c>
      <c r="C412" s="69">
        <v>0</v>
      </c>
      <c r="D412" s="63"/>
      <c r="E412" s="62"/>
      <c r="F412" s="73">
        <f>+IF(ABS(+B412+D412)&gt;=ABS(C412+E412),+B412-C412+D412-E412,0)</f>
        <v>0</v>
      </c>
      <c r="G412" s="72">
        <f t="shared" si="19"/>
        <v>0</v>
      </c>
    </row>
    <row r="413" spans="1:7" ht="15.75" x14ac:dyDescent="0.25">
      <c r="A413" s="11">
        <v>6051</v>
      </c>
      <c r="B413" s="68">
        <v>0</v>
      </c>
      <c r="C413" s="69">
        <v>0</v>
      </c>
      <c r="D413" s="63"/>
      <c r="E413" s="62"/>
      <c r="F413" s="73">
        <f t="shared" ref="F413:F477" si="20">+IF(ABS(+B413+D413)&gt;=ABS(C413+E413),+B413-C413+D413-E413,0)</f>
        <v>0</v>
      </c>
      <c r="G413" s="72">
        <f t="shared" si="19"/>
        <v>0</v>
      </c>
    </row>
    <row r="414" spans="1:7" ht="15.75" x14ac:dyDescent="0.25">
      <c r="A414" s="11">
        <v>6052</v>
      </c>
      <c r="B414" s="68">
        <v>0</v>
      </c>
      <c r="C414" s="69">
        <v>0</v>
      </c>
      <c r="D414" s="63"/>
      <c r="E414" s="62"/>
      <c r="F414" s="73">
        <f t="shared" si="20"/>
        <v>0</v>
      </c>
      <c r="G414" s="72">
        <f t="shared" si="19"/>
        <v>0</v>
      </c>
    </row>
    <row r="415" spans="1:7" ht="15.75" x14ac:dyDescent="0.25">
      <c r="A415" s="11">
        <v>6054</v>
      </c>
      <c r="B415" s="68">
        <v>0</v>
      </c>
      <c r="C415" s="69">
        <v>0</v>
      </c>
      <c r="D415" s="63"/>
      <c r="E415" s="62"/>
      <c r="F415" s="73">
        <f>+IF(ABS(+B415+D415)&gt;=ABS(C415+E415),+B415-C415+D415-E415,0)</f>
        <v>0</v>
      </c>
      <c r="G415" s="72">
        <f>+IF(ABS(+B415+D415)&lt;=ABS(C415+E415),-B415+C415-D415+E415,0)</f>
        <v>0</v>
      </c>
    </row>
    <row r="416" spans="1:7" ht="15.75" x14ac:dyDescent="0.25">
      <c r="A416" s="11">
        <v>6055</v>
      </c>
      <c r="B416" s="68">
        <v>0</v>
      </c>
      <c r="C416" s="69">
        <v>0</v>
      </c>
      <c r="D416" s="63"/>
      <c r="E416" s="62"/>
      <c r="F416" s="73">
        <f t="shared" si="20"/>
        <v>0</v>
      </c>
      <c r="G416" s="72">
        <f t="shared" si="19"/>
        <v>0</v>
      </c>
    </row>
    <row r="417" spans="1:7" ht="15.75" x14ac:dyDescent="0.25">
      <c r="A417" s="11">
        <v>6056</v>
      </c>
      <c r="B417" s="68">
        <v>0</v>
      </c>
      <c r="C417" s="69">
        <v>0</v>
      </c>
      <c r="D417" s="63"/>
      <c r="E417" s="62"/>
      <c r="F417" s="73">
        <f t="shared" si="20"/>
        <v>0</v>
      </c>
      <c r="G417" s="72">
        <f t="shared" si="19"/>
        <v>0</v>
      </c>
    </row>
    <row r="418" spans="1:7" ht="15.75" x14ac:dyDescent="0.25">
      <c r="A418" s="11">
        <v>6058</v>
      </c>
      <c r="B418" s="68">
        <v>0</v>
      </c>
      <c r="C418" s="69">
        <v>0</v>
      </c>
      <c r="D418" s="63"/>
      <c r="E418" s="62"/>
      <c r="F418" s="73">
        <f t="shared" si="20"/>
        <v>0</v>
      </c>
      <c r="G418" s="72">
        <f t="shared" si="19"/>
        <v>0</v>
      </c>
    </row>
    <row r="419" spans="1:7" ht="15.75" x14ac:dyDescent="0.25">
      <c r="A419" s="11">
        <v>6059</v>
      </c>
      <c r="B419" s="68">
        <v>0</v>
      </c>
      <c r="C419" s="69">
        <v>0</v>
      </c>
      <c r="D419" s="63"/>
      <c r="E419" s="62"/>
      <c r="F419" s="73">
        <f t="shared" si="20"/>
        <v>0</v>
      </c>
      <c r="G419" s="72">
        <f t="shared" si="19"/>
        <v>0</v>
      </c>
    </row>
    <row r="420" spans="1:7" ht="15.75" x14ac:dyDescent="0.25">
      <c r="A420" s="11">
        <v>6061</v>
      </c>
      <c r="B420" s="68">
        <v>0</v>
      </c>
      <c r="C420" s="69">
        <v>0</v>
      </c>
      <c r="D420" s="63"/>
      <c r="E420" s="62"/>
      <c r="F420" s="73">
        <f t="shared" si="20"/>
        <v>0</v>
      </c>
      <c r="G420" s="72">
        <f t="shared" si="19"/>
        <v>0</v>
      </c>
    </row>
    <row r="421" spans="1:7" ht="15.75" x14ac:dyDescent="0.25">
      <c r="A421" s="11">
        <v>6062</v>
      </c>
      <c r="B421" s="68">
        <v>0</v>
      </c>
      <c r="C421" s="69">
        <v>0</v>
      </c>
      <c r="D421" s="63"/>
      <c r="E421" s="62"/>
      <c r="F421" s="73">
        <f t="shared" si="20"/>
        <v>0</v>
      </c>
      <c r="G421" s="72">
        <f t="shared" si="19"/>
        <v>0</v>
      </c>
    </row>
    <row r="422" spans="1:7" ht="15.75" x14ac:dyDescent="0.25">
      <c r="A422" s="11">
        <v>6063</v>
      </c>
      <c r="B422" s="68">
        <v>0</v>
      </c>
      <c r="C422" s="69">
        <v>0</v>
      </c>
      <c r="D422" s="63"/>
      <c r="E422" s="62"/>
      <c r="F422" s="73">
        <f t="shared" si="20"/>
        <v>0</v>
      </c>
      <c r="G422" s="72">
        <f t="shared" si="19"/>
        <v>0</v>
      </c>
    </row>
    <row r="423" spans="1:7" ht="15.75" x14ac:dyDescent="0.25">
      <c r="A423" s="11">
        <v>6064</v>
      </c>
      <c r="B423" s="68">
        <v>0</v>
      </c>
      <c r="C423" s="69">
        <v>0</v>
      </c>
      <c r="D423" s="63"/>
      <c r="E423" s="62"/>
      <c r="F423" s="73">
        <f t="shared" si="20"/>
        <v>0</v>
      </c>
      <c r="G423" s="72">
        <f t="shared" si="19"/>
        <v>0</v>
      </c>
    </row>
    <row r="424" spans="1:7" ht="15.75" x14ac:dyDescent="0.25">
      <c r="A424" s="11">
        <v>6065</v>
      </c>
      <c r="B424" s="68">
        <v>0</v>
      </c>
      <c r="C424" s="69">
        <v>0</v>
      </c>
      <c r="D424" s="63"/>
      <c r="E424" s="62"/>
      <c r="F424" s="73">
        <f t="shared" si="20"/>
        <v>0</v>
      </c>
      <c r="G424" s="72">
        <f t="shared" si="19"/>
        <v>0</v>
      </c>
    </row>
    <row r="425" spans="1:7" ht="15.75" x14ac:dyDescent="0.25">
      <c r="A425" s="11">
        <v>6067</v>
      </c>
      <c r="B425" s="68">
        <v>0</v>
      </c>
      <c r="C425" s="69">
        <v>0</v>
      </c>
      <c r="D425" s="63"/>
      <c r="E425" s="62"/>
      <c r="F425" s="73">
        <f t="shared" si="20"/>
        <v>0</v>
      </c>
      <c r="G425" s="72">
        <f t="shared" si="19"/>
        <v>0</v>
      </c>
    </row>
    <row r="426" spans="1:7" ht="15.75" x14ac:dyDescent="0.25">
      <c r="A426" s="11">
        <v>6068</v>
      </c>
      <c r="B426" s="68">
        <v>0</v>
      </c>
      <c r="C426" s="69">
        <v>0</v>
      </c>
      <c r="D426" s="63"/>
      <c r="E426" s="62"/>
      <c r="F426" s="73">
        <f t="shared" si="20"/>
        <v>0</v>
      </c>
      <c r="G426" s="72">
        <f t="shared" si="19"/>
        <v>0</v>
      </c>
    </row>
    <row r="427" spans="1:7" ht="15.75" x14ac:dyDescent="0.25">
      <c r="A427" s="11">
        <v>6069</v>
      </c>
      <c r="B427" s="68">
        <v>0</v>
      </c>
      <c r="C427" s="69">
        <v>0</v>
      </c>
      <c r="D427" s="63"/>
      <c r="E427" s="62"/>
      <c r="F427" s="73">
        <f t="shared" si="20"/>
        <v>0</v>
      </c>
      <c r="G427" s="72">
        <f t="shared" si="19"/>
        <v>0</v>
      </c>
    </row>
    <row r="428" spans="1:7" ht="15.75" x14ac:dyDescent="0.25">
      <c r="A428" s="11">
        <v>6071</v>
      </c>
      <c r="B428" s="68">
        <v>0</v>
      </c>
      <c r="C428" s="69">
        <v>0</v>
      </c>
      <c r="D428" s="63"/>
      <c r="E428" s="62"/>
      <c r="F428" s="73">
        <f t="shared" si="20"/>
        <v>0</v>
      </c>
      <c r="G428" s="72">
        <f t="shared" si="19"/>
        <v>0</v>
      </c>
    </row>
    <row r="429" spans="1:7" ht="15.75" x14ac:dyDescent="0.25">
      <c r="A429" s="11">
        <v>6072</v>
      </c>
      <c r="B429" s="68">
        <v>0</v>
      </c>
      <c r="C429" s="69">
        <v>0</v>
      </c>
      <c r="D429" s="63"/>
      <c r="E429" s="62"/>
      <c r="F429" s="73">
        <f t="shared" si="20"/>
        <v>0</v>
      </c>
      <c r="G429" s="72">
        <f t="shared" si="19"/>
        <v>0</v>
      </c>
    </row>
    <row r="430" spans="1:7" ht="15.75" x14ac:dyDescent="0.25">
      <c r="A430" s="11">
        <v>6073</v>
      </c>
      <c r="B430" s="68">
        <v>0</v>
      </c>
      <c r="C430" s="69">
        <v>0</v>
      </c>
      <c r="D430" s="63"/>
      <c r="E430" s="62"/>
      <c r="F430" s="73">
        <f t="shared" si="20"/>
        <v>0</v>
      </c>
      <c r="G430" s="72">
        <f t="shared" si="19"/>
        <v>0</v>
      </c>
    </row>
    <row r="431" spans="1:7" ht="15.75" x14ac:dyDescent="0.25">
      <c r="A431" s="11">
        <v>6074</v>
      </c>
      <c r="B431" s="68">
        <v>0</v>
      </c>
      <c r="C431" s="69">
        <v>0</v>
      </c>
      <c r="D431" s="63"/>
      <c r="E431" s="62"/>
      <c r="F431" s="73">
        <f t="shared" si="20"/>
        <v>0</v>
      </c>
      <c r="G431" s="72">
        <f t="shared" si="19"/>
        <v>0</v>
      </c>
    </row>
    <row r="432" spans="1:7" ht="15.75" x14ac:dyDescent="0.25">
      <c r="A432" s="11">
        <v>6075</v>
      </c>
      <c r="B432" s="68">
        <v>0</v>
      </c>
      <c r="C432" s="69">
        <v>0</v>
      </c>
      <c r="D432" s="63"/>
      <c r="E432" s="62"/>
      <c r="F432" s="73">
        <f t="shared" si="20"/>
        <v>0</v>
      </c>
      <c r="G432" s="72">
        <f t="shared" si="19"/>
        <v>0</v>
      </c>
    </row>
    <row r="433" spans="1:7" ht="15.75" x14ac:dyDescent="0.25">
      <c r="A433" s="11">
        <v>6076</v>
      </c>
      <c r="B433" s="68">
        <v>0</v>
      </c>
      <c r="C433" s="69">
        <v>0</v>
      </c>
      <c r="D433" s="63"/>
      <c r="E433" s="62"/>
      <c r="F433" s="73">
        <f t="shared" si="20"/>
        <v>0</v>
      </c>
      <c r="G433" s="72">
        <f t="shared" si="19"/>
        <v>0</v>
      </c>
    </row>
    <row r="434" spans="1:7" ht="15.75" x14ac:dyDescent="0.25">
      <c r="A434" s="11">
        <v>6077</v>
      </c>
      <c r="B434" s="68">
        <v>0</v>
      </c>
      <c r="C434" s="69">
        <v>0</v>
      </c>
      <c r="D434" s="63"/>
      <c r="E434" s="62"/>
      <c r="F434" s="73">
        <f t="shared" si="20"/>
        <v>0</v>
      </c>
      <c r="G434" s="72">
        <f t="shared" si="19"/>
        <v>0</v>
      </c>
    </row>
    <row r="435" spans="1:7" ht="15.75" x14ac:dyDescent="0.25">
      <c r="A435" s="11">
        <v>6078</v>
      </c>
      <c r="B435" s="68">
        <v>0</v>
      </c>
      <c r="C435" s="69">
        <v>0</v>
      </c>
      <c r="D435" s="63"/>
      <c r="E435" s="62"/>
      <c r="F435" s="73">
        <f t="shared" si="20"/>
        <v>0</v>
      </c>
      <c r="G435" s="72">
        <f t="shared" si="19"/>
        <v>0</v>
      </c>
    </row>
    <row r="436" spans="1:7" ht="15.75" x14ac:dyDescent="0.25">
      <c r="A436" s="11">
        <v>6079</v>
      </c>
      <c r="B436" s="68">
        <v>0</v>
      </c>
      <c r="C436" s="69">
        <v>0</v>
      </c>
      <c r="D436" s="63"/>
      <c r="E436" s="62"/>
      <c r="F436" s="73">
        <f t="shared" si="20"/>
        <v>0</v>
      </c>
      <c r="G436" s="72">
        <f t="shared" si="19"/>
        <v>0</v>
      </c>
    </row>
    <row r="437" spans="1:7" ht="15.75" x14ac:dyDescent="0.25">
      <c r="A437" s="11">
        <v>6080</v>
      </c>
      <c r="B437" s="68">
        <v>0</v>
      </c>
      <c r="C437" s="69">
        <v>0</v>
      </c>
      <c r="D437" s="63"/>
      <c r="E437" s="62"/>
      <c r="F437" s="73">
        <f>+IF(ABS(+B437+D437)&gt;=ABS(C437+E437),+B437-C437+D437-E437,0)</f>
        <v>0</v>
      </c>
      <c r="G437" s="72">
        <f>+IF(ABS(+B437+D437)&lt;=ABS(C437+E437),-B437+C437-D437+E437,0)</f>
        <v>0</v>
      </c>
    </row>
    <row r="438" spans="1:7" ht="15.75" x14ac:dyDescent="0.25">
      <c r="A438" s="11">
        <v>6081</v>
      </c>
      <c r="B438" s="68">
        <v>0</v>
      </c>
      <c r="C438" s="69">
        <v>0</v>
      </c>
      <c r="D438" s="63"/>
      <c r="E438" s="62"/>
      <c r="F438" s="73">
        <f>+IF(ABS(+B438+D438)&gt;=ABS(C438+E438),+B438-C438+D438-E438,0)</f>
        <v>0</v>
      </c>
      <c r="G438" s="72">
        <f>+IF(ABS(+B438+D438)&lt;=ABS(C438+E438),-B438+C438-D438+E438,0)</f>
        <v>0</v>
      </c>
    </row>
    <row r="439" spans="1:7" ht="15.75" x14ac:dyDescent="0.25">
      <c r="A439" s="11">
        <v>6082</v>
      </c>
      <c r="B439" s="68">
        <v>0</v>
      </c>
      <c r="C439" s="69">
        <v>0</v>
      </c>
      <c r="D439" s="63"/>
      <c r="E439" s="62"/>
      <c r="F439" s="73">
        <f t="shared" si="20"/>
        <v>0</v>
      </c>
      <c r="G439" s="72">
        <f t="shared" si="19"/>
        <v>0</v>
      </c>
    </row>
    <row r="440" spans="1:7" ht="15.75" x14ac:dyDescent="0.25">
      <c r="A440" s="11">
        <v>6087</v>
      </c>
      <c r="B440" s="68">
        <v>0</v>
      </c>
      <c r="C440" s="69">
        <v>0</v>
      </c>
      <c r="D440" s="63"/>
      <c r="E440" s="62"/>
      <c r="F440" s="73">
        <f t="shared" si="20"/>
        <v>0</v>
      </c>
      <c r="G440" s="72">
        <f t="shared" si="19"/>
        <v>0</v>
      </c>
    </row>
    <row r="441" spans="1:7" ht="15.75" x14ac:dyDescent="0.25">
      <c r="A441" s="11">
        <v>6089</v>
      </c>
      <c r="B441" s="68">
        <v>0</v>
      </c>
      <c r="C441" s="69">
        <v>0</v>
      </c>
      <c r="D441" s="63"/>
      <c r="E441" s="62"/>
      <c r="F441" s="73">
        <f t="shared" si="20"/>
        <v>0</v>
      </c>
      <c r="G441" s="72">
        <f t="shared" si="19"/>
        <v>0</v>
      </c>
    </row>
    <row r="442" spans="1:7" ht="15.75" x14ac:dyDescent="0.25">
      <c r="A442" s="11">
        <v>6090</v>
      </c>
      <c r="B442" s="68">
        <v>0</v>
      </c>
      <c r="C442" s="69">
        <v>0</v>
      </c>
      <c r="D442" s="63"/>
      <c r="E442" s="62"/>
      <c r="F442" s="73">
        <f>+IF(ABS(+B442+D442)&gt;=ABS(C442+E442),+B442-C442+D442-E442,0)</f>
        <v>0</v>
      </c>
      <c r="G442" s="72">
        <f>+IF(ABS(+B442+D442)&lt;=ABS(C442+E442),-B442+C442-D442+E442,0)</f>
        <v>0</v>
      </c>
    </row>
    <row r="443" spans="1:7" ht="15.75" x14ac:dyDescent="0.25">
      <c r="A443" s="11">
        <v>6091</v>
      </c>
      <c r="B443" s="68">
        <v>0</v>
      </c>
      <c r="C443" s="69">
        <v>0</v>
      </c>
      <c r="D443" s="63"/>
      <c r="E443" s="62"/>
      <c r="F443" s="73">
        <f t="shared" si="20"/>
        <v>0</v>
      </c>
      <c r="G443" s="72">
        <f t="shared" si="19"/>
        <v>0</v>
      </c>
    </row>
    <row r="444" spans="1:7" ht="15.75" x14ac:dyDescent="0.25">
      <c r="A444" s="11">
        <v>6092</v>
      </c>
      <c r="B444" s="68">
        <v>0</v>
      </c>
      <c r="C444" s="69">
        <v>0</v>
      </c>
      <c r="D444" s="63"/>
      <c r="E444" s="62"/>
      <c r="F444" s="73">
        <f>+IF(ABS(+B444+D444)&gt;=ABS(C444+E444),+B444-C444+D444-E444,0)</f>
        <v>0</v>
      </c>
      <c r="G444" s="72">
        <f>+IF(ABS(+B444+D444)&lt;=ABS(C444+E444),-B444+C444-D444+E444,0)</f>
        <v>0</v>
      </c>
    </row>
    <row r="445" spans="1:7" ht="15.75" x14ac:dyDescent="0.25">
      <c r="A445" s="11">
        <v>6093</v>
      </c>
      <c r="B445" s="68">
        <v>0</v>
      </c>
      <c r="C445" s="69">
        <v>0</v>
      </c>
      <c r="D445" s="63"/>
      <c r="E445" s="62"/>
      <c r="F445" s="73">
        <f t="shared" si="20"/>
        <v>0</v>
      </c>
      <c r="G445" s="72">
        <f t="shared" si="19"/>
        <v>0</v>
      </c>
    </row>
    <row r="446" spans="1:7" ht="15.75" x14ac:dyDescent="0.25">
      <c r="A446" s="11">
        <v>6094</v>
      </c>
      <c r="B446" s="68">
        <v>0</v>
      </c>
      <c r="C446" s="69">
        <v>0</v>
      </c>
      <c r="D446" s="63"/>
      <c r="E446" s="62"/>
      <c r="F446" s="73">
        <f t="shared" si="20"/>
        <v>0</v>
      </c>
      <c r="G446" s="72">
        <f t="shared" si="19"/>
        <v>0</v>
      </c>
    </row>
    <row r="447" spans="1:7" ht="15.75" x14ac:dyDescent="0.25">
      <c r="A447" s="11">
        <v>6095</v>
      </c>
      <c r="B447" s="68">
        <v>0</v>
      </c>
      <c r="C447" s="69">
        <v>0</v>
      </c>
      <c r="D447" s="63"/>
      <c r="E447" s="62"/>
      <c r="F447" s="73">
        <f t="shared" si="20"/>
        <v>0</v>
      </c>
      <c r="G447" s="72">
        <f t="shared" si="19"/>
        <v>0</v>
      </c>
    </row>
    <row r="448" spans="1:7" ht="15.75" x14ac:dyDescent="0.25">
      <c r="A448" s="11">
        <v>6096</v>
      </c>
      <c r="B448" s="68">
        <v>0</v>
      </c>
      <c r="C448" s="69">
        <v>0</v>
      </c>
      <c r="D448" s="63"/>
      <c r="E448" s="62"/>
      <c r="F448" s="73">
        <f t="shared" si="20"/>
        <v>0</v>
      </c>
      <c r="G448" s="72">
        <f t="shared" si="19"/>
        <v>0</v>
      </c>
    </row>
    <row r="449" spans="1:7" ht="15.75" x14ac:dyDescent="0.25">
      <c r="A449" s="11">
        <v>6098</v>
      </c>
      <c r="B449" s="68">
        <v>0</v>
      </c>
      <c r="C449" s="69">
        <v>0</v>
      </c>
      <c r="D449" s="63"/>
      <c r="E449" s="62"/>
      <c r="F449" s="73">
        <f t="shared" si="20"/>
        <v>0</v>
      </c>
      <c r="G449" s="72">
        <f t="shared" si="19"/>
        <v>0</v>
      </c>
    </row>
    <row r="450" spans="1:7" ht="15.75" x14ac:dyDescent="0.25">
      <c r="A450" s="11">
        <v>6099</v>
      </c>
      <c r="B450" s="68">
        <v>0</v>
      </c>
      <c r="C450" s="69">
        <v>0</v>
      </c>
      <c r="D450" s="63"/>
      <c r="E450" s="62"/>
      <c r="F450" s="73">
        <f t="shared" si="20"/>
        <v>0</v>
      </c>
      <c r="G450" s="72">
        <f t="shared" si="19"/>
        <v>0</v>
      </c>
    </row>
    <row r="451" spans="1:7" ht="15.75" x14ac:dyDescent="0.25">
      <c r="A451" s="11">
        <v>6111</v>
      </c>
      <c r="B451" s="68">
        <v>0</v>
      </c>
      <c r="C451" s="69">
        <v>0</v>
      </c>
      <c r="D451" s="63"/>
      <c r="E451" s="62"/>
      <c r="F451" s="73">
        <f t="shared" si="20"/>
        <v>0</v>
      </c>
      <c r="G451" s="72">
        <f t="shared" si="19"/>
        <v>0</v>
      </c>
    </row>
    <row r="452" spans="1:7" ht="15.75" x14ac:dyDescent="0.25">
      <c r="A452" s="11">
        <v>6112</v>
      </c>
      <c r="B452" s="68">
        <v>0</v>
      </c>
      <c r="C452" s="69">
        <v>0</v>
      </c>
      <c r="D452" s="63"/>
      <c r="E452" s="62"/>
      <c r="F452" s="73">
        <f t="shared" si="20"/>
        <v>0</v>
      </c>
      <c r="G452" s="72">
        <f t="shared" si="19"/>
        <v>0</v>
      </c>
    </row>
    <row r="453" spans="1:7" ht="15.75" x14ac:dyDescent="0.25">
      <c r="A453" s="11">
        <v>6113</v>
      </c>
      <c r="B453" s="68">
        <v>0</v>
      </c>
      <c r="C453" s="69">
        <v>0</v>
      </c>
      <c r="D453" s="63"/>
      <c r="E453" s="62"/>
      <c r="F453" s="73">
        <f t="shared" si="20"/>
        <v>0</v>
      </c>
      <c r="G453" s="72">
        <f t="shared" si="19"/>
        <v>0</v>
      </c>
    </row>
    <row r="454" spans="1:7" ht="15.75" x14ac:dyDescent="0.25">
      <c r="A454" s="11">
        <v>6114</v>
      </c>
      <c r="B454" s="68">
        <v>0</v>
      </c>
      <c r="C454" s="69">
        <v>0</v>
      </c>
      <c r="D454" s="63"/>
      <c r="E454" s="62"/>
      <c r="F454" s="73">
        <f t="shared" si="20"/>
        <v>0</v>
      </c>
      <c r="G454" s="72">
        <f t="shared" si="19"/>
        <v>0</v>
      </c>
    </row>
    <row r="455" spans="1:7" ht="15.75" x14ac:dyDescent="0.25">
      <c r="A455" s="11">
        <v>6115</v>
      </c>
      <c r="B455" s="68">
        <v>0</v>
      </c>
      <c r="C455" s="69">
        <v>0</v>
      </c>
      <c r="D455" s="63"/>
      <c r="E455" s="62"/>
      <c r="F455" s="73">
        <f t="shared" si="20"/>
        <v>0</v>
      </c>
      <c r="G455" s="72">
        <f t="shared" si="19"/>
        <v>0</v>
      </c>
    </row>
    <row r="456" spans="1:7" ht="15.75" x14ac:dyDescent="0.25">
      <c r="A456" s="11">
        <v>6131</v>
      </c>
      <c r="B456" s="68">
        <v>0</v>
      </c>
      <c r="C456" s="69">
        <v>0</v>
      </c>
      <c r="D456" s="63"/>
      <c r="E456" s="62"/>
      <c r="F456" s="73">
        <f>+IF(ABS(+B456+D456)&gt;=ABS(C456+E456),+B456-C456+D456-E456,0)</f>
        <v>0</v>
      </c>
      <c r="G456" s="72">
        <f>+IF(ABS(+B456+D456)&lt;=ABS(C456+E456),-B456+C456-D456+E456,0)</f>
        <v>0</v>
      </c>
    </row>
    <row r="457" spans="1:7" ht="15.75" x14ac:dyDescent="0.25">
      <c r="A457" s="11">
        <v>6132</v>
      </c>
      <c r="B457" s="68">
        <v>0</v>
      </c>
      <c r="C457" s="69">
        <v>0</v>
      </c>
      <c r="D457" s="63"/>
      <c r="E457" s="62"/>
      <c r="F457" s="73">
        <f>+IF(ABS(+B457+D457)&gt;=ABS(C457+E457),+B457-C457+D457-E457,0)</f>
        <v>0</v>
      </c>
      <c r="G457" s="72">
        <f>+IF(ABS(+B457+D457)&lt;=ABS(C457+E457),-B457+C457-D457+E457,0)</f>
        <v>0</v>
      </c>
    </row>
    <row r="458" spans="1:7" ht="15.75" x14ac:dyDescent="0.25">
      <c r="A458" s="11">
        <v>6133</v>
      </c>
      <c r="B458" s="68">
        <v>0</v>
      </c>
      <c r="C458" s="69">
        <v>0</v>
      </c>
      <c r="D458" s="63"/>
      <c r="E458" s="62"/>
      <c r="F458" s="73">
        <f>+IF(ABS(+B458+D458)&gt;=ABS(C458+E458),+B458-C458+D458-E458,0)</f>
        <v>0</v>
      </c>
      <c r="G458" s="72">
        <f>+IF(ABS(+B458+D458)&lt;=ABS(C458+E458),-B458+C458-D458+E458,0)</f>
        <v>0</v>
      </c>
    </row>
    <row r="459" spans="1:7" ht="15.75" x14ac:dyDescent="0.25">
      <c r="A459" s="11">
        <v>6140</v>
      </c>
      <c r="B459" s="68">
        <v>0</v>
      </c>
      <c r="C459" s="69">
        <v>0</v>
      </c>
      <c r="D459" s="63"/>
      <c r="E459" s="62"/>
      <c r="F459" s="73">
        <f t="shared" si="20"/>
        <v>0</v>
      </c>
      <c r="G459" s="72">
        <f t="shared" si="19"/>
        <v>0</v>
      </c>
    </row>
    <row r="460" spans="1:7" ht="15.75" x14ac:dyDescent="0.25">
      <c r="A460" s="11">
        <v>6141</v>
      </c>
      <c r="B460" s="68">
        <v>0</v>
      </c>
      <c r="C460" s="69">
        <v>0</v>
      </c>
      <c r="D460" s="63"/>
      <c r="E460" s="62"/>
      <c r="F460" s="73">
        <f>+IF(ABS(+B460+D460)&gt;=ABS(C460+E460),+B460-C460+D460-E460,0)</f>
        <v>0</v>
      </c>
      <c r="G460" s="72">
        <f>+IF(ABS(+B460+D460)&lt;=ABS(C460+E460),-B460+C460-D460+E460,0)</f>
        <v>0</v>
      </c>
    </row>
    <row r="461" spans="1:7" ht="15.75" x14ac:dyDescent="0.25">
      <c r="A461" s="11">
        <v>6142</v>
      </c>
      <c r="B461" s="68">
        <v>0</v>
      </c>
      <c r="C461" s="69">
        <v>0</v>
      </c>
      <c r="D461" s="63"/>
      <c r="E461" s="62"/>
      <c r="F461" s="73">
        <f t="shared" si="20"/>
        <v>0</v>
      </c>
      <c r="G461" s="72">
        <f t="shared" si="19"/>
        <v>0</v>
      </c>
    </row>
    <row r="462" spans="1:7" ht="15.75" x14ac:dyDescent="0.25">
      <c r="A462" s="11">
        <v>6143</v>
      </c>
      <c r="B462" s="68">
        <v>0</v>
      </c>
      <c r="C462" s="69">
        <v>0</v>
      </c>
      <c r="D462" s="63"/>
      <c r="E462" s="62"/>
      <c r="F462" s="73">
        <f t="shared" si="20"/>
        <v>0</v>
      </c>
      <c r="G462" s="72">
        <f t="shared" si="19"/>
        <v>0</v>
      </c>
    </row>
    <row r="463" spans="1:7" ht="15.75" x14ac:dyDescent="0.25">
      <c r="A463" s="11">
        <v>6144</v>
      </c>
      <c r="B463" s="68">
        <v>0</v>
      </c>
      <c r="C463" s="69">
        <v>0</v>
      </c>
      <c r="D463" s="63"/>
      <c r="E463" s="62"/>
      <c r="F463" s="73">
        <f t="shared" si="20"/>
        <v>0</v>
      </c>
      <c r="G463" s="72">
        <f t="shared" si="19"/>
        <v>0</v>
      </c>
    </row>
    <row r="464" spans="1:7" ht="15.75" x14ac:dyDescent="0.25">
      <c r="A464" s="11">
        <v>6145</v>
      </c>
      <c r="B464" s="68">
        <v>0</v>
      </c>
      <c r="C464" s="69">
        <v>0</v>
      </c>
      <c r="D464" s="63"/>
      <c r="E464" s="62"/>
      <c r="F464" s="73">
        <f t="shared" si="20"/>
        <v>0</v>
      </c>
      <c r="G464" s="72">
        <f t="shared" si="19"/>
        <v>0</v>
      </c>
    </row>
    <row r="465" spans="1:7" ht="15.75" x14ac:dyDescent="0.25">
      <c r="A465" s="11">
        <v>6146</v>
      </c>
      <c r="B465" s="68">
        <v>0</v>
      </c>
      <c r="C465" s="69">
        <v>0</v>
      </c>
      <c r="D465" s="63"/>
      <c r="E465" s="62"/>
      <c r="F465" s="73">
        <f t="shared" si="20"/>
        <v>0</v>
      </c>
      <c r="G465" s="72">
        <f t="shared" si="19"/>
        <v>0</v>
      </c>
    </row>
    <row r="466" spans="1:7" ht="15.75" x14ac:dyDescent="0.25">
      <c r="A466" s="11">
        <v>6147</v>
      </c>
      <c r="B466" s="68">
        <v>0</v>
      </c>
      <c r="C466" s="69">
        <v>0</v>
      </c>
      <c r="D466" s="63"/>
      <c r="E466" s="62"/>
      <c r="F466" s="73">
        <f t="shared" si="20"/>
        <v>0</v>
      </c>
      <c r="G466" s="72">
        <f t="shared" si="19"/>
        <v>0</v>
      </c>
    </row>
    <row r="467" spans="1:7" ht="15.75" x14ac:dyDescent="0.25">
      <c r="A467" s="11">
        <v>6149</v>
      </c>
      <c r="B467" s="68">
        <v>0</v>
      </c>
      <c r="C467" s="69">
        <v>0</v>
      </c>
      <c r="D467" s="63"/>
      <c r="E467" s="62"/>
      <c r="F467" s="73">
        <f t="shared" si="20"/>
        <v>0</v>
      </c>
      <c r="G467" s="72">
        <f t="shared" si="19"/>
        <v>0</v>
      </c>
    </row>
    <row r="468" spans="1:7" ht="15.75" x14ac:dyDescent="0.25">
      <c r="A468" s="11">
        <v>6151</v>
      </c>
      <c r="B468" s="68">
        <v>0</v>
      </c>
      <c r="C468" s="69">
        <v>0</v>
      </c>
      <c r="D468" s="63"/>
      <c r="E468" s="62"/>
      <c r="F468" s="73">
        <f t="shared" si="20"/>
        <v>0</v>
      </c>
      <c r="G468" s="72">
        <f t="shared" si="19"/>
        <v>0</v>
      </c>
    </row>
    <row r="469" spans="1:7" ht="15.75" x14ac:dyDescent="0.25">
      <c r="A469" s="11">
        <v>6159</v>
      </c>
      <c r="B469" s="68">
        <v>0</v>
      </c>
      <c r="C469" s="69">
        <v>0</v>
      </c>
      <c r="D469" s="63"/>
      <c r="E469" s="62"/>
      <c r="F469" s="73">
        <f t="shared" si="20"/>
        <v>0</v>
      </c>
      <c r="G469" s="72">
        <f t="shared" si="19"/>
        <v>0</v>
      </c>
    </row>
    <row r="470" spans="1:7" ht="15.75" x14ac:dyDescent="0.25">
      <c r="A470" s="11">
        <v>6161</v>
      </c>
      <c r="B470" s="68">
        <v>0</v>
      </c>
      <c r="C470" s="69">
        <v>0</v>
      </c>
      <c r="D470" s="63"/>
      <c r="E470" s="62"/>
      <c r="F470" s="73">
        <f t="shared" si="20"/>
        <v>0</v>
      </c>
      <c r="G470" s="72">
        <f t="shared" si="19"/>
        <v>0</v>
      </c>
    </row>
    <row r="471" spans="1:7" ht="15.75" x14ac:dyDescent="0.25">
      <c r="A471" s="11">
        <v>6162</v>
      </c>
      <c r="B471" s="68">
        <v>0</v>
      </c>
      <c r="C471" s="69">
        <v>0</v>
      </c>
      <c r="D471" s="63"/>
      <c r="E471" s="62"/>
      <c r="F471" s="73">
        <f t="shared" si="20"/>
        <v>0</v>
      </c>
      <c r="G471" s="72">
        <f t="shared" si="19"/>
        <v>0</v>
      </c>
    </row>
    <row r="472" spans="1:7" ht="15.75" x14ac:dyDescent="0.25">
      <c r="A472" s="11">
        <v>6163</v>
      </c>
      <c r="B472" s="68">
        <v>0</v>
      </c>
      <c r="C472" s="69">
        <v>0</v>
      </c>
      <c r="D472" s="63"/>
      <c r="E472" s="62"/>
      <c r="F472" s="73">
        <f t="shared" si="20"/>
        <v>0</v>
      </c>
      <c r="G472" s="72">
        <f t="shared" si="19"/>
        <v>0</v>
      </c>
    </row>
    <row r="473" spans="1:7" ht="15.75" x14ac:dyDescent="0.25">
      <c r="A473" s="11">
        <v>6201</v>
      </c>
      <c r="B473" s="68">
        <v>0</v>
      </c>
      <c r="C473" s="69">
        <v>0</v>
      </c>
      <c r="D473" s="63"/>
      <c r="E473" s="62"/>
      <c r="F473" s="73">
        <f t="shared" si="20"/>
        <v>0</v>
      </c>
      <c r="G473" s="72">
        <f t="shared" si="19"/>
        <v>0</v>
      </c>
    </row>
    <row r="474" spans="1:7" ht="15.75" x14ac:dyDescent="0.25">
      <c r="A474" s="11">
        <v>6202</v>
      </c>
      <c r="B474" s="68">
        <v>0</v>
      </c>
      <c r="C474" s="69">
        <v>0</v>
      </c>
      <c r="D474" s="63"/>
      <c r="E474" s="62"/>
      <c r="F474" s="73">
        <f t="shared" si="20"/>
        <v>0</v>
      </c>
      <c r="G474" s="72">
        <f t="shared" si="19"/>
        <v>0</v>
      </c>
    </row>
    <row r="475" spans="1:7" ht="15.75" x14ac:dyDescent="0.25">
      <c r="A475" s="11">
        <v>6203</v>
      </c>
      <c r="B475" s="68">
        <v>0</v>
      </c>
      <c r="C475" s="69">
        <v>0</v>
      </c>
      <c r="D475" s="63"/>
      <c r="E475" s="62"/>
      <c r="F475" s="73">
        <f t="shared" si="20"/>
        <v>0</v>
      </c>
      <c r="G475" s="72">
        <f t="shared" si="19"/>
        <v>0</v>
      </c>
    </row>
    <row r="476" spans="1:7" ht="15.75" x14ac:dyDescent="0.25">
      <c r="A476" s="11">
        <v>6209</v>
      </c>
      <c r="B476" s="68">
        <v>0</v>
      </c>
      <c r="C476" s="69">
        <v>0</v>
      </c>
      <c r="D476" s="63"/>
      <c r="E476" s="62"/>
      <c r="F476" s="73">
        <f t="shared" si="20"/>
        <v>0</v>
      </c>
      <c r="G476" s="72">
        <f t="shared" si="19"/>
        <v>0</v>
      </c>
    </row>
    <row r="477" spans="1:7" ht="15.75" x14ac:dyDescent="0.25">
      <c r="A477" s="11">
        <v>6211</v>
      </c>
      <c r="B477" s="68">
        <v>0</v>
      </c>
      <c r="C477" s="69">
        <v>0</v>
      </c>
      <c r="D477" s="63"/>
      <c r="E477" s="62"/>
      <c r="F477" s="73">
        <f t="shared" si="20"/>
        <v>0</v>
      </c>
      <c r="G477" s="72">
        <f t="shared" si="19"/>
        <v>0</v>
      </c>
    </row>
    <row r="478" spans="1:7" ht="15.75" x14ac:dyDescent="0.25">
      <c r="A478" s="11">
        <v>6218</v>
      </c>
      <c r="B478" s="68">
        <v>0</v>
      </c>
      <c r="C478" s="69">
        <v>0</v>
      </c>
      <c r="D478" s="63"/>
      <c r="E478" s="62"/>
      <c r="F478" s="73">
        <f>+IF(ABS(+B478+D478)&gt;=ABS(C478+E478),+B478-C478+D478-E478,0)</f>
        <v>0</v>
      </c>
      <c r="G478" s="72">
        <f>+IF(ABS(+B478+D478)&lt;=ABS(C478+E478),-B478+C478-D478+E478,0)</f>
        <v>0</v>
      </c>
    </row>
    <row r="479" spans="1:7" ht="15.75" x14ac:dyDescent="0.25">
      <c r="A479" s="11">
        <v>6221</v>
      </c>
      <c r="B479" s="68">
        <v>0</v>
      </c>
      <c r="C479" s="69">
        <v>0</v>
      </c>
      <c r="D479" s="63"/>
      <c r="E479" s="62"/>
      <c r="F479" s="73">
        <f t="shared" ref="F479:F559" si="21">+IF(ABS(+B479+D479)&gt;=ABS(C479+E479),+B479-C479+D479-E479,0)</f>
        <v>0</v>
      </c>
      <c r="G479" s="72">
        <f t="shared" ref="G479:G563" si="22">+IF(ABS(+B479+D479)&lt;=ABS(C479+E479),-B479+C479-D479+E479,0)</f>
        <v>0</v>
      </c>
    </row>
    <row r="480" spans="1:7" ht="15.75" x14ac:dyDescent="0.25">
      <c r="A480" s="11">
        <v>6224</v>
      </c>
      <c r="B480" s="68">
        <v>0</v>
      </c>
      <c r="C480" s="69">
        <v>0</v>
      </c>
      <c r="D480" s="63"/>
      <c r="E480" s="62"/>
      <c r="F480" s="73">
        <f t="shared" si="21"/>
        <v>0</v>
      </c>
      <c r="G480" s="72">
        <f t="shared" si="22"/>
        <v>0</v>
      </c>
    </row>
    <row r="481" spans="1:7" ht="15.75" x14ac:dyDescent="0.25">
      <c r="A481" s="11">
        <v>6225</v>
      </c>
      <c r="B481" s="68">
        <v>0</v>
      </c>
      <c r="C481" s="69">
        <v>0</v>
      </c>
      <c r="D481" s="63"/>
      <c r="E481" s="62"/>
      <c r="F481" s="73">
        <f t="shared" si="21"/>
        <v>0</v>
      </c>
      <c r="G481" s="72">
        <f t="shared" si="22"/>
        <v>0</v>
      </c>
    </row>
    <row r="482" spans="1:7" ht="15.75" x14ac:dyDescent="0.25">
      <c r="A482" s="11">
        <v>6226</v>
      </c>
      <c r="B482" s="68">
        <v>0</v>
      </c>
      <c r="C482" s="69">
        <v>0</v>
      </c>
      <c r="D482" s="63"/>
      <c r="E482" s="62"/>
      <c r="F482" s="73">
        <f t="shared" si="21"/>
        <v>0</v>
      </c>
      <c r="G482" s="72">
        <f t="shared" si="22"/>
        <v>0</v>
      </c>
    </row>
    <row r="483" spans="1:7" ht="15.75" x14ac:dyDescent="0.25">
      <c r="A483" s="11">
        <v>6227</v>
      </c>
      <c r="B483" s="68">
        <v>0</v>
      </c>
      <c r="C483" s="69">
        <v>0</v>
      </c>
      <c r="D483" s="63"/>
      <c r="E483" s="62"/>
      <c r="F483" s="73">
        <f t="shared" si="21"/>
        <v>0</v>
      </c>
      <c r="G483" s="72">
        <f t="shared" si="22"/>
        <v>0</v>
      </c>
    </row>
    <row r="484" spans="1:7" ht="15.75" x14ac:dyDescent="0.25">
      <c r="A484" s="11">
        <v>6229</v>
      </c>
      <c r="B484" s="68">
        <v>0</v>
      </c>
      <c r="C484" s="69">
        <v>0</v>
      </c>
      <c r="D484" s="63"/>
      <c r="E484" s="62"/>
      <c r="F484" s="73">
        <f t="shared" si="21"/>
        <v>0</v>
      </c>
      <c r="G484" s="72">
        <f t="shared" si="22"/>
        <v>0</v>
      </c>
    </row>
    <row r="485" spans="1:7" ht="15.75" x14ac:dyDescent="0.25">
      <c r="A485" s="11">
        <v>6231</v>
      </c>
      <c r="B485" s="68">
        <v>0</v>
      </c>
      <c r="C485" s="69">
        <v>0</v>
      </c>
      <c r="D485" s="63"/>
      <c r="E485" s="62"/>
      <c r="F485" s="73">
        <f t="shared" si="21"/>
        <v>0</v>
      </c>
      <c r="G485" s="72">
        <f t="shared" si="22"/>
        <v>0</v>
      </c>
    </row>
    <row r="486" spans="1:7" ht="15.75" x14ac:dyDescent="0.25">
      <c r="A486" s="11">
        <v>6232</v>
      </c>
      <c r="B486" s="68">
        <v>0</v>
      </c>
      <c r="C486" s="69">
        <v>0</v>
      </c>
      <c r="D486" s="63"/>
      <c r="E486" s="62"/>
      <c r="F486" s="73">
        <f t="shared" si="21"/>
        <v>0</v>
      </c>
      <c r="G486" s="72">
        <f t="shared" si="22"/>
        <v>0</v>
      </c>
    </row>
    <row r="487" spans="1:7" ht="15.75" x14ac:dyDescent="0.25">
      <c r="A487" s="11">
        <v>6241</v>
      </c>
      <c r="B487" s="68">
        <v>0</v>
      </c>
      <c r="C487" s="69">
        <v>0</v>
      </c>
      <c r="D487" s="63"/>
      <c r="E487" s="62"/>
      <c r="F487" s="73">
        <f t="shared" si="21"/>
        <v>0</v>
      </c>
      <c r="G487" s="72">
        <f t="shared" si="22"/>
        <v>0</v>
      </c>
    </row>
    <row r="488" spans="1:7" ht="15.75" x14ac:dyDescent="0.25">
      <c r="A488" s="11">
        <v>6242</v>
      </c>
      <c r="B488" s="68">
        <v>0</v>
      </c>
      <c r="C488" s="69">
        <v>0</v>
      </c>
      <c r="D488" s="63"/>
      <c r="E488" s="62"/>
      <c r="F488" s="73">
        <f t="shared" si="21"/>
        <v>0</v>
      </c>
      <c r="G488" s="72">
        <f t="shared" si="22"/>
        <v>0</v>
      </c>
    </row>
    <row r="489" spans="1:7" ht="15.75" x14ac:dyDescent="0.25">
      <c r="A489" s="11">
        <v>6270</v>
      </c>
      <c r="B489" s="68">
        <v>0</v>
      </c>
      <c r="C489" s="69">
        <v>0</v>
      </c>
      <c r="D489" s="63"/>
      <c r="E489" s="62"/>
      <c r="F489" s="73">
        <f>+IF(ABS(+B489+D489)&gt;=ABS(C489+E489),+B489-C489+D489-E489,0)</f>
        <v>0</v>
      </c>
      <c r="G489" s="72">
        <f>+IF(ABS(+B489+D489)&lt;=ABS(C489+E489),-B489+C489-D489+E489,0)</f>
        <v>0</v>
      </c>
    </row>
    <row r="490" spans="1:7" ht="15.75" x14ac:dyDescent="0.25">
      <c r="A490" s="11">
        <v>6271</v>
      </c>
      <c r="B490" s="68">
        <v>0</v>
      </c>
      <c r="C490" s="69">
        <v>0</v>
      </c>
      <c r="D490" s="63"/>
      <c r="E490" s="62"/>
      <c r="F490" s="73">
        <f t="shared" si="21"/>
        <v>0</v>
      </c>
      <c r="G490" s="72">
        <f t="shared" si="22"/>
        <v>0</v>
      </c>
    </row>
    <row r="491" spans="1:7" ht="15.75" x14ac:dyDescent="0.25">
      <c r="A491" s="11">
        <v>6272</v>
      </c>
      <c r="B491" s="68">
        <v>0</v>
      </c>
      <c r="C491" s="69">
        <v>0</v>
      </c>
      <c r="D491" s="63"/>
      <c r="E491" s="62"/>
      <c r="F491" s="73">
        <f t="shared" si="21"/>
        <v>0</v>
      </c>
      <c r="G491" s="72">
        <f t="shared" si="22"/>
        <v>0</v>
      </c>
    </row>
    <row r="492" spans="1:7" ht="15.75" x14ac:dyDescent="0.25">
      <c r="A492" s="11">
        <v>6273</v>
      </c>
      <c r="B492" s="68">
        <v>0</v>
      </c>
      <c r="C492" s="69">
        <v>0</v>
      </c>
      <c r="D492" s="63"/>
      <c r="E492" s="62"/>
      <c r="F492" s="73">
        <f t="shared" si="21"/>
        <v>0</v>
      </c>
      <c r="G492" s="72">
        <f t="shared" si="22"/>
        <v>0</v>
      </c>
    </row>
    <row r="493" spans="1:7" ht="15.75" x14ac:dyDescent="0.25">
      <c r="A493" s="11">
        <v>6274</v>
      </c>
      <c r="B493" s="68">
        <v>0</v>
      </c>
      <c r="C493" s="69">
        <v>0</v>
      </c>
      <c r="D493" s="63"/>
      <c r="E493" s="62"/>
      <c r="F493" s="73">
        <f t="shared" si="21"/>
        <v>0</v>
      </c>
      <c r="G493" s="72">
        <f t="shared" si="22"/>
        <v>0</v>
      </c>
    </row>
    <row r="494" spans="1:7" ht="15.75" x14ac:dyDescent="0.25">
      <c r="A494" s="11">
        <v>6275</v>
      </c>
      <c r="B494" s="68">
        <v>0</v>
      </c>
      <c r="C494" s="69">
        <v>0</v>
      </c>
      <c r="D494" s="63"/>
      <c r="E494" s="62"/>
      <c r="F494" s="73">
        <f t="shared" si="21"/>
        <v>0</v>
      </c>
      <c r="G494" s="72">
        <f t="shared" si="22"/>
        <v>0</v>
      </c>
    </row>
    <row r="495" spans="1:7" ht="15.75" x14ac:dyDescent="0.25">
      <c r="A495" s="11">
        <v>6276</v>
      </c>
      <c r="B495" s="68">
        <v>0</v>
      </c>
      <c r="C495" s="69">
        <v>0</v>
      </c>
      <c r="D495" s="63"/>
      <c r="E495" s="62"/>
      <c r="F495" s="73">
        <f t="shared" si="21"/>
        <v>0</v>
      </c>
      <c r="G495" s="72">
        <f t="shared" si="22"/>
        <v>0</v>
      </c>
    </row>
    <row r="496" spans="1:7" ht="15.75" x14ac:dyDescent="0.25">
      <c r="A496" s="11">
        <v>6277</v>
      </c>
      <c r="B496" s="68">
        <v>0</v>
      </c>
      <c r="C496" s="69">
        <v>0</v>
      </c>
      <c r="D496" s="63"/>
      <c r="E496" s="62"/>
      <c r="F496" s="73">
        <f t="shared" si="21"/>
        <v>0</v>
      </c>
      <c r="G496" s="72">
        <f t="shared" si="22"/>
        <v>0</v>
      </c>
    </row>
    <row r="497" spans="1:7" ht="15.75" x14ac:dyDescent="0.25">
      <c r="A497" s="11">
        <v>6278</v>
      </c>
      <c r="B497" s="68">
        <v>0</v>
      </c>
      <c r="C497" s="69">
        <v>0</v>
      </c>
      <c r="D497" s="63"/>
      <c r="E497" s="62"/>
      <c r="F497" s="73">
        <f t="shared" si="21"/>
        <v>0</v>
      </c>
      <c r="G497" s="72">
        <f t="shared" si="22"/>
        <v>0</v>
      </c>
    </row>
    <row r="498" spans="1:7" ht="15.75" x14ac:dyDescent="0.25">
      <c r="A498" s="11">
        <v>6279</v>
      </c>
      <c r="B498" s="68">
        <v>0</v>
      </c>
      <c r="C498" s="69">
        <v>0</v>
      </c>
      <c r="D498" s="63"/>
      <c r="E498" s="62"/>
      <c r="F498" s="73">
        <f t="shared" si="21"/>
        <v>0</v>
      </c>
      <c r="G498" s="72">
        <f t="shared" si="22"/>
        <v>0</v>
      </c>
    </row>
    <row r="499" spans="1:7" ht="15.75" x14ac:dyDescent="0.25">
      <c r="A499" s="11">
        <v>6281</v>
      </c>
      <c r="B499" s="68">
        <v>0</v>
      </c>
      <c r="C499" s="69">
        <v>0</v>
      </c>
      <c r="D499" s="63"/>
      <c r="E499" s="62"/>
      <c r="F499" s="73">
        <f t="shared" si="21"/>
        <v>0</v>
      </c>
      <c r="G499" s="72">
        <f t="shared" si="22"/>
        <v>0</v>
      </c>
    </row>
    <row r="500" spans="1:7" ht="15.75" x14ac:dyDescent="0.25">
      <c r="A500" s="11">
        <v>6282</v>
      </c>
      <c r="B500" s="68">
        <v>0</v>
      </c>
      <c r="C500" s="69">
        <v>0</v>
      </c>
      <c r="D500" s="63"/>
      <c r="E500" s="62"/>
      <c r="F500" s="73">
        <f t="shared" si="21"/>
        <v>0</v>
      </c>
      <c r="G500" s="72">
        <f t="shared" si="22"/>
        <v>0</v>
      </c>
    </row>
    <row r="501" spans="1:7" ht="15.75" x14ac:dyDescent="0.25">
      <c r="A501" s="11">
        <v>6291</v>
      </c>
      <c r="B501" s="68">
        <v>0</v>
      </c>
      <c r="C501" s="69">
        <v>0</v>
      </c>
      <c r="D501" s="63"/>
      <c r="E501" s="62"/>
      <c r="F501" s="73">
        <f t="shared" si="21"/>
        <v>0</v>
      </c>
      <c r="G501" s="72">
        <f t="shared" si="22"/>
        <v>0</v>
      </c>
    </row>
    <row r="502" spans="1:7" ht="15.75" x14ac:dyDescent="0.25">
      <c r="A502" s="11">
        <v>6292</v>
      </c>
      <c r="B502" s="68">
        <v>0</v>
      </c>
      <c r="C502" s="69">
        <v>0</v>
      </c>
      <c r="D502" s="63"/>
      <c r="E502" s="62"/>
      <c r="F502" s="73">
        <f t="shared" si="21"/>
        <v>0</v>
      </c>
      <c r="G502" s="72">
        <f t="shared" si="22"/>
        <v>0</v>
      </c>
    </row>
    <row r="503" spans="1:7" ht="15.75" x14ac:dyDescent="0.25">
      <c r="A503" s="11">
        <v>6298</v>
      </c>
      <c r="B503" s="68">
        <v>0</v>
      </c>
      <c r="C503" s="69">
        <v>0</v>
      </c>
      <c r="D503" s="63"/>
      <c r="E503" s="62"/>
      <c r="F503" s="73">
        <f>+IF(ABS(+B503+D503)&gt;=ABS(C503+E503),+B503-C503+D503-E503,0)</f>
        <v>0</v>
      </c>
      <c r="G503" s="72">
        <f>+IF(ABS(+B503+D503)&lt;=ABS(C503+E503),-B503+C503-D503+E503,0)</f>
        <v>0</v>
      </c>
    </row>
    <row r="504" spans="1:7" ht="15.75" x14ac:dyDescent="0.25">
      <c r="A504" s="11">
        <v>6401</v>
      </c>
      <c r="B504" s="68">
        <v>0</v>
      </c>
      <c r="C504" s="69">
        <v>0</v>
      </c>
      <c r="D504" s="63"/>
      <c r="E504" s="62"/>
      <c r="F504" s="73">
        <f t="shared" si="21"/>
        <v>0</v>
      </c>
      <c r="G504" s="72">
        <f t="shared" si="22"/>
        <v>0</v>
      </c>
    </row>
    <row r="505" spans="1:7" ht="15.75" x14ac:dyDescent="0.25">
      <c r="A505" s="11">
        <v>6402</v>
      </c>
      <c r="B505" s="68">
        <v>0</v>
      </c>
      <c r="C505" s="69">
        <v>0</v>
      </c>
      <c r="D505" s="63"/>
      <c r="E505" s="62"/>
      <c r="F505" s="73">
        <f t="shared" si="21"/>
        <v>0</v>
      </c>
      <c r="G505" s="72">
        <f t="shared" si="22"/>
        <v>0</v>
      </c>
    </row>
    <row r="506" spans="1:7" ht="15.75" x14ac:dyDescent="0.25">
      <c r="A506" s="11">
        <v>6411</v>
      </c>
      <c r="B506" s="68">
        <v>0</v>
      </c>
      <c r="C506" s="69">
        <v>0</v>
      </c>
      <c r="D506" s="63"/>
      <c r="E506" s="62"/>
      <c r="F506" s="73">
        <f t="shared" si="21"/>
        <v>0</v>
      </c>
      <c r="G506" s="72">
        <f t="shared" si="22"/>
        <v>0</v>
      </c>
    </row>
    <row r="507" spans="1:7" ht="15.75" x14ac:dyDescent="0.25">
      <c r="A507" s="11">
        <v>6412</v>
      </c>
      <c r="B507" s="68">
        <v>0</v>
      </c>
      <c r="C507" s="69">
        <v>0</v>
      </c>
      <c r="D507" s="63"/>
      <c r="E507" s="62"/>
      <c r="F507" s="73">
        <f t="shared" si="21"/>
        <v>0</v>
      </c>
      <c r="G507" s="72">
        <f t="shared" si="22"/>
        <v>0</v>
      </c>
    </row>
    <row r="508" spans="1:7" ht="15.75" x14ac:dyDescent="0.25">
      <c r="A508" s="11">
        <v>6421</v>
      </c>
      <c r="B508" s="68">
        <v>0</v>
      </c>
      <c r="C508" s="69">
        <v>0</v>
      </c>
      <c r="D508" s="63"/>
      <c r="E508" s="62"/>
      <c r="F508" s="73">
        <f t="shared" si="21"/>
        <v>0</v>
      </c>
      <c r="G508" s="72">
        <f t="shared" si="22"/>
        <v>0</v>
      </c>
    </row>
    <row r="509" spans="1:7" ht="15.75" x14ac:dyDescent="0.25">
      <c r="A509" s="11">
        <v>6422</v>
      </c>
      <c r="B509" s="68">
        <v>0</v>
      </c>
      <c r="C509" s="69">
        <v>0</v>
      </c>
      <c r="D509" s="63"/>
      <c r="E509" s="62"/>
      <c r="F509" s="73">
        <f t="shared" si="21"/>
        <v>0</v>
      </c>
      <c r="G509" s="72">
        <f t="shared" si="22"/>
        <v>0</v>
      </c>
    </row>
    <row r="510" spans="1:7" ht="15.75" x14ac:dyDescent="0.25">
      <c r="A510" s="11">
        <v>6423</v>
      </c>
      <c r="B510" s="68">
        <v>0</v>
      </c>
      <c r="C510" s="69">
        <v>0</v>
      </c>
      <c r="D510" s="63"/>
      <c r="E510" s="62"/>
      <c r="F510" s="73">
        <f t="shared" si="21"/>
        <v>0</v>
      </c>
      <c r="G510" s="72">
        <f t="shared" si="22"/>
        <v>0</v>
      </c>
    </row>
    <row r="511" spans="1:7" ht="15.75" x14ac:dyDescent="0.25">
      <c r="A511" s="11">
        <v>6424</v>
      </c>
      <c r="B511" s="68">
        <v>0</v>
      </c>
      <c r="C511" s="69">
        <v>0</v>
      </c>
      <c r="D511" s="63"/>
      <c r="E511" s="62"/>
      <c r="F511" s="73">
        <f t="shared" si="21"/>
        <v>0</v>
      </c>
      <c r="G511" s="72">
        <f t="shared" si="22"/>
        <v>0</v>
      </c>
    </row>
    <row r="512" spans="1:7" ht="15.75" x14ac:dyDescent="0.25">
      <c r="A512" s="11">
        <v>6425</v>
      </c>
      <c r="B512" s="68">
        <v>0</v>
      </c>
      <c r="C512" s="69">
        <v>0</v>
      </c>
      <c r="D512" s="63"/>
      <c r="E512" s="62"/>
      <c r="F512" s="73">
        <f t="shared" si="21"/>
        <v>0</v>
      </c>
      <c r="G512" s="72">
        <f t="shared" si="22"/>
        <v>0</v>
      </c>
    </row>
    <row r="513" spans="1:7" ht="15.75" x14ac:dyDescent="0.25">
      <c r="A513" s="11">
        <v>6426</v>
      </c>
      <c r="B513" s="68">
        <v>0</v>
      </c>
      <c r="C513" s="69">
        <v>0</v>
      </c>
      <c r="D513" s="63"/>
      <c r="E513" s="62"/>
      <c r="F513" s="73">
        <f t="shared" si="21"/>
        <v>0</v>
      </c>
      <c r="G513" s="72">
        <f t="shared" si="22"/>
        <v>0</v>
      </c>
    </row>
    <row r="514" spans="1:7" ht="15.75" x14ac:dyDescent="0.25">
      <c r="A514" s="11">
        <v>6427</v>
      </c>
      <c r="B514" s="68">
        <v>0</v>
      </c>
      <c r="C514" s="69">
        <v>0</v>
      </c>
      <c r="D514" s="63"/>
      <c r="E514" s="62"/>
      <c r="F514" s="73">
        <f t="shared" si="21"/>
        <v>0</v>
      </c>
      <c r="G514" s="72">
        <f t="shared" si="22"/>
        <v>0</v>
      </c>
    </row>
    <row r="515" spans="1:7" ht="15.75" x14ac:dyDescent="0.25">
      <c r="A515" s="11">
        <v>6428</v>
      </c>
      <c r="B515" s="68">
        <v>0</v>
      </c>
      <c r="C515" s="69">
        <v>0</v>
      </c>
      <c r="D515" s="63"/>
      <c r="E515" s="62"/>
      <c r="F515" s="73">
        <f t="shared" si="21"/>
        <v>0</v>
      </c>
      <c r="G515" s="72">
        <f t="shared" si="22"/>
        <v>0</v>
      </c>
    </row>
    <row r="516" spans="1:7" ht="15.75" x14ac:dyDescent="0.25">
      <c r="A516" s="11">
        <v>6430</v>
      </c>
      <c r="B516" s="68">
        <v>0</v>
      </c>
      <c r="C516" s="69">
        <v>0</v>
      </c>
      <c r="D516" s="63"/>
      <c r="E516" s="62"/>
      <c r="F516" s="73">
        <f t="shared" si="21"/>
        <v>0</v>
      </c>
      <c r="G516" s="72">
        <f t="shared" si="22"/>
        <v>0</v>
      </c>
    </row>
    <row r="517" spans="1:7" ht="15.75" x14ac:dyDescent="0.25">
      <c r="A517" s="11">
        <v>6437</v>
      </c>
      <c r="B517" s="68">
        <v>0</v>
      </c>
      <c r="C517" s="69">
        <v>0</v>
      </c>
      <c r="D517" s="63"/>
      <c r="E517" s="62"/>
      <c r="F517" s="73">
        <f>+IF(ABS(+B517+D517)&gt;=ABS(C517+E517),+B517-C517+D517-E517,0)</f>
        <v>0</v>
      </c>
      <c r="G517" s="72">
        <f>+IF(ABS(+B517+D517)&lt;=ABS(C517+E517),-B517+C517-D517+E517,0)</f>
        <v>0</v>
      </c>
    </row>
    <row r="518" spans="1:7" ht="15.75" x14ac:dyDescent="0.25">
      <c r="A518" s="11">
        <v>6438</v>
      </c>
      <c r="B518" s="68">
        <v>0</v>
      </c>
      <c r="C518" s="69">
        <v>0</v>
      </c>
      <c r="D518" s="63"/>
      <c r="E518" s="62"/>
      <c r="F518" s="73">
        <f>+IF(ABS(+B518+D518)&gt;=ABS(C518+E518),+B518-C518+D518-E518,0)</f>
        <v>0</v>
      </c>
      <c r="G518" s="72">
        <f>+IF(ABS(+B518+D518)&lt;=ABS(C518+E518),-B518+C518-D518+E518,0)</f>
        <v>0</v>
      </c>
    </row>
    <row r="519" spans="1:7" ht="15.75" x14ac:dyDescent="0.25">
      <c r="A519" s="11">
        <v>6440</v>
      </c>
      <c r="B519" s="68">
        <v>0</v>
      </c>
      <c r="C519" s="69">
        <v>0</v>
      </c>
      <c r="D519" s="63"/>
      <c r="E519" s="62"/>
      <c r="F519" s="73">
        <f>+IF(ABS(+B519+D519)&gt;=ABS(C519+E519),+B519-C519+D519-E519,0)</f>
        <v>0</v>
      </c>
      <c r="G519" s="72">
        <f>+IF(ABS(+B519+D519)&lt;=ABS(C519+E519),-B519+C519-D519+E519,0)</f>
        <v>0</v>
      </c>
    </row>
    <row r="520" spans="1:7" ht="15.75" x14ac:dyDescent="0.25">
      <c r="A520" s="23">
        <v>6441</v>
      </c>
      <c r="B520" s="68">
        <v>0</v>
      </c>
      <c r="C520" s="69">
        <v>0</v>
      </c>
      <c r="D520" s="63"/>
      <c r="E520" s="62"/>
      <c r="F520" s="73">
        <f t="shared" si="21"/>
        <v>0</v>
      </c>
      <c r="G520" s="72">
        <f t="shared" si="22"/>
        <v>0</v>
      </c>
    </row>
    <row r="521" spans="1:7" ht="15.75" x14ac:dyDescent="0.25">
      <c r="A521" s="23">
        <v>6442</v>
      </c>
      <c r="B521" s="68">
        <v>0</v>
      </c>
      <c r="C521" s="69">
        <v>0</v>
      </c>
      <c r="D521" s="63"/>
      <c r="E521" s="62"/>
      <c r="F521" s="73">
        <f t="shared" si="21"/>
        <v>0</v>
      </c>
      <c r="G521" s="72">
        <f t="shared" si="22"/>
        <v>0</v>
      </c>
    </row>
    <row r="522" spans="1:7" ht="15.75" x14ac:dyDescent="0.25">
      <c r="A522" s="23">
        <v>6443</v>
      </c>
      <c r="B522" s="68">
        <v>0</v>
      </c>
      <c r="C522" s="69">
        <v>0</v>
      </c>
      <c r="D522" s="63"/>
      <c r="E522" s="62"/>
      <c r="F522" s="73">
        <f t="shared" si="21"/>
        <v>0</v>
      </c>
      <c r="G522" s="72">
        <f t="shared" si="22"/>
        <v>0</v>
      </c>
    </row>
    <row r="523" spans="1:7" ht="15.75" x14ac:dyDescent="0.25">
      <c r="A523" s="23">
        <v>6444</v>
      </c>
      <c r="B523" s="68">
        <v>0</v>
      </c>
      <c r="C523" s="69">
        <v>0</v>
      </c>
      <c r="D523" s="63"/>
      <c r="E523" s="62"/>
      <c r="F523" s="73">
        <f t="shared" si="21"/>
        <v>0</v>
      </c>
      <c r="G523" s="72">
        <f t="shared" si="22"/>
        <v>0</v>
      </c>
    </row>
    <row r="524" spans="1:7" ht="15.75" x14ac:dyDescent="0.25">
      <c r="A524" s="23">
        <v>6445</v>
      </c>
      <c r="B524" s="68">
        <v>0</v>
      </c>
      <c r="C524" s="69">
        <v>0</v>
      </c>
      <c r="D524" s="63"/>
      <c r="E524" s="62"/>
      <c r="F524" s="73">
        <f t="shared" si="21"/>
        <v>0</v>
      </c>
      <c r="G524" s="72">
        <f t="shared" si="22"/>
        <v>0</v>
      </c>
    </row>
    <row r="525" spans="1:7" ht="15.75" x14ac:dyDescent="0.25">
      <c r="A525" s="23">
        <v>6446</v>
      </c>
      <c r="B525" s="68">
        <v>0</v>
      </c>
      <c r="C525" s="69">
        <v>0</v>
      </c>
      <c r="D525" s="63"/>
      <c r="E525" s="62"/>
      <c r="F525" s="73">
        <f t="shared" si="21"/>
        <v>0</v>
      </c>
      <c r="G525" s="72">
        <f t="shared" si="22"/>
        <v>0</v>
      </c>
    </row>
    <row r="526" spans="1:7" ht="15.75" x14ac:dyDescent="0.25">
      <c r="A526" s="23">
        <v>6447</v>
      </c>
      <c r="B526" s="68">
        <v>0</v>
      </c>
      <c r="C526" s="69">
        <v>0</v>
      </c>
      <c r="D526" s="63"/>
      <c r="E526" s="62"/>
      <c r="F526" s="73">
        <f t="shared" si="21"/>
        <v>0</v>
      </c>
      <c r="G526" s="72">
        <f t="shared" si="22"/>
        <v>0</v>
      </c>
    </row>
    <row r="527" spans="1:7" ht="15.75" x14ac:dyDescent="0.25">
      <c r="A527" s="23">
        <v>6448</v>
      </c>
      <c r="B527" s="68">
        <v>0</v>
      </c>
      <c r="C527" s="69">
        <v>0</v>
      </c>
      <c r="D527" s="63"/>
      <c r="E527" s="62"/>
      <c r="F527" s="73">
        <f t="shared" si="21"/>
        <v>0</v>
      </c>
      <c r="G527" s="72">
        <f t="shared" si="22"/>
        <v>0</v>
      </c>
    </row>
    <row r="528" spans="1:7" ht="15.75" x14ac:dyDescent="0.25">
      <c r="A528" s="23">
        <v>6449</v>
      </c>
      <c r="B528" s="68">
        <v>0</v>
      </c>
      <c r="C528" s="69">
        <v>0</v>
      </c>
      <c r="D528" s="63"/>
      <c r="E528" s="62"/>
      <c r="F528" s="73">
        <f>+IF(ABS(+B528+D528)&gt;=ABS(C528+E528),+B528-C528+D528-E528,0)</f>
        <v>0</v>
      </c>
      <c r="G528" s="72">
        <f>+IF(ABS(+B528+D528)&lt;=ABS(C528+E528),-B528+C528-D528+E528,0)</f>
        <v>0</v>
      </c>
    </row>
    <row r="529" spans="1:7" ht="15.75" x14ac:dyDescent="0.25">
      <c r="A529" s="11">
        <v>6451</v>
      </c>
      <c r="B529" s="68">
        <v>0</v>
      </c>
      <c r="C529" s="69">
        <v>0</v>
      </c>
      <c r="D529" s="63"/>
      <c r="E529" s="62"/>
      <c r="F529" s="73">
        <f t="shared" si="21"/>
        <v>0</v>
      </c>
      <c r="G529" s="72">
        <f t="shared" si="22"/>
        <v>0</v>
      </c>
    </row>
    <row r="530" spans="1:7" ht="15.75" x14ac:dyDescent="0.25">
      <c r="A530" s="11">
        <v>6453</v>
      </c>
      <c r="B530" s="68">
        <v>0</v>
      </c>
      <c r="C530" s="69">
        <v>0</v>
      </c>
      <c r="D530" s="63"/>
      <c r="E530" s="62"/>
      <c r="F530" s="73">
        <f t="shared" si="21"/>
        <v>0</v>
      </c>
      <c r="G530" s="72">
        <f t="shared" si="22"/>
        <v>0</v>
      </c>
    </row>
    <row r="531" spans="1:7" ht="15.75" x14ac:dyDescent="0.25">
      <c r="A531" s="11">
        <v>6454</v>
      </c>
      <c r="B531" s="68">
        <v>0</v>
      </c>
      <c r="C531" s="69">
        <v>0</v>
      </c>
      <c r="D531" s="63"/>
      <c r="E531" s="62"/>
      <c r="F531" s="73">
        <f t="shared" si="21"/>
        <v>0</v>
      </c>
      <c r="G531" s="72">
        <f t="shared" si="22"/>
        <v>0</v>
      </c>
    </row>
    <row r="532" spans="1:7" ht="15.75" x14ac:dyDescent="0.25">
      <c r="A532" s="11">
        <v>6455</v>
      </c>
      <c r="B532" s="68">
        <v>0</v>
      </c>
      <c r="C532" s="69">
        <v>0</v>
      </c>
      <c r="D532" s="63"/>
      <c r="E532" s="62"/>
      <c r="F532" s="73">
        <f t="shared" si="21"/>
        <v>0</v>
      </c>
      <c r="G532" s="72">
        <f t="shared" si="22"/>
        <v>0</v>
      </c>
    </row>
    <row r="533" spans="1:7" ht="15.75" x14ac:dyDescent="0.25">
      <c r="A533" s="11">
        <v>6457</v>
      </c>
      <c r="B533" s="68">
        <v>0</v>
      </c>
      <c r="C533" s="69">
        <v>0</v>
      </c>
      <c r="D533" s="63"/>
      <c r="E533" s="62"/>
      <c r="F533" s="73">
        <f t="shared" si="21"/>
        <v>0</v>
      </c>
      <c r="G533" s="72">
        <f t="shared" si="22"/>
        <v>0</v>
      </c>
    </row>
    <row r="534" spans="1:7" ht="15.75" x14ac:dyDescent="0.25">
      <c r="A534" s="11">
        <v>6458</v>
      </c>
      <c r="B534" s="68">
        <v>0</v>
      </c>
      <c r="C534" s="69">
        <v>0</v>
      </c>
      <c r="D534" s="63"/>
      <c r="E534" s="62"/>
      <c r="F534" s="73">
        <f t="shared" si="21"/>
        <v>0</v>
      </c>
      <c r="G534" s="72">
        <f t="shared" si="22"/>
        <v>0</v>
      </c>
    </row>
    <row r="535" spans="1:7" ht="15.75" x14ac:dyDescent="0.25">
      <c r="A535" s="11">
        <v>6460</v>
      </c>
      <c r="B535" s="68">
        <v>0</v>
      </c>
      <c r="C535" s="69">
        <v>0</v>
      </c>
      <c r="D535" s="63"/>
      <c r="E535" s="62"/>
      <c r="F535" s="73">
        <f t="shared" si="21"/>
        <v>0</v>
      </c>
      <c r="G535" s="72">
        <f t="shared" si="22"/>
        <v>0</v>
      </c>
    </row>
    <row r="536" spans="1:7" ht="15.75" x14ac:dyDescent="0.25">
      <c r="A536" s="11">
        <v>6461</v>
      </c>
      <c r="B536" s="68">
        <v>0</v>
      </c>
      <c r="C536" s="69">
        <v>0</v>
      </c>
      <c r="D536" s="63"/>
      <c r="E536" s="62"/>
      <c r="F536" s="73">
        <f t="shared" si="21"/>
        <v>0</v>
      </c>
      <c r="G536" s="72">
        <f t="shared" si="22"/>
        <v>0</v>
      </c>
    </row>
    <row r="537" spans="1:7" ht="15.75" x14ac:dyDescent="0.25">
      <c r="A537" s="11">
        <v>6462</v>
      </c>
      <c r="B537" s="68">
        <v>0</v>
      </c>
      <c r="C537" s="69">
        <v>0</v>
      </c>
      <c r="D537" s="63"/>
      <c r="E537" s="62"/>
      <c r="F537" s="73">
        <f t="shared" si="21"/>
        <v>0</v>
      </c>
      <c r="G537" s="72">
        <f t="shared" si="22"/>
        <v>0</v>
      </c>
    </row>
    <row r="538" spans="1:7" ht="15.75" x14ac:dyDescent="0.25">
      <c r="A538" s="11">
        <v>6463</v>
      </c>
      <c r="B538" s="68">
        <v>0</v>
      </c>
      <c r="C538" s="69">
        <v>0</v>
      </c>
      <c r="D538" s="63"/>
      <c r="E538" s="62"/>
      <c r="F538" s="73">
        <f t="shared" si="21"/>
        <v>0</v>
      </c>
      <c r="G538" s="72">
        <f t="shared" si="22"/>
        <v>0</v>
      </c>
    </row>
    <row r="539" spans="1:7" ht="15.75" x14ac:dyDescent="0.25">
      <c r="A539" s="11">
        <v>6464</v>
      </c>
      <c r="B539" s="68">
        <v>0</v>
      </c>
      <c r="C539" s="69">
        <v>0</v>
      </c>
      <c r="D539" s="63"/>
      <c r="E539" s="62"/>
      <c r="F539" s="73">
        <f t="shared" si="21"/>
        <v>0</v>
      </c>
      <c r="G539" s="72">
        <f t="shared" si="22"/>
        <v>0</v>
      </c>
    </row>
    <row r="540" spans="1:7" ht="15.75" x14ac:dyDescent="0.25">
      <c r="A540" s="11">
        <v>6465</v>
      </c>
      <c r="B540" s="68">
        <v>0</v>
      </c>
      <c r="C540" s="69">
        <v>0</v>
      </c>
      <c r="D540" s="63"/>
      <c r="E540" s="62"/>
      <c r="F540" s="73">
        <f t="shared" si="21"/>
        <v>0</v>
      </c>
      <c r="G540" s="72">
        <f t="shared" si="22"/>
        <v>0</v>
      </c>
    </row>
    <row r="541" spans="1:7" ht="15.75" x14ac:dyDescent="0.25">
      <c r="A541" s="11">
        <v>6466</v>
      </c>
      <c r="B541" s="68">
        <v>0</v>
      </c>
      <c r="C541" s="69">
        <v>0</v>
      </c>
      <c r="D541" s="63"/>
      <c r="E541" s="62"/>
      <c r="F541" s="73">
        <f t="shared" si="21"/>
        <v>0</v>
      </c>
      <c r="G541" s="72">
        <f t="shared" si="22"/>
        <v>0</v>
      </c>
    </row>
    <row r="542" spans="1:7" ht="15.75" x14ac:dyDescent="0.25">
      <c r="A542" s="11">
        <v>6467</v>
      </c>
      <c r="B542" s="68">
        <v>0</v>
      </c>
      <c r="C542" s="69">
        <v>0</v>
      </c>
      <c r="D542" s="63"/>
      <c r="E542" s="62"/>
      <c r="F542" s="73">
        <f t="shared" si="21"/>
        <v>0</v>
      </c>
      <c r="G542" s="72">
        <f t="shared" si="22"/>
        <v>0</v>
      </c>
    </row>
    <row r="543" spans="1:7" ht="15.75" x14ac:dyDescent="0.25">
      <c r="A543" s="11">
        <v>6468</v>
      </c>
      <c r="B543" s="68">
        <v>0</v>
      </c>
      <c r="C543" s="69">
        <v>0</v>
      </c>
      <c r="D543" s="63"/>
      <c r="E543" s="62"/>
      <c r="F543" s="73">
        <f t="shared" si="21"/>
        <v>0</v>
      </c>
      <c r="G543" s="72">
        <f t="shared" si="22"/>
        <v>0</v>
      </c>
    </row>
    <row r="544" spans="1:7" ht="15.75" x14ac:dyDescent="0.25">
      <c r="A544" s="11">
        <v>6469</v>
      </c>
      <c r="B544" s="68">
        <v>0</v>
      </c>
      <c r="C544" s="69">
        <v>0</v>
      </c>
      <c r="D544" s="63"/>
      <c r="E544" s="62"/>
      <c r="F544" s="73">
        <f t="shared" si="21"/>
        <v>0</v>
      </c>
      <c r="G544" s="72">
        <f t="shared" si="22"/>
        <v>0</v>
      </c>
    </row>
    <row r="545" spans="1:7" ht="15.75" x14ac:dyDescent="0.25">
      <c r="A545" s="11">
        <v>6471</v>
      </c>
      <c r="B545" s="68">
        <v>0</v>
      </c>
      <c r="C545" s="69">
        <v>0</v>
      </c>
      <c r="D545" s="63"/>
      <c r="E545" s="62"/>
      <c r="F545" s="73">
        <f t="shared" si="21"/>
        <v>0</v>
      </c>
      <c r="G545" s="72">
        <f t="shared" si="22"/>
        <v>0</v>
      </c>
    </row>
    <row r="546" spans="1:7" ht="15.75" x14ac:dyDescent="0.25">
      <c r="A546" s="11">
        <f>2+A545</f>
        <v>6473</v>
      </c>
      <c r="B546" s="68">
        <v>0</v>
      </c>
      <c r="C546" s="69">
        <v>0</v>
      </c>
      <c r="D546" s="63"/>
      <c r="E546" s="62"/>
      <c r="F546" s="73">
        <f t="shared" si="21"/>
        <v>0</v>
      </c>
      <c r="G546" s="72">
        <f t="shared" si="22"/>
        <v>0</v>
      </c>
    </row>
    <row r="547" spans="1:7" ht="15.75" x14ac:dyDescent="0.25">
      <c r="A547" s="11">
        <f>2+A546</f>
        <v>6475</v>
      </c>
      <c r="B547" s="68">
        <v>0</v>
      </c>
      <c r="C547" s="69">
        <v>0</v>
      </c>
      <c r="D547" s="63"/>
      <c r="E547" s="62"/>
      <c r="F547" s="73">
        <f t="shared" si="21"/>
        <v>0</v>
      </c>
      <c r="G547" s="72">
        <f t="shared" si="22"/>
        <v>0</v>
      </c>
    </row>
    <row r="548" spans="1:7" ht="15.75" x14ac:dyDescent="0.25">
      <c r="A548" s="11">
        <f>2+A547</f>
        <v>6477</v>
      </c>
      <c r="B548" s="68">
        <v>0</v>
      </c>
      <c r="C548" s="69">
        <v>0</v>
      </c>
      <c r="D548" s="63"/>
      <c r="E548" s="62"/>
      <c r="F548" s="73">
        <f t="shared" si="21"/>
        <v>0</v>
      </c>
      <c r="G548" s="72">
        <f t="shared" si="22"/>
        <v>0</v>
      </c>
    </row>
    <row r="549" spans="1:7" ht="15.75" x14ac:dyDescent="0.25">
      <c r="A549" s="11">
        <v>6479</v>
      </c>
      <c r="B549" s="68">
        <v>0</v>
      </c>
      <c r="C549" s="69">
        <v>0</v>
      </c>
      <c r="D549" s="63"/>
      <c r="E549" s="62"/>
      <c r="F549" s="73">
        <f>+IF(ABS(+B549+D549)&gt;=ABS(C549+E549),+B549-C549+D549-E549,0)</f>
        <v>0</v>
      </c>
      <c r="G549" s="72">
        <f>+IF(ABS(+B549+D549)&lt;=ABS(C549+E549),-B549+C549-D549+E549,0)</f>
        <v>0</v>
      </c>
    </row>
    <row r="550" spans="1:7" ht="15.75" x14ac:dyDescent="0.25">
      <c r="A550" s="11">
        <v>6480</v>
      </c>
      <c r="B550" s="68">
        <v>0</v>
      </c>
      <c r="C550" s="69">
        <v>0</v>
      </c>
      <c r="D550" s="63"/>
      <c r="E550" s="62"/>
      <c r="F550" s="73">
        <f>+IF(ABS(+B550+D550)&gt;=ABS(C550+E550),+B550-C550+D550-E550,0)</f>
        <v>0</v>
      </c>
      <c r="G550" s="72">
        <f>+IF(ABS(+B550+D550)&lt;=ABS(C550+E550),-B550+C550-D550+E550,0)</f>
        <v>0</v>
      </c>
    </row>
    <row r="551" spans="1:7" ht="15.75" x14ac:dyDescent="0.25">
      <c r="A551" s="11">
        <v>6481</v>
      </c>
      <c r="B551" s="68">
        <v>0</v>
      </c>
      <c r="C551" s="69">
        <v>0</v>
      </c>
      <c r="D551" s="63"/>
      <c r="E551" s="62"/>
      <c r="F551" s="73">
        <f t="shared" si="21"/>
        <v>0</v>
      </c>
      <c r="G551" s="72">
        <f t="shared" si="22"/>
        <v>0</v>
      </c>
    </row>
    <row r="552" spans="1:7" ht="15.75" x14ac:dyDescent="0.25">
      <c r="A552" s="11">
        <f>2+A551</f>
        <v>6483</v>
      </c>
      <c r="B552" s="68">
        <v>0</v>
      </c>
      <c r="C552" s="69">
        <v>0</v>
      </c>
      <c r="D552" s="63"/>
      <c r="E552" s="62"/>
      <c r="F552" s="73">
        <f t="shared" si="21"/>
        <v>0</v>
      </c>
      <c r="G552" s="72">
        <f t="shared" si="22"/>
        <v>0</v>
      </c>
    </row>
    <row r="553" spans="1:7" ht="15.75" x14ac:dyDescent="0.25">
      <c r="A553" s="11">
        <f>2+A552</f>
        <v>6485</v>
      </c>
      <c r="B553" s="68">
        <v>0</v>
      </c>
      <c r="C553" s="69">
        <v>0</v>
      </c>
      <c r="D553" s="63"/>
      <c r="E553" s="62"/>
      <c r="F553" s="73">
        <f t="shared" si="21"/>
        <v>0</v>
      </c>
      <c r="G553" s="72">
        <f t="shared" si="22"/>
        <v>0</v>
      </c>
    </row>
    <row r="554" spans="1:7" ht="15.75" x14ac:dyDescent="0.25">
      <c r="A554" s="11">
        <f>2+A553</f>
        <v>6487</v>
      </c>
      <c r="B554" s="68">
        <v>0</v>
      </c>
      <c r="C554" s="69">
        <v>0</v>
      </c>
      <c r="D554" s="63"/>
      <c r="E554" s="62"/>
      <c r="F554" s="73">
        <f t="shared" si="21"/>
        <v>0</v>
      </c>
      <c r="G554" s="72">
        <f t="shared" si="22"/>
        <v>0</v>
      </c>
    </row>
    <row r="555" spans="1:7" ht="15.75" x14ac:dyDescent="0.25">
      <c r="A555" s="11">
        <v>6489</v>
      </c>
      <c r="B555" s="68">
        <v>0</v>
      </c>
      <c r="C555" s="69">
        <v>0</v>
      </c>
      <c r="D555" s="63"/>
      <c r="E555" s="62"/>
      <c r="F555" s="73">
        <f>+IF(ABS(+B555+D555)&gt;=ABS(C555+E555),+B555-C555+D555-E555,0)</f>
        <v>0</v>
      </c>
      <c r="G555" s="72">
        <f>+IF(ABS(+B555+D555)&lt;=ABS(C555+E555),-B555+C555-D555+E555,0)</f>
        <v>0</v>
      </c>
    </row>
    <row r="556" spans="1:7" ht="15.75" x14ac:dyDescent="0.25">
      <c r="A556" s="11">
        <v>6491</v>
      </c>
      <c r="B556" s="68">
        <v>0</v>
      </c>
      <c r="C556" s="69">
        <v>0</v>
      </c>
      <c r="D556" s="63"/>
      <c r="E556" s="62"/>
      <c r="F556" s="73">
        <f t="shared" si="21"/>
        <v>0</v>
      </c>
      <c r="G556" s="72">
        <f t="shared" si="22"/>
        <v>0</v>
      </c>
    </row>
    <row r="557" spans="1:7" ht="15.75" x14ac:dyDescent="0.25">
      <c r="A557" s="11">
        <f>2+A556</f>
        <v>6493</v>
      </c>
      <c r="B557" s="68">
        <v>0</v>
      </c>
      <c r="C557" s="69">
        <v>0</v>
      </c>
      <c r="D557" s="63"/>
      <c r="E557" s="62"/>
      <c r="F557" s="73">
        <f t="shared" si="21"/>
        <v>0</v>
      </c>
      <c r="G557" s="72">
        <f t="shared" si="22"/>
        <v>0</v>
      </c>
    </row>
    <row r="558" spans="1:7" ht="15.75" x14ac:dyDescent="0.25">
      <c r="A558" s="11">
        <f>2+A557</f>
        <v>6495</v>
      </c>
      <c r="B558" s="68">
        <v>0</v>
      </c>
      <c r="C558" s="69">
        <v>0</v>
      </c>
      <c r="D558" s="63"/>
      <c r="E558" s="62"/>
      <c r="F558" s="73">
        <f t="shared" si="21"/>
        <v>0</v>
      </c>
      <c r="G558" s="72">
        <f t="shared" si="22"/>
        <v>0</v>
      </c>
    </row>
    <row r="559" spans="1:7" ht="15.75" x14ac:dyDescent="0.25">
      <c r="A559" s="11">
        <f>2+A558</f>
        <v>6497</v>
      </c>
      <c r="B559" s="68">
        <v>0</v>
      </c>
      <c r="C559" s="69">
        <v>0</v>
      </c>
      <c r="D559" s="63"/>
      <c r="E559" s="62"/>
      <c r="F559" s="73">
        <f t="shared" si="21"/>
        <v>0</v>
      </c>
      <c r="G559" s="72">
        <f t="shared" si="22"/>
        <v>0</v>
      </c>
    </row>
    <row r="560" spans="1:7" ht="15.75" x14ac:dyDescent="0.25">
      <c r="A560" s="11">
        <v>6499</v>
      </c>
      <c r="B560" s="68">
        <v>0</v>
      </c>
      <c r="C560" s="69">
        <v>0</v>
      </c>
      <c r="D560" s="63"/>
      <c r="E560" s="62"/>
      <c r="F560" s="73">
        <f>+IF(ABS(+B560+D560)&gt;=ABS(C560+E560),+B560-C560+D560-E560,0)</f>
        <v>0</v>
      </c>
      <c r="G560" s="72">
        <f>+IF(ABS(+B560+D560)&lt;=ABS(C560+E560),-B560+C560-D560+E560,0)</f>
        <v>0</v>
      </c>
    </row>
    <row r="561" spans="1:7" ht="15.75" x14ac:dyDescent="0.25">
      <c r="A561" s="11">
        <v>6501</v>
      </c>
      <c r="B561" s="68">
        <v>0</v>
      </c>
      <c r="C561" s="69">
        <v>0</v>
      </c>
      <c r="D561" s="63"/>
      <c r="E561" s="62"/>
      <c r="F561" s="70">
        <v>0</v>
      </c>
      <c r="G561" s="118">
        <f t="shared" si="22"/>
        <v>0</v>
      </c>
    </row>
    <row r="562" spans="1:7" ht="15.75" x14ac:dyDescent="0.25">
      <c r="A562" s="11">
        <v>6502</v>
      </c>
      <c r="B562" s="68">
        <v>0</v>
      </c>
      <c r="C562" s="69">
        <v>0</v>
      </c>
      <c r="D562" s="63"/>
      <c r="E562" s="62"/>
      <c r="F562" s="70">
        <v>0</v>
      </c>
      <c r="G562" s="118">
        <f t="shared" si="22"/>
        <v>0</v>
      </c>
    </row>
    <row r="563" spans="1:7" ht="15.75" x14ac:dyDescent="0.25">
      <c r="A563" s="11">
        <v>6503</v>
      </c>
      <c r="B563" s="68">
        <v>0</v>
      </c>
      <c r="C563" s="69">
        <v>0</v>
      </c>
      <c r="D563" s="63"/>
      <c r="E563" s="62"/>
      <c r="F563" s="70">
        <v>0</v>
      </c>
      <c r="G563" s="118">
        <f t="shared" si="22"/>
        <v>0</v>
      </c>
    </row>
    <row r="564" spans="1:7" ht="15.75" x14ac:dyDescent="0.25">
      <c r="A564" s="11">
        <v>6504</v>
      </c>
      <c r="B564" s="68">
        <v>0</v>
      </c>
      <c r="C564" s="69">
        <v>0</v>
      </c>
      <c r="D564" s="63"/>
      <c r="E564" s="62"/>
      <c r="F564" s="70">
        <v>0</v>
      </c>
      <c r="G564" s="118">
        <f>+IF(ABS(+B564+D564)&lt;=ABS(C564+E564),-B564+C564-D564+E564,0)</f>
        <v>0</v>
      </c>
    </row>
    <row r="565" spans="1:7" ht="15.75" x14ac:dyDescent="0.25">
      <c r="A565" s="11">
        <v>6506</v>
      </c>
      <c r="B565" s="68">
        <v>0</v>
      </c>
      <c r="C565" s="69">
        <v>0</v>
      </c>
      <c r="D565" s="63"/>
      <c r="E565" s="62"/>
      <c r="F565" s="119">
        <v>0</v>
      </c>
      <c r="G565" s="120">
        <v>0</v>
      </c>
    </row>
    <row r="566" spans="1:7" ht="15.75" x14ac:dyDescent="0.25">
      <c r="A566" s="11">
        <v>6507</v>
      </c>
      <c r="B566" s="68">
        <v>0</v>
      </c>
      <c r="C566" s="69">
        <v>0</v>
      </c>
      <c r="D566" s="63"/>
      <c r="E566" s="62"/>
      <c r="F566" s="70">
        <v>0</v>
      </c>
      <c r="G566" s="118">
        <f>+IF(ABS(+B566+D566)&lt;=ABS(C566+E566),-B566+C566-D566+E566,0)</f>
        <v>0</v>
      </c>
    </row>
    <row r="567" spans="1:7" ht="15.75" x14ac:dyDescent="0.25">
      <c r="A567" s="11">
        <v>6508</v>
      </c>
      <c r="B567" s="68">
        <v>0</v>
      </c>
      <c r="C567" s="69">
        <v>0</v>
      </c>
      <c r="D567" s="63"/>
      <c r="E567" s="62"/>
      <c r="F567" s="70">
        <v>0</v>
      </c>
      <c r="G567" s="118">
        <f>+IF(ABS(+B567+D567)&lt;=ABS(C567+E567),-B567+C567-D567+E567,0)</f>
        <v>0</v>
      </c>
    </row>
    <row r="568" spans="1:7" ht="15.75" x14ac:dyDescent="0.25">
      <c r="A568" s="11">
        <v>6711</v>
      </c>
      <c r="B568" s="68">
        <v>0</v>
      </c>
      <c r="C568" s="69">
        <v>0</v>
      </c>
      <c r="D568" s="63"/>
      <c r="E568" s="62"/>
      <c r="F568" s="73">
        <f>+IF(ABS(+B568+D568)&gt;=ABS(C568+E568),+B568-C568+D568-E568,0)</f>
        <v>0</v>
      </c>
      <c r="G568" s="71">
        <v>0</v>
      </c>
    </row>
    <row r="569" spans="1:7" ht="15.75" x14ac:dyDescent="0.25">
      <c r="A569" s="11">
        <v>6713</v>
      </c>
      <c r="B569" s="68">
        <v>0</v>
      </c>
      <c r="C569" s="69">
        <v>0</v>
      </c>
      <c r="D569" s="63"/>
      <c r="E569" s="62"/>
      <c r="F569" s="73">
        <f>+IF(ABS(+B569+D569)&gt;=ABS(C569+E569),+B569-C569+D569-E569,0)</f>
        <v>0</v>
      </c>
      <c r="G569" s="71">
        <v>0</v>
      </c>
    </row>
    <row r="570" spans="1:7" ht="15.75" x14ac:dyDescent="0.25">
      <c r="A570" s="11">
        <v>6717</v>
      </c>
      <c r="B570" s="68">
        <v>0</v>
      </c>
      <c r="C570" s="69">
        <v>0</v>
      </c>
      <c r="D570" s="63"/>
      <c r="E570" s="62"/>
      <c r="F570" s="73">
        <f>+IF(ABS(+B570+D570)&gt;=ABS(C570+E570),+B570-C570+D570-E570,0)</f>
        <v>0</v>
      </c>
      <c r="G570" s="71">
        <v>0</v>
      </c>
    </row>
    <row r="571" spans="1:7" ht="15.75" x14ac:dyDescent="0.25">
      <c r="A571" s="11">
        <v>6721</v>
      </c>
      <c r="B571" s="68">
        <v>0</v>
      </c>
      <c r="C571" s="69">
        <v>0</v>
      </c>
      <c r="D571" s="63"/>
      <c r="E571" s="62"/>
      <c r="F571" s="70">
        <v>0</v>
      </c>
      <c r="G571" s="72">
        <f>+IF(ABS(+B571+D571)&lt;=ABS(C571+E571),-B571+C571-D571+E571,0)</f>
        <v>0</v>
      </c>
    </row>
    <row r="572" spans="1:7" ht="15.75" x14ac:dyDescent="0.25">
      <c r="A572" s="11">
        <v>6723</v>
      </c>
      <c r="B572" s="68">
        <v>0</v>
      </c>
      <c r="C572" s="69">
        <v>0</v>
      </c>
      <c r="D572" s="63"/>
      <c r="E572" s="62"/>
      <c r="F572" s="70">
        <v>0</v>
      </c>
      <c r="G572" s="72">
        <f>+IF(ABS(+B572+D572)&lt;=ABS(C572+E572),-B572+C572-D572+E572,0)</f>
        <v>0</v>
      </c>
    </row>
    <row r="573" spans="1:7" ht="15.75" x14ac:dyDescent="0.25">
      <c r="A573" s="11">
        <v>6727</v>
      </c>
      <c r="B573" s="68">
        <v>0</v>
      </c>
      <c r="C573" s="69">
        <v>0</v>
      </c>
      <c r="D573" s="63"/>
      <c r="E573" s="62"/>
      <c r="F573" s="70">
        <v>0</v>
      </c>
      <c r="G573" s="72">
        <f>+IF(ABS(+B573+D573)&lt;=ABS(C573+E573),-B573+C573-D573+E573,0)</f>
        <v>0</v>
      </c>
    </row>
    <row r="574" spans="1:7" ht="15.75" x14ac:dyDescent="0.25">
      <c r="A574" s="11">
        <v>6791</v>
      </c>
      <c r="B574" s="68">
        <v>0</v>
      </c>
      <c r="C574" s="69">
        <v>0</v>
      </c>
      <c r="D574" s="63"/>
      <c r="E574" s="62"/>
      <c r="F574" s="73">
        <f>+IF(ABS(+B574+D574)&gt;=ABS(C574+E574),+B574-C574+D574-E574,0)</f>
        <v>0</v>
      </c>
      <c r="G574" s="71">
        <v>0</v>
      </c>
    </row>
    <row r="575" spans="1:7" ht="15.75" x14ac:dyDescent="0.25">
      <c r="A575" s="11">
        <v>6799</v>
      </c>
      <c r="B575" s="68">
        <v>0</v>
      </c>
      <c r="C575" s="69">
        <v>0</v>
      </c>
      <c r="D575" s="63"/>
      <c r="E575" s="62"/>
      <c r="F575" s="70">
        <v>0</v>
      </c>
      <c r="G575" s="72">
        <f t="shared" ref="G575:G595" si="23">+IF(ABS(+B575+D575)&lt;=ABS(C575+E575),-B575+C575-D575+E575,0)</f>
        <v>0</v>
      </c>
    </row>
    <row r="576" spans="1:7" ht="15.75" x14ac:dyDescent="0.25">
      <c r="A576" s="11">
        <v>6901</v>
      </c>
      <c r="B576" s="68">
        <v>0</v>
      </c>
      <c r="C576" s="69">
        <v>0</v>
      </c>
      <c r="D576" s="63"/>
      <c r="E576" s="62"/>
      <c r="F576" s="73">
        <f t="shared" ref="F576:F595" si="24">+IF(ABS(+B576+D576)&gt;=ABS(C576+E576),+B576-C576+D576-E576,0)</f>
        <v>0</v>
      </c>
      <c r="G576" s="72">
        <f t="shared" si="23"/>
        <v>0</v>
      </c>
    </row>
    <row r="577" spans="1:7" ht="15.75" x14ac:dyDescent="0.25">
      <c r="A577" s="11">
        <v>6902</v>
      </c>
      <c r="B577" s="68">
        <v>0</v>
      </c>
      <c r="C577" s="69">
        <v>0</v>
      </c>
      <c r="D577" s="63"/>
      <c r="E577" s="62"/>
      <c r="F577" s="73">
        <f t="shared" si="24"/>
        <v>0</v>
      </c>
      <c r="G577" s="72">
        <f t="shared" si="23"/>
        <v>0</v>
      </c>
    </row>
    <row r="578" spans="1:7" ht="15.75" x14ac:dyDescent="0.25">
      <c r="A578" s="11">
        <v>6903</v>
      </c>
      <c r="B578" s="68">
        <v>0</v>
      </c>
      <c r="C578" s="69">
        <v>0</v>
      </c>
      <c r="D578" s="63"/>
      <c r="E578" s="62"/>
      <c r="F578" s="73">
        <f t="shared" si="24"/>
        <v>0</v>
      </c>
      <c r="G578" s="72">
        <f t="shared" si="23"/>
        <v>0</v>
      </c>
    </row>
    <row r="579" spans="1:7" ht="15.75" x14ac:dyDescent="0.25">
      <c r="A579" s="11">
        <v>6904</v>
      </c>
      <c r="B579" s="68">
        <v>0</v>
      </c>
      <c r="C579" s="69">
        <v>0</v>
      </c>
      <c r="D579" s="63"/>
      <c r="E579" s="62"/>
      <c r="F579" s="73">
        <f t="shared" si="24"/>
        <v>0</v>
      </c>
      <c r="G579" s="72">
        <f t="shared" si="23"/>
        <v>0</v>
      </c>
    </row>
    <row r="580" spans="1:7" ht="15.75" x14ac:dyDescent="0.25">
      <c r="A580" s="11">
        <v>6905</v>
      </c>
      <c r="B580" s="68">
        <v>0</v>
      </c>
      <c r="C580" s="69">
        <v>0</v>
      </c>
      <c r="D580" s="63"/>
      <c r="E580" s="62"/>
      <c r="F580" s="73">
        <f t="shared" si="24"/>
        <v>0</v>
      </c>
      <c r="G580" s="72">
        <f t="shared" si="23"/>
        <v>0</v>
      </c>
    </row>
    <row r="581" spans="1:7" ht="15.75" x14ac:dyDescent="0.25">
      <c r="A581" s="11">
        <v>6906</v>
      </c>
      <c r="B581" s="68">
        <v>0</v>
      </c>
      <c r="C581" s="69">
        <v>0</v>
      </c>
      <c r="D581" s="63"/>
      <c r="E581" s="62"/>
      <c r="F581" s="73">
        <f t="shared" si="24"/>
        <v>0</v>
      </c>
      <c r="G581" s="72">
        <f t="shared" si="23"/>
        <v>0</v>
      </c>
    </row>
    <row r="582" spans="1:7" ht="15.75" x14ac:dyDescent="0.25">
      <c r="A582" s="11">
        <v>6910</v>
      </c>
      <c r="B582" s="68">
        <v>0</v>
      </c>
      <c r="C582" s="69">
        <v>0</v>
      </c>
      <c r="D582" s="63"/>
      <c r="E582" s="62"/>
      <c r="F582" s="73">
        <f t="shared" si="24"/>
        <v>0</v>
      </c>
      <c r="G582" s="72">
        <f t="shared" si="23"/>
        <v>0</v>
      </c>
    </row>
    <row r="583" spans="1:7" ht="15.75" x14ac:dyDescent="0.25">
      <c r="A583" s="11">
        <v>6911</v>
      </c>
      <c r="B583" s="68">
        <v>0</v>
      </c>
      <c r="C583" s="69">
        <v>0</v>
      </c>
      <c r="D583" s="63"/>
      <c r="E583" s="62"/>
      <c r="F583" s="73">
        <f t="shared" si="24"/>
        <v>0</v>
      </c>
      <c r="G583" s="72">
        <f t="shared" si="23"/>
        <v>0</v>
      </c>
    </row>
    <row r="584" spans="1:7" ht="15.75" x14ac:dyDescent="0.25">
      <c r="A584" s="11">
        <v>6912</v>
      </c>
      <c r="B584" s="68">
        <v>0</v>
      </c>
      <c r="C584" s="69">
        <v>0</v>
      </c>
      <c r="D584" s="63"/>
      <c r="E584" s="62"/>
      <c r="F584" s="73">
        <f t="shared" si="24"/>
        <v>0</v>
      </c>
      <c r="G584" s="72">
        <f t="shared" si="23"/>
        <v>0</v>
      </c>
    </row>
    <row r="585" spans="1:7" ht="15.75" x14ac:dyDescent="0.25">
      <c r="A585" s="11">
        <v>6915</v>
      </c>
      <c r="B585" s="68">
        <v>0</v>
      </c>
      <c r="C585" s="69">
        <v>0</v>
      </c>
      <c r="D585" s="63"/>
      <c r="E585" s="62"/>
      <c r="F585" s="73">
        <f>+IF(ABS(+B585+D585)&gt;=ABS(C585+E585),+B585-C585+D585-E585,0)</f>
        <v>0</v>
      </c>
      <c r="G585" s="72">
        <f>+IF(ABS(+B585+D585)&lt;=ABS(C585+E585),-B585+C585-D585+E585,0)</f>
        <v>0</v>
      </c>
    </row>
    <row r="586" spans="1:7" ht="15.75" x14ac:dyDescent="0.25">
      <c r="A586" s="11">
        <v>6916</v>
      </c>
      <c r="B586" s="68">
        <v>0</v>
      </c>
      <c r="C586" s="69">
        <v>0</v>
      </c>
      <c r="D586" s="63"/>
      <c r="E586" s="62"/>
      <c r="F586" s="73">
        <f>+IF(ABS(+B586+D586)&gt;=ABS(C586+E586),+B586-C586+D586-E586,0)</f>
        <v>0</v>
      </c>
      <c r="G586" s="72">
        <f>+IF(ABS(+B586+D586)&lt;=ABS(C586+E586),-B586+C586-D586+E586,0)</f>
        <v>0</v>
      </c>
    </row>
    <row r="587" spans="1:7" ht="15.75" x14ac:dyDescent="0.25">
      <c r="A587" s="11">
        <v>6917</v>
      </c>
      <c r="B587" s="68">
        <v>0</v>
      </c>
      <c r="C587" s="69">
        <v>0</v>
      </c>
      <c r="D587" s="63"/>
      <c r="E587" s="62"/>
      <c r="F587" s="73">
        <f t="shared" si="24"/>
        <v>0</v>
      </c>
      <c r="G587" s="72">
        <f t="shared" si="23"/>
        <v>0</v>
      </c>
    </row>
    <row r="588" spans="1:7" ht="15.75" x14ac:dyDescent="0.25">
      <c r="A588" s="11">
        <v>6918</v>
      </c>
      <c r="B588" s="68">
        <v>0</v>
      </c>
      <c r="C588" s="69">
        <v>0</v>
      </c>
      <c r="D588" s="63"/>
      <c r="E588" s="62"/>
      <c r="F588" s="73">
        <f t="shared" si="24"/>
        <v>0</v>
      </c>
      <c r="G588" s="72">
        <f t="shared" si="23"/>
        <v>0</v>
      </c>
    </row>
    <row r="589" spans="1:7" ht="15.75" x14ac:dyDescent="0.25">
      <c r="A589" s="11">
        <v>6992</v>
      </c>
      <c r="B589" s="68">
        <v>0</v>
      </c>
      <c r="C589" s="69">
        <v>0</v>
      </c>
      <c r="D589" s="63"/>
      <c r="E589" s="62"/>
      <c r="F589" s="73">
        <f t="shared" si="24"/>
        <v>0</v>
      </c>
      <c r="G589" s="72">
        <f t="shared" si="23"/>
        <v>0</v>
      </c>
    </row>
    <row r="590" spans="1:7" ht="15.75" x14ac:dyDescent="0.25">
      <c r="A590" s="11">
        <v>6993</v>
      </c>
      <c r="B590" s="68">
        <v>0</v>
      </c>
      <c r="C590" s="69">
        <v>0</v>
      </c>
      <c r="D590" s="63"/>
      <c r="E590" s="62"/>
      <c r="F590" s="73">
        <f t="shared" si="24"/>
        <v>0</v>
      </c>
      <c r="G590" s="72">
        <f t="shared" si="23"/>
        <v>0</v>
      </c>
    </row>
    <row r="591" spans="1:7" ht="15.75" x14ac:dyDescent="0.25">
      <c r="A591" s="11">
        <v>6994</v>
      </c>
      <c r="B591" s="68">
        <v>0</v>
      </c>
      <c r="C591" s="69">
        <v>0</v>
      </c>
      <c r="D591" s="63"/>
      <c r="E591" s="62"/>
      <c r="F591" s="73">
        <f t="shared" si="24"/>
        <v>0</v>
      </c>
      <c r="G591" s="72">
        <f t="shared" si="23"/>
        <v>0</v>
      </c>
    </row>
    <row r="592" spans="1:7" ht="15.75" x14ac:dyDescent="0.25">
      <c r="A592" s="11">
        <v>6995</v>
      </c>
      <c r="B592" s="68">
        <v>0</v>
      </c>
      <c r="C592" s="69">
        <v>0</v>
      </c>
      <c r="D592" s="63"/>
      <c r="E592" s="62"/>
      <c r="F592" s="73">
        <f t="shared" si="24"/>
        <v>0</v>
      </c>
      <c r="G592" s="72">
        <f t="shared" si="23"/>
        <v>0</v>
      </c>
    </row>
    <row r="593" spans="1:7" ht="15.75" x14ac:dyDescent="0.25">
      <c r="A593" s="11">
        <v>6996</v>
      </c>
      <c r="B593" s="68">
        <v>0</v>
      </c>
      <c r="C593" s="69">
        <v>0</v>
      </c>
      <c r="D593" s="63"/>
      <c r="E593" s="62"/>
      <c r="F593" s="73">
        <f t="shared" si="24"/>
        <v>0</v>
      </c>
      <c r="G593" s="72">
        <f t="shared" si="23"/>
        <v>0</v>
      </c>
    </row>
    <row r="594" spans="1:7" ht="15.75" x14ac:dyDescent="0.25">
      <c r="A594" s="11">
        <v>6997</v>
      </c>
      <c r="B594" s="68">
        <v>0</v>
      </c>
      <c r="C594" s="69">
        <v>0</v>
      </c>
      <c r="D594" s="63"/>
      <c r="E594" s="62"/>
      <c r="F594" s="73">
        <f t="shared" si="24"/>
        <v>0</v>
      </c>
      <c r="G594" s="72">
        <f t="shared" si="23"/>
        <v>0</v>
      </c>
    </row>
    <row r="595" spans="1:7" ht="15.75" x14ac:dyDescent="0.25">
      <c r="A595" s="11">
        <v>6998</v>
      </c>
      <c r="B595" s="68">
        <v>0</v>
      </c>
      <c r="C595" s="69">
        <v>0</v>
      </c>
      <c r="D595" s="63"/>
      <c r="E595" s="62"/>
      <c r="F595" s="73">
        <f t="shared" si="24"/>
        <v>0</v>
      </c>
      <c r="G595" s="72">
        <f t="shared" si="23"/>
        <v>0</v>
      </c>
    </row>
    <row r="596" spans="1:7" ht="15.75" x14ac:dyDescent="0.25">
      <c r="A596" s="24" t="s">
        <v>17</v>
      </c>
      <c r="B596" s="86"/>
      <c r="C596" s="87"/>
      <c r="D596" s="88"/>
      <c r="E596" s="87"/>
      <c r="F596" s="88"/>
      <c r="G596" s="89"/>
    </row>
    <row r="597" spans="1:7" ht="15.75" x14ac:dyDescent="0.25">
      <c r="A597" s="10">
        <v>7011</v>
      </c>
      <c r="B597" s="100">
        <v>0</v>
      </c>
      <c r="C597" s="90">
        <v>0</v>
      </c>
      <c r="D597" s="63"/>
      <c r="E597" s="62"/>
      <c r="F597" s="64">
        <f t="shared" ref="F597:F634" si="25">+IF(ABS(+B597+D597)&gt;=ABS(C597+E597),+B597-C597+D597-E597,0)</f>
        <v>0</v>
      </c>
      <c r="G597" s="65">
        <f>+IF(ABS(+B597+D597)&lt;=ABS(C597+E597),-B597+C597-D597+E597,0)</f>
        <v>0</v>
      </c>
    </row>
    <row r="598" spans="1:7" ht="15.75" x14ac:dyDescent="0.25">
      <c r="A598" s="11">
        <v>7012</v>
      </c>
      <c r="B598" s="68">
        <v>0</v>
      </c>
      <c r="C598" s="69">
        <v>0</v>
      </c>
      <c r="D598" s="63"/>
      <c r="E598" s="62"/>
      <c r="F598" s="73">
        <f t="shared" si="25"/>
        <v>0</v>
      </c>
      <c r="G598" s="72">
        <f>+IF(ABS(+B598+D598)&lt;=ABS(C598+E598),-B598+C598-D598+E598,0)</f>
        <v>0</v>
      </c>
    </row>
    <row r="599" spans="1:7" ht="15.75" x14ac:dyDescent="0.25">
      <c r="A599" s="11">
        <v>7013</v>
      </c>
      <c r="B599" s="68">
        <v>0</v>
      </c>
      <c r="C599" s="69">
        <v>0</v>
      </c>
      <c r="D599" s="63"/>
      <c r="E599" s="62"/>
      <c r="F599" s="73">
        <f t="shared" si="25"/>
        <v>0</v>
      </c>
      <c r="G599" s="71">
        <v>0</v>
      </c>
    </row>
    <row r="600" spans="1:7" ht="15.75" x14ac:dyDescent="0.25">
      <c r="A600" s="11">
        <v>7014</v>
      </c>
      <c r="B600" s="68">
        <v>0</v>
      </c>
      <c r="C600" s="69">
        <v>0</v>
      </c>
      <c r="D600" s="63"/>
      <c r="E600" s="62"/>
      <c r="F600" s="73">
        <f t="shared" si="25"/>
        <v>0</v>
      </c>
      <c r="G600" s="72">
        <f>+IF(ABS(+B600+D600)&lt;=ABS(C600+E600),-B600+C600-D600+E600,0)</f>
        <v>0</v>
      </c>
    </row>
    <row r="601" spans="1:7" ht="15.75" x14ac:dyDescent="0.25">
      <c r="A601" s="11">
        <v>7041</v>
      </c>
      <c r="B601" s="68">
        <v>0</v>
      </c>
      <c r="C601" s="69">
        <v>0</v>
      </c>
      <c r="D601" s="63"/>
      <c r="E601" s="62"/>
      <c r="F601" s="73">
        <f t="shared" si="25"/>
        <v>0</v>
      </c>
      <c r="G601" s="72">
        <f>+IF(ABS(+B601+D601)&lt;=ABS(C601+E601),-B601+C601-D601+E601,0)</f>
        <v>0</v>
      </c>
    </row>
    <row r="602" spans="1:7" ht="15.75" x14ac:dyDescent="0.25">
      <c r="A602" s="11">
        <v>7042</v>
      </c>
      <c r="B602" s="68">
        <v>0</v>
      </c>
      <c r="C602" s="69">
        <v>0</v>
      </c>
      <c r="D602" s="63"/>
      <c r="E602" s="62"/>
      <c r="F602" s="73">
        <f t="shared" si="25"/>
        <v>0</v>
      </c>
      <c r="G602" s="72">
        <f>+IF(ABS(+B602+D602)&lt;=ABS(C602+E602),-B602+C602-D602+E602,0)</f>
        <v>0</v>
      </c>
    </row>
    <row r="603" spans="1:7" ht="15.75" x14ac:dyDescent="0.25">
      <c r="A603" s="11">
        <v>7043</v>
      </c>
      <c r="B603" s="68">
        <v>0</v>
      </c>
      <c r="C603" s="69">
        <v>0</v>
      </c>
      <c r="D603" s="63"/>
      <c r="E603" s="62"/>
      <c r="F603" s="73">
        <f t="shared" si="25"/>
        <v>0</v>
      </c>
      <c r="G603" s="71">
        <v>0</v>
      </c>
    </row>
    <row r="604" spans="1:7" ht="15.75" x14ac:dyDescent="0.25">
      <c r="A604" s="11">
        <v>7044</v>
      </c>
      <c r="B604" s="68">
        <v>0</v>
      </c>
      <c r="C604" s="69">
        <v>0</v>
      </c>
      <c r="D604" s="63"/>
      <c r="E604" s="62"/>
      <c r="F604" s="73">
        <f t="shared" si="25"/>
        <v>0</v>
      </c>
      <c r="G604" s="72">
        <f t="shared" ref="G604:G634" si="26">+IF(ABS(+B604+D604)&lt;=ABS(C604+E604),-B604+C604-D604+E604,0)</f>
        <v>0</v>
      </c>
    </row>
    <row r="605" spans="1:7" ht="15.75" x14ac:dyDescent="0.25">
      <c r="A605" s="11">
        <v>7051</v>
      </c>
      <c r="B605" s="68">
        <v>0</v>
      </c>
      <c r="C605" s="69">
        <v>0</v>
      </c>
      <c r="D605" s="63"/>
      <c r="E605" s="62"/>
      <c r="F605" s="73">
        <f t="shared" si="25"/>
        <v>0</v>
      </c>
      <c r="G605" s="72">
        <f t="shared" si="26"/>
        <v>0</v>
      </c>
    </row>
    <row r="606" spans="1:7" ht="15.75" x14ac:dyDescent="0.25">
      <c r="A606" s="11">
        <v>7052</v>
      </c>
      <c r="B606" s="68">
        <v>0</v>
      </c>
      <c r="C606" s="69">
        <v>0</v>
      </c>
      <c r="D606" s="63"/>
      <c r="E606" s="62"/>
      <c r="F606" s="73">
        <f t="shared" si="25"/>
        <v>0</v>
      </c>
      <c r="G606" s="72">
        <f t="shared" si="26"/>
        <v>0</v>
      </c>
    </row>
    <row r="607" spans="1:7" ht="15.75" x14ac:dyDescent="0.25">
      <c r="A607" s="11">
        <v>7090</v>
      </c>
      <c r="B607" s="68">
        <v>0</v>
      </c>
      <c r="C607" s="69">
        <v>0</v>
      </c>
      <c r="D607" s="63"/>
      <c r="E607" s="62"/>
      <c r="F607" s="73">
        <f t="shared" si="25"/>
        <v>0</v>
      </c>
      <c r="G607" s="72">
        <f t="shared" si="26"/>
        <v>0</v>
      </c>
    </row>
    <row r="608" spans="1:7" ht="15.75" x14ac:dyDescent="0.25">
      <c r="A608" s="11">
        <v>7110</v>
      </c>
      <c r="B608" s="68">
        <v>0</v>
      </c>
      <c r="C608" s="69">
        <v>0</v>
      </c>
      <c r="D608" s="63"/>
      <c r="E608" s="62"/>
      <c r="F608" s="73">
        <f t="shared" si="25"/>
        <v>0</v>
      </c>
      <c r="G608" s="72">
        <f t="shared" si="26"/>
        <v>0</v>
      </c>
    </row>
    <row r="609" spans="1:7" ht="15.75" x14ac:dyDescent="0.25">
      <c r="A609" s="11">
        <v>7111</v>
      </c>
      <c r="B609" s="68">
        <v>0</v>
      </c>
      <c r="C609" s="69">
        <v>0</v>
      </c>
      <c r="D609" s="63"/>
      <c r="E609" s="62"/>
      <c r="F609" s="73">
        <f t="shared" si="25"/>
        <v>0</v>
      </c>
      <c r="G609" s="72">
        <f t="shared" si="26"/>
        <v>0</v>
      </c>
    </row>
    <row r="610" spans="1:7" ht="15.75" x14ac:dyDescent="0.25">
      <c r="A610" s="11">
        <v>7112</v>
      </c>
      <c r="B610" s="68">
        <v>0</v>
      </c>
      <c r="C610" s="69">
        <v>0</v>
      </c>
      <c r="D610" s="63"/>
      <c r="E610" s="62"/>
      <c r="F610" s="73">
        <f t="shared" si="25"/>
        <v>0</v>
      </c>
      <c r="G610" s="72">
        <f t="shared" si="26"/>
        <v>0</v>
      </c>
    </row>
    <row r="611" spans="1:7" ht="15.75" x14ac:dyDescent="0.25">
      <c r="A611" s="11">
        <v>7113</v>
      </c>
      <c r="B611" s="68">
        <v>0</v>
      </c>
      <c r="C611" s="69">
        <v>0</v>
      </c>
      <c r="D611" s="63"/>
      <c r="E611" s="62"/>
      <c r="F611" s="73">
        <f t="shared" si="25"/>
        <v>0</v>
      </c>
      <c r="G611" s="72">
        <f t="shared" si="26"/>
        <v>0</v>
      </c>
    </row>
    <row r="612" spans="1:7" ht="15.75" x14ac:dyDescent="0.25">
      <c r="A612" s="11">
        <v>7114</v>
      </c>
      <c r="B612" s="68">
        <v>0</v>
      </c>
      <c r="C612" s="69">
        <v>0</v>
      </c>
      <c r="D612" s="63"/>
      <c r="E612" s="62"/>
      <c r="F612" s="73">
        <f t="shared" si="25"/>
        <v>0</v>
      </c>
      <c r="G612" s="72">
        <f t="shared" si="26"/>
        <v>0</v>
      </c>
    </row>
    <row r="613" spans="1:7" ht="15.75" x14ac:dyDescent="0.25">
      <c r="A613" s="11">
        <v>7115</v>
      </c>
      <c r="B613" s="68">
        <v>0</v>
      </c>
      <c r="C613" s="69">
        <v>0</v>
      </c>
      <c r="D613" s="63"/>
      <c r="E613" s="62"/>
      <c r="F613" s="73">
        <f t="shared" si="25"/>
        <v>0</v>
      </c>
      <c r="G613" s="72">
        <f t="shared" si="26"/>
        <v>0</v>
      </c>
    </row>
    <row r="614" spans="1:7" ht="15.75" x14ac:dyDescent="0.25">
      <c r="A614" s="11">
        <v>7121</v>
      </c>
      <c r="B614" s="68">
        <v>0</v>
      </c>
      <c r="C614" s="69">
        <v>0</v>
      </c>
      <c r="D614" s="63"/>
      <c r="E614" s="62"/>
      <c r="F614" s="73">
        <f t="shared" si="25"/>
        <v>0</v>
      </c>
      <c r="G614" s="72">
        <f t="shared" si="26"/>
        <v>0</v>
      </c>
    </row>
    <row r="615" spans="1:7" ht="15.75" x14ac:dyDescent="0.25">
      <c r="A615" s="11">
        <v>7122</v>
      </c>
      <c r="B615" s="68">
        <v>0</v>
      </c>
      <c r="C615" s="69">
        <v>0</v>
      </c>
      <c r="D615" s="63"/>
      <c r="E615" s="62"/>
      <c r="F615" s="73">
        <f t="shared" si="25"/>
        <v>0</v>
      </c>
      <c r="G615" s="72">
        <f t="shared" si="26"/>
        <v>0</v>
      </c>
    </row>
    <row r="616" spans="1:7" ht="15.75" x14ac:dyDescent="0.25">
      <c r="A616" s="11">
        <v>7123</v>
      </c>
      <c r="B616" s="68">
        <v>0</v>
      </c>
      <c r="C616" s="69">
        <v>0</v>
      </c>
      <c r="D616" s="63"/>
      <c r="E616" s="62"/>
      <c r="F616" s="73">
        <f t="shared" si="25"/>
        <v>0</v>
      </c>
      <c r="G616" s="72">
        <f t="shared" si="26"/>
        <v>0</v>
      </c>
    </row>
    <row r="617" spans="1:7" ht="15.75" x14ac:dyDescent="0.25">
      <c r="A617" s="11">
        <v>7124</v>
      </c>
      <c r="B617" s="68">
        <v>0</v>
      </c>
      <c r="C617" s="69">
        <v>0</v>
      </c>
      <c r="D617" s="63"/>
      <c r="E617" s="62"/>
      <c r="F617" s="73">
        <f t="shared" si="25"/>
        <v>0</v>
      </c>
      <c r="G617" s="72">
        <f t="shared" si="26"/>
        <v>0</v>
      </c>
    </row>
    <row r="618" spans="1:7" ht="15.75" x14ac:dyDescent="0.25">
      <c r="A618" s="11">
        <v>7131</v>
      </c>
      <c r="B618" s="68">
        <v>0</v>
      </c>
      <c r="C618" s="69">
        <v>0</v>
      </c>
      <c r="D618" s="63"/>
      <c r="E618" s="62"/>
      <c r="F618" s="73">
        <f t="shared" si="25"/>
        <v>0</v>
      </c>
      <c r="G618" s="72">
        <f t="shared" si="26"/>
        <v>0</v>
      </c>
    </row>
    <row r="619" spans="1:7" ht="15.75" x14ac:dyDescent="0.25">
      <c r="A619" s="11">
        <f>1+A618</f>
        <v>7132</v>
      </c>
      <c r="B619" s="68">
        <v>0</v>
      </c>
      <c r="C619" s="69">
        <v>0</v>
      </c>
      <c r="D619" s="63"/>
      <c r="E619" s="62"/>
      <c r="F619" s="73">
        <f t="shared" si="25"/>
        <v>0</v>
      </c>
      <c r="G619" s="72">
        <f t="shared" si="26"/>
        <v>0</v>
      </c>
    </row>
    <row r="620" spans="1:7" ht="15.75" x14ac:dyDescent="0.25">
      <c r="A620" s="11">
        <v>7133</v>
      </c>
      <c r="B620" s="68">
        <v>0</v>
      </c>
      <c r="C620" s="69">
        <v>0</v>
      </c>
      <c r="D620" s="63"/>
      <c r="E620" s="62"/>
      <c r="F620" s="73">
        <f t="shared" si="25"/>
        <v>0</v>
      </c>
      <c r="G620" s="72">
        <f t="shared" si="26"/>
        <v>0</v>
      </c>
    </row>
    <row r="621" spans="1:7" ht="15.75" x14ac:dyDescent="0.25">
      <c r="A621" s="11">
        <v>7140</v>
      </c>
      <c r="B621" s="68">
        <v>0</v>
      </c>
      <c r="C621" s="69">
        <v>0</v>
      </c>
      <c r="D621" s="63"/>
      <c r="E621" s="62"/>
      <c r="F621" s="73">
        <f t="shared" si="25"/>
        <v>0</v>
      </c>
      <c r="G621" s="72">
        <f t="shared" si="26"/>
        <v>0</v>
      </c>
    </row>
    <row r="622" spans="1:7" ht="15.75" x14ac:dyDescent="0.25">
      <c r="A622" s="11">
        <v>7141</v>
      </c>
      <c r="B622" s="68">
        <v>0</v>
      </c>
      <c r="C622" s="69">
        <v>0</v>
      </c>
      <c r="D622" s="63"/>
      <c r="E622" s="62"/>
      <c r="F622" s="73">
        <f t="shared" si="25"/>
        <v>0</v>
      </c>
      <c r="G622" s="72">
        <f t="shared" si="26"/>
        <v>0</v>
      </c>
    </row>
    <row r="623" spans="1:7" ht="15.75" x14ac:dyDescent="0.25">
      <c r="A623" s="11">
        <v>7142</v>
      </c>
      <c r="B623" s="68">
        <v>0</v>
      </c>
      <c r="C623" s="69">
        <v>0</v>
      </c>
      <c r="D623" s="63"/>
      <c r="E623" s="62"/>
      <c r="F623" s="73">
        <f t="shared" si="25"/>
        <v>0</v>
      </c>
      <c r="G623" s="72">
        <f t="shared" si="26"/>
        <v>0</v>
      </c>
    </row>
    <row r="624" spans="1:7" ht="15.75" x14ac:dyDescent="0.25">
      <c r="A624" s="11">
        <v>7143</v>
      </c>
      <c r="B624" s="68">
        <v>0</v>
      </c>
      <c r="C624" s="69">
        <v>0</v>
      </c>
      <c r="D624" s="63"/>
      <c r="E624" s="62"/>
      <c r="F624" s="73">
        <f t="shared" si="25"/>
        <v>0</v>
      </c>
      <c r="G624" s="72">
        <f t="shared" si="26"/>
        <v>0</v>
      </c>
    </row>
    <row r="625" spans="1:7" ht="15.75" x14ac:dyDescent="0.25">
      <c r="A625" s="11">
        <v>7144</v>
      </c>
      <c r="B625" s="68">
        <v>0</v>
      </c>
      <c r="C625" s="69">
        <v>0</v>
      </c>
      <c r="D625" s="63"/>
      <c r="E625" s="62"/>
      <c r="F625" s="73">
        <f t="shared" si="25"/>
        <v>0</v>
      </c>
      <c r="G625" s="72">
        <f t="shared" si="26"/>
        <v>0</v>
      </c>
    </row>
    <row r="626" spans="1:7" ht="15.75" x14ac:dyDescent="0.25">
      <c r="A626" s="11">
        <v>7145</v>
      </c>
      <c r="B626" s="68">
        <v>0</v>
      </c>
      <c r="C626" s="69">
        <v>0</v>
      </c>
      <c r="D626" s="63"/>
      <c r="E626" s="62"/>
      <c r="F626" s="73">
        <f t="shared" si="25"/>
        <v>0</v>
      </c>
      <c r="G626" s="72">
        <f t="shared" si="26"/>
        <v>0</v>
      </c>
    </row>
    <row r="627" spans="1:7" ht="15.75" x14ac:dyDescent="0.25">
      <c r="A627" s="11">
        <v>7146</v>
      </c>
      <c r="B627" s="68">
        <v>0</v>
      </c>
      <c r="C627" s="69">
        <v>0</v>
      </c>
      <c r="D627" s="63"/>
      <c r="E627" s="62"/>
      <c r="F627" s="73">
        <f t="shared" si="25"/>
        <v>0</v>
      </c>
      <c r="G627" s="72">
        <f t="shared" si="26"/>
        <v>0</v>
      </c>
    </row>
    <row r="628" spans="1:7" ht="15.75" x14ac:dyDescent="0.25">
      <c r="A628" s="11">
        <v>7147</v>
      </c>
      <c r="B628" s="68">
        <v>0</v>
      </c>
      <c r="C628" s="69">
        <v>0</v>
      </c>
      <c r="D628" s="63"/>
      <c r="E628" s="62"/>
      <c r="F628" s="73">
        <f t="shared" si="25"/>
        <v>0</v>
      </c>
      <c r="G628" s="72">
        <f t="shared" si="26"/>
        <v>0</v>
      </c>
    </row>
    <row r="629" spans="1:7" ht="15.75" x14ac:dyDescent="0.25">
      <c r="A629" s="11">
        <v>7149</v>
      </c>
      <c r="B629" s="68">
        <v>0</v>
      </c>
      <c r="C629" s="69">
        <v>0</v>
      </c>
      <c r="D629" s="63"/>
      <c r="E629" s="62"/>
      <c r="F629" s="73">
        <f t="shared" si="25"/>
        <v>0</v>
      </c>
      <c r="G629" s="72">
        <f t="shared" si="26"/>
        <v>0</v>
      </c>
    </row>
    <row r="630" spans="1:7" ht="15.75" x14ac:dyDescent="0.25">
      <c r="A630" s="11">
        <v>7151</v>
      </c>
      <c r="B630" s="68">
        <v>0</v>
      </c>
      <c r="C630" s="69">
        <v>0</v>
      </c>
      <c r="D630" s="63"/>
      <c r="E630" s="62"/>
      <c r="F630" s="73">
        <f t="shared" si="25"/>
        <v>0</v>
      </c>
      <c r="G630" s="72">
        <f t="shared" si="26"/>
        <v>0</v>
      </c>
    </row>
    <row r="631" spans="1:7" ht="15.75" x14ac:dyDescent="0.25">
      <c r="A631" s="11">
        <v>7159</v>
      </c>
      <c r="B631" s="68">
        <v>0</v>
      </c>
      <c r="C631" s="69">
        <v>0</v>
      </c>
      <c r="D631" s="63"/>
      <c r="E631" s="62"/>
      <c r="F631" s="73">
        <f t="shared" si="25"/>
        <v>0</v>
      </c>
      <c r="G631" s="72">
        <f t="shared" si="26"/>
        <v>0</v>
      </c>
    </row>
    <row r="632" spans="1:7" ht="15.75" x14ac:dyDescent="0.25">
      <c r="A632" s="11">
        <v>7161</v>
      </c>
      <c r="B632" s="68">
        <v>0</v>
      </c>
      <c r="C632" s="69">
        <v>0</v>
      </c>
      <c r="D632" s="63"/>
      <c r="E632" s="62"/>
      <c r="F632" s="73">
        <f t="shared" si="25"/>
        <v>0</v>
      </c>
      <c r="G632" s="72">
        <f t="shared" si="26"/>
        <v>0</v>
      </c>
    </row>
    <row r="633" spans="1:7" ht="15.75" x14ac:dyDescent="0.25">
      <c r="A633" s="11">
        <v>7162</v>
      </c>
      <c r="B633" s="68">
        <v>0</v>
      </c>
      <c r="C633" s="69">
        <v>0</v>
      </c>
      <c r="D633" s="63"/>
      <c r="E633" s="62"/>
      <c r="F633" s="73">
        <f t="shared" si="25"/>
        <v>0</v>
      </c>
      <c r="G633" s="72">
        <f t="shared" si="26"/>
        <v>0</v>
      </c>
    </row>
    <row r="634" spans="1:7" ht="15.75" x14ac:dyDescent="0.25">
      <c r="A634" s="11">
        <v>7163</v>
      </c>
      <c r="B634" s="68">
        <v>0</v>
      </c>
      <c r="C634" s="69">
        <v>0</v>
      </c>
      <c r="D634" s="63"/>
      <c r="E634" s="62"/>
      <c r="F634" s="73">
        <f t="shared" si="25"/>
        <v>0</v>
      </c>
      <c r="G634" s="72">
        <f t="shared" si="26"/>
        <v>0</v>
      </c>
    </row>
    <row r="635" spans="1:7" ht="15.75" x14ac:dyDescent="0.25">
      <c r="A635" s="22">
        <v>7170</v>
      </c>
      <c r="B635" s="121">
        <v>0</v>
      </c>
      <c r="C635" s="110">
        <v>0</v>
      </c>
      <c r="D635" s="111"/>
      <c r="E635" s="112"/>
      <c r="F635" s="111">
        <f>+IF($C$5=9900,+IF(ABS(+B635+D635)&gt;=ABS(C635+E635),+B635-C635+D635-E635,0),0)</f>
        <v>0</v>
      </c>
      <c r="G635" s="122">
        <f>+IF($C$5=9900,+IF(ABS(+B635+D635)&lt;=ABS(C635+E635),-B635+C635-D635+E635,0),0)</f>
        <v>0</v>
      </c>
    </row>
    <row r="636" spans="1:7" ht="15.75" x14ac:dyDescent="0.25">
      <c r="A636" s="11">
        <v>7171</v>
      </c>
      <c r="B636" s="68">
        <v>0</v>
      </c>
      <c r="C636" s="69">
        <v>0</v>
      </c>
      <c r="D636" s="63"/>
      <c r="E636" s="62"/>
      <c r="F636" s="73">
        <f t="shared" ref="F636:F661" si="27">+IF(ABS(+B636+D636)&gt;=ABS(C636+E636),+B636-C636+D636-E636,0)</f>
        <v>0</v>
      </c>
      <c r="G636" s="72">
        <f t="shared" ref="G636:G661" si="28">+IF(ABS(+B636+D636)&lt;=ABS(C636+E636),-B636+C636-D636+E636,0)</f>
        <v>0</v>
      </c>
    </row>
    <row r="637" spans="1:7" ht="15.75" x14ac:dyDescent="0.25">
      <c r="A637" s="11">
        <v>7172</v>
      </c>
      <c r="B637" s="68">
        <v>0</v>
      </c>
      <c r="C637" s="69">
        <v>0</v>
      </c>
      <c r="D637" s="63"/>
      <c r="E637" s="62"/>
      <c r="F637" s="73">
        <f t="shared" si="27"/>
        <v>0</v>
      </c>
      <c r="G637" s="72">
        <f t="shared" si="28"/>
        <v>0</v>
      </c>
    </row>
    <row r="638" spans="1:7" ht="15.75" x14ac:dyDescent="0.25">
      <c r="A638" s="11">
        <v>7173</v>
      </c>
      <c r="B638" s="68">
        <v>0</v>
      </c>
      <c r="C638" s="69">
        <v>0</v>
      </c>
      <c r="D638" s="63"/>
      <c r="E638" s="62"/>
      <c r="F638" s="73">
        <f t="shared" si="27"/>
        <v>0</v>
      </c>
      <c r="G638" s="72">
        <f t="shared" si="28"/>
        <v>0</v>
      </c>
    </row>
    <row r="639" spans="1:7" ht="15.75" x14ac:dyDescent="0.25">
      <c r="A639" s="11">
        <v>7174</v>
      </c>
      <c r="B639" s="68">
        <v>0</v>
      </c>
      <c r="C639" s="69">
        <v>0</v>
      </c>
      <c r="D639" s="63"/>
      <c r="E639" s="62"/>
      <c r="F639" s="73">
        <f t="shared" si="27"/>
        <v>0</v>
      </c>
      <c r="G639" s="72">
        <f t="shared" si="28"/>
        <v>0</v>
      </c>
    </row>
    <row r="640" spans="1:7" ht="15.75" x14ac:dyDescent="0.25">
      <c r="A640" s="11">
        <v>7175</v>
      </c>
      <c r="B640" s="68">
        <v>0</v>
      </c>
      <c r="C640" s="69">
        <v>0</v>
      </c>
      <c r="D640" s="63"/>
      <c r="E640" s="62"/>
      <c r="F640" s="73">
        <f t="shared" si="27"/>
        <v>0</v>
      </c>
      <c r="G640" s="72">
        <f t="shared" si="28"/>
        <v>0</v>
      </c>
    </row>
    <row r="641" spans="1:7" ht="15.75" x14ac:dyDescent="0.25">
      <c r="A641" s="11">
        <v>7176</v>
      </c>
      <c r="B641" s="68">
        <v>0</v>
      </c>
      <c r="C641" s="69">
        <v>0</v>
      </c>
      <c r="D641" s="63"/>
      <c r="E641" s="62"/>
      <c r="F641" s="73">
        <f t="shared" si="27"/>
        <v>0</v>
      </c>
      <c r="G641" s="72">
        <f t="shared" si="28"/>
        <v>0</v>
      </c>
    </row>
    <row r="642" spans="1:7" ht="15.75" x14ac:dyDescent="0.25">
      <c r="A642" s="11">
        <v>7177</v>
      </c>
      <c r="B642" s="68">
        <v>0</v>
      </c>
      <c r="C642" s="69">
        <v>0</v>
      </c>
      <c r="D642" s="63"/>
      <c r="E642" s="62"/>
      <c r="F642" s="73">
        <f t="shared" si="27"/>
        <v>0</v>
      </c>
      <c r="G642" s="72">
        <f t="shared" si="28"/>
        <v>0</v>
      </c>
    </row>
    <row r="643" spans="1:7" ht="15.75" x14ac:dyDescent="0.25">
      <c r="A643" s="11">
        <v>7178</v>
      </c>
      <c r="B643" s="68">
        <v>0</v>
      </c>
      <c r="C643" s="69">
        <v>0</v>
      </c>
      <c r="D643" s="63"/>
      <c r="E643" s="62"/>
      <c r="F643" s="73">
        <f t="shared" si="27"/>
        <v>0</v>
      </c>
      <c r="G643" s="72">
        <f t="shared" si="28"/>
        <v>0</v>
      </c>
    </row>
    <row r="644" spans="1:7" ht="15.75" x14ac:dyDescent="0.25">
      <c r="A644" s="11">
        <v>7179</v>
      </c>
      <c r="B644" s="68">
        <v>0</v>
      </c>
      <c r="C644" s="69">
        <v>0</v>
      </c>
      <c r="D644" s="63"/>
      <c r="E644" s="62"/>
      <c r="F644" s="73">
        <f t="shared" si="27"/>
        <v>0</v>
      </c>
      <c r="G644" s="72">
        <f t="shared" si="28"/>
        <v>0</v>
      </c>
    </row>
    <row r="645" spans="1:7" ht="15.75" x14ac:dyDescent="0.25">
      <c r="A645" s="11">
        <v>7180</v>
      </c>
      <c r="B645" s="68">
        <v>0</v>
      </c>
      <c r="C645" s="69">
        <v>0</v>
      </c>
      <c r="D645" s="63"/>
      <c r="E645" s="62"/>
      <c r="F645" s="73">
        <f t="shared" si="27"/>
        <v>0</v>
      </c>
      <c r="G645" s="72">
        <f t="shared" si="28"/>
        <v>0</v>
      </c>
    </row>
    <row r="646" spans="1:7" ht="15.75" x14ac:dyDescent="0.25">
      <c r="A646" s="11">
        <v>7181</v>
      </c>
      <c r="B646" s="68">
        <v>0</v>
      </c>
      <c r="C646" s="69">
        <v>0</v>
      </c>
      <c r="D646" s="63"/>
      <c r="E646" s="62"/>
      <c r="F646" s="73">
        <f t="shared" si="27"/>
        <v>0</v>
      </c>
      <c r="G646" s="72">
        <f t="shared" si="28"/>
        <v>0</v>
      </c>
    </row>
    <row r="647" spans="1:7" ht="15.75" x14ac:dyDescent="0.25">
      <c r="A647" s="11">
        <v>7182</v>
      </c>
      <c r="B647" s="68">
        <v>0</v>
      </c>
      <c r="C647" s="69">
        <v>0</v>
      </c>
      <c r="D647" s="63"/>
      <c r="E647" s="62"/>
      <c r="F647" s="73">
        <f>+IF(ABS(+B647+D647)&gt;=ABS(C647+E647),+B647-C647+D647-E647,0)</f>
        <v>0</v>
      </c>
      <c r="G647" s="72">
        <f>+IF(ABS(+B647+D647)&lt;=ABS(C647+E647),-B647+C647-D647+E647,0)</f>
        <v>0</v>
      </c>
    </row>
    <row r="648" spans="1:7" ht="15.75" x14ac:dyDescent="0.25">
      <c r="A648" s="11">
        <v>7189</v>
      </c>
      <c r="B648" s="68">
        <v>0</v>
      </c>
      <c r="C648" s="69">
        <v>0</v>
      </c>
      <c r="D648" s="63"/>
      <c r="E648" s="62"/>
      <c r="F648" s="73">
        <f t="shared" si="27"/>
        <v>0</v>
      </c>
      <c r="G648" s="72">
        <f t="shared" si="28"/>
        <v>0</v>
      </c>
    </row>
    <row r="649" spans="1:7" ht="15.75" x14ac:dyDescent="0.25">
      <c r="A649" s="11">
        <v>7190</v>
      </c>
      <c r="B649" s="68">
        <v>0</v>
      </c>
      <c r="C649" s="69">
        <v>0</v>
      </c>
      <c r="D649" s="63"/>
      <c r="E649" s="62"/>
      <c r="F649" s="73">
        <f>+IF(ABS(+B649+D649)&gt;=ABS(C649+E649),+B649-C649+D649-E649,0)</f>
        <v>0</v>
      </c>
      <c r="G649" s="72">
        <f>+IF(ABS(+B649+D649)&lt;=ABS(C649+E649),-B649+C649-D649+E649,0)</f>
        <v>0</v>
      </c>
    </row>
    <row r="650" spans="1:7" ht="15.75" x14ac:dyDescent="0.25">
      <c r="A650" s="11">
        <v>7191</v>
      </c>
      <c r="B650" s="68">
        <v>0</v>
      </c>
      <c r="C650" s="69">
        <v>0</v>
      </c>
      <c r="D650" s="63"/>
      <c r="E650" s="62"/>
      <c r="F650" s="73">
        <f t="shared" si="27"/>
        <v>0</v>
      </c>
      <c r="G650" s="72">
        <f t="shared" si="28"/>
        <v>0</v>
      </c>
    </row>
    <row r="651" spans="1:7" ht="15.75" x14ac:dyDescent="0.25">
      <c r="A651" s="11">
        <v>7192</v>
      </c>
      <c r="B651" s="68">
        <v>0</v>
      </c>
      <c r="C651" s="69">
        <v>0</v>
      </c>
      <c r="D651" s="63"/>
      <c r="E651" s="62"/>
      <c r="F651" s="73">
        <f t="shared" si="27"/>
        <v>0</v>
      </c>
      <c r="G651" s="72">
        <f t="shared" si="28"/>
        <v>0</v>
      </c>
    </row>
    <row r="652" spans="1:7" ht="15.75" x14ac:dyDescent="0.25">
      <c r="A652" s="11">
        <v>7198</v>
      </c>
      <c r="B652" s="68">
        <v>0</v>
      </c>
      <c r="C652" s="69">
        <v>0</v>
      </c>
      <c r="D652" s="63"/>
      <c r="E652" s="62"/>
      <c r="F652" s="73">
        <f>+IF(ABS(+B652+D652)&gt;=ABS(C652+E652),+B652-C652+D652-E652,0)</f>
        <v>0</v>
      </c>
      <c r="G652" s="72">
        <f>+IF(ABS(+B652+D652)&lt;=ABS(C652+E652),-B652+C652-D652+E652,0)</f>
        <v>0</v>
      </c>
    </row>
    <row r="653" spans="1:7" ht="15.75" x14ac:dyDescent="0.25">
      <c r="A653" s="11">
        <v>7199</v>
      </c>
      <c r="B653" s="68">
        <v>0</v>
      </c>
      <c r="C653" s="69">
        <v>0</v>
      </c>
      <c r="D653" s="63"/>
      <c r="E653" s="62"/>
      <c r="F653" s="73">
        <f t="shared" si="27"/>
        <v>0</v>
      </c>
      <c r="G653" s="72">
        <f t="shared" si="28"/>
        <v>0</v>
      </c>
    </row>
    <row r="654" spans="1:7" ht="15.75" x14ac:dyDescent="0.25">
      <c r="A654" s="11">
        <v>7200</v>
      </c>
      <c r="B654" s="68">
        <v>0</v>
      </c>
      <c r="C654" s="69">
        <v>0</v>
      </c>
      <c r="D654" s="63"/>
      <c r="E654" s="62"/>
      <c r="F654" s="73">
        <f t="shared" si="27"/>
        <v>0</v>
      </c>
      <c r="G654" s="72">
        <f t="shared" si="28"/>
        <v>0</v>
      </c>
    </row>
    <row r="655" spans="1:7" ht="15.75" x14ac:dyDescent="0.25">
      <c r="A655" s="11">
        <v>7211</v>
      </c>
      <c r="B655" s="68">
        <v>0</v>
      </c>
      <c r="C655" s="69">
        <v>0</v>
      </c>
      <c r="D655" s="63"/>
      <c r="E655" s="62"/>
      <c r="F655" s="73">
        <f t="shared" si="27"/>
        <v>0</v>
      </c>
      <c r="G655" s="72">
        <f t="shared" si="28"/>
        <v>0</v>
      </c>
    </row>
    <row r="656" spans="1:7" ht="15.75" x14ac:dyDescent="0.25">
      <c r="A656" s="11">
        <v>7212</v>
      </c>
      <c r="B656" s="68">
        <v>0</v>
      </c>
      <c r="C656" s="69">
        <v>0</v>
      </c>
      <c r="D656" s="63"/>
      <c r="E656" s="62"/>
      <c r="F656" s="73">
        <f t="shared" si="27"/>
        <v>0</v>
      </c>
      <c r="G656" s="72">
        <f t="shared" si="28"/>
        <v>0</v>
      </c>
    </row>
    <row r="657" spans="1:7" ht="15.75" x14ac:dyDescent="0.25">
      <c r="A657" s="11">
        <v>7215</v>
      </c>
      <c r="B657" s="68">
        <v>0</v>
      </c>
      <c r="C657" s="69">
        <v>0</v>
      </c>
      <c r="D657" s="63"/>
      <c r="E657" s="62"/>
      <c r="F657" s="73">
        <f t="shared" si="27"/>
        <v>0</v>
      </c>
      <c r="G657" s="72">
        <f t="shared" si="28"/>
        <v>0</v>
      </c>
    </row>
    <row r="658" spans="1:7" ht="15.75" x14ac:dyDescent="0.25">
      <c r="A658" s="11">
        <v>7216</v>
      </c>
      <c r="B658" s="68">
        <v>0</v>
      </c>
      <c r="C658" s="69">
        <v>0</v>
      </c>
      <c r="D658" s="63"/>
      <c r="E658" s="62"/>
      <c r="F658" s="73">
        <f t="shared" si="27"/>
        <v>0</v>
      </c>
      <c r="G658" s="72">
        <f t="shared" si="28"/>
        <v>0</v>
      </c>
    </row>
    <row r="659" spans="1:7" ht="15.75" x14ac:dyDescent="0.25">
      <c r="A659" s="11">
        <v>7217</v>
      </c>
      <c r="B659" s="68">
        <v>0</v>
      </c>
      <c r="C659" s="69">
        <v>0</v>
      </c>
      <c r="D659" s="63"/>
      <c r="E659" s="62"/>
      <c r="F659" s="73">
        <f t="shared" si="27"/>
        <v>0</v>
      </c>
      <c r="G659" s="72">
        <f t="shared" si="28"/>
        <v>0</v>
      </c>
    </row>
    <row r="660" spans="1:7" ht="15.75" x14ac:dyDescent="0.25">
      <c r="A660" s="11">
        <v>7218</v>
      </c>
      <c r="B660" s="68">
        <v>0</v>
      </c>
      <c r="C660" s="69">
        <v>0</v>
      </c>
      <c r="D660" s="63"/>
      <c r="E660" s="62"/>
      <c r="F660" s="73">
        <f t="shared" si="27"/>
        <v>0</v>
      </c>
      <c r="G660" s="72">
        <f t="shared" si="28"/>
        <v>0</v>
      </c>
    </row>
    <row r="661" spans="1:7" ht="15.75" x14ac:dyDescent="0.25">
      <c r="A661" s="11">
        <v>7219</v>
      </c>
      <c r="B661" s="68">
        <v>0</v>
      </c>
      <c r="C661" s="69">
        <v>0</v>
      </c>
      <c r="D661" s="63"/>
      <c r="E661" s="62"/>
      <c r="F661" s="73">
        <f t="shared" si="27"/>
        <v>0</v>
      </c>
      <c r="G661" s="72">
        <f t="shared" si="28"/>
        <v>0</v>
      </c>
    </row>
    <row r="662" spans="1:7" ht="15.75" x14ac:dyDescent="0.25">
      <c r="A662" s="22">
        <v>7220</v>
      </c>
      <c r="B662" s="121">
        <v>0</v>
      </c>
      <c r="C662" s="110">
        <v>0</v>
      </c>
      <c r="D662" s="111"/>
      <c r="E662" s="112"/>
      <c r="F662" s="111">
        <f>+IF($C$5=9900,+IF(ABS(+B662+D662)&gt;=ABS(C662+E662),+B662-C662+D662-E662,0),0)</f>
        <v>0</v>
      </c>
      <c r="G662" s="122">
        <f>+IF($C$5=9900,+IF(ABS(+B662+D662)&lt;=ABS(C662+E662),-B662+C662-D662+E662,0),0)</f>
        <v>0</v>
      </c>
    </row>
    <row r="663" spans="1:7" ht="15.75" x14ac:dyDescent="0.25">
      <c r="A663" s="11">
        <v>7221</v>
      </c>
      <c r="B663" s="68">
        <v>0</v>
      </c>
      <c r="C663" s="69">
        <v>0</v>
      </c>
      <c r="D663" s="63"/>
      <c r="E663" s="62"/>
      <c r="F663" s="73">
        <f t="shared" ref="F663:F698" si="29">+IF(ABS(+B663+D663)&gt;=ABS(C663+E663),+B663-C663+D663-E663,0)</f>
        <v>0</v>
      </c>
      <c r="G663" s="72">
        <f t="shared" ref="G663:G698" si="30">+IF(ABS(+B663+D663)&lt;=ABS(C663+E663),-B663+C663-D663+E663,0)</f>
        <v>0</v>
      </c>
    </row>
    <row r="664" spans="1:7" ht="15.75" x14ac:dyDescent="0.25">
      <c r="A664" s="11">
        <v>7222</v>
      </c>
      <c r="B664" s="68">
        <v>0</v>
      </c>
      <c r="C664" s="69">
        <v>0</v>
      </c>
      <c r="D664" s="63"/>
      <c r="E664" s="62"/>
      <c r="F664" s="73">
        <f t="shared" si="29"/>
        <v>0</v>
      </c>
      <c r="G664" s="72">
        <f t="shared" si="30"/>
        <v>0</v>
      </c>
    </row>
    <row r="665" spans="1:7" ht="15.75" x14ac:dyDescent="0.25">
      <c r="A665" s="11">
        <v>7223</v>
      </c>
      <c r="B665" s="68">
        <v>0</v>
      </c>
      <c r="C665" s="69">
        <v>0</v>
      </c>
      <c r="D665" s="63"/>
      <c r="E665" s="62"/>
      <c r="F665" s="73">
        <f t="shared" si="29"/>
        <v>0</v>
      </c>
      <c r="G665" s="72">
        <f t="shared" si="30"/>
        <v>0</v>
      </c>
    </row>
    <row r="666" spans="1:7" ht="15.75" x14ac:dyDescent="0.25">
      <c r="A666" s="11">
        <v>7224</v>
      </c>
      <c r="B666" s="68">
        <v>0</v>
      </c>
      <c r="C666" s="69">
        <v>0</v>
      </c>
      <c r="D666" s="63"/>
      <c r="E666" s="62"/>
      <c r="F666" s="73">
        <f t="shared" si="29"/>
        <v>0</v>
      </c>
      <c r="G666" s="72">
        <f t="shared" si="30"/>
        <v>0</v>
      </c>
    </row>
    <row r="667" spans="1:7" ht="15.75" x14ac:dyDescent="0.25">
      <c r="A667" s="11">
        <v>7226</v>
      </c>
      <c r="B667" s="68">
        <v>0</v>
      </c>
      <c r="C667" s="69">
        <v>0</v>
      </c>
      <c r="D667" s="63"/>
      <c r="E667" s="62"/>
      <c r="F667" s="73">
        <f t="shared" si="29"/>
        <v>0</v>
      </c>
      <c r="G667" s="72">
        <f t="shared" si="30"/>
        <v>0</v>
      </c>
    </row>
    <row r="668" spans="1:7" ht="15.75" x14ac:dyDescent="0.25">
      <c r="A668" s="11">
        <v>7229</v>
      </c>
      <c r="B668" s="68">
        <v>0</v>
      </c>
      <c r="C668" s="69">
        <v>0</v>
      </c>
      <c r="D668" s="63"/>
      <c r="E668" s="62"/>
      <c r="F668" s="73">
        <f t="shared" si="29"/>
        <v>0</v>
      </c>
      <c r="G668" s="72">
        <f t="shared" si="30"/>
        <v>0</v>
      </c>
    </row>
    <row r="669" spans="1:7" ht="15.75" x14ac:dyDescent="0.25">
      <c r="A669" s="11">
        <v>7231</v>
      </c>
      <c r="B669" s="68">
        <v>0</v>
      </c>
      <c r="C669" s="69">
        <v>0</v>
      </c>
      <c r="D669" s="63"/>
      <c r="E669" s="62"/>
      <c r="F669" s="73">
        <f t="shared" si="29"/>
        <v>0</v>
      </c>
      <c r="G669" s="72">
        <f t="shared" si="30"/>
        <v>0</v>
      </c>
    </row>
    <row r="670" spans="1:7" ht="15.75" x14ac:dyDescent="0.25">
      <c r="A670" s="11">
        <v>7232</v>
      </c>
      <c r="B670" s="68">
        <v>0</v>
      </c>
      <c r="C670" s="69">
        <v>0</v>
      </c>
      <c r="D670" s="63"/>
      <c r="E670" s="62"/>
      <c r="F670" s="73">
        <f t="shared" si="29"/>
        <v>0</v>
      </c>
      <c r="G670" s="72">
        <f t="shared" si="30"/>
        <v>0</v>
      </c>
    </row>
    <row r="671" spans="1:7" ht="15.75" x14ac:dyDescent="0.25">
      <c r="A671" s="11">
        <v>7241</v>
      </c>
      <c r="B671" s="68">
        <v>0</v>
      </c>
      <c r="C671" s="69">
        <v>0</v>
      </c>
      <c r="D671" s="63"/>
      <c r="E671" s="62"/>
      <c r="F671" s="73">
        <f t="shared" si="29"/>
        <v>0</v>
      </c>
      <c r="G671" s="72">
        <f t="shared" si="30"/>
        <v>0</v>
      </c>
    </row>
    <row r="672" spans="1:7" ht="15.75" x14ac:dyDescent="0.25">
      <c r="A672" s="11">
        <v>7242</v>
      </c>
      <c r="B672" s="68">
        <v>0</v>
      </c>
      <c r="C672" s="69">
        <v>0</v>
      </c>
      <c r="D672" s="63"/>
      <c r="E672" s="62"/>
      <c r="F672" s="73">
        <f t="shared" si="29"/>
        <v>0</v>
      </c>
      <c r="G672" s="72">
        <f t="shared" si="30"/>
        <v>0</v>
      </c>
    </row>
    <row r="673" spans="1:7" ht="15.75" x14ac:dyDescent="0.25">
      <c r="A673" s="11">
        <v>7250</v>
      </c>
      <c r="B673" s="68">
        <v>0</v>
      </c>
      <c r="C673" s="69">
        <v>0</v>
      </c>
      <c r="D673" s="63"/>
      <c r="E673" s="62"/>
      <c r="F673" s="73">
        <f t="shared" si="29"/>
        <v>0</v>
      </c>
      <c r="G673" s="72">
        <f t="shared" si="30"/>
        <v>0</v>
      </c>
    </row>
    <row r="674" spans="1:7" ht="15.75" x14ac:dyDescent="0.25">
      <c r="A674" s="11">
        <v>7251</v>
      </c>
      <c r="B674" s="68">
        <v>0</v>
      </c>
      <c r="C674" s="69">
        <v>0</v>
      </c>
      <c r="D674" s="63"/>
      <c r="E674" s="62"/>
      <c r="F674" s="73">
        <f t="shared" si="29"/>
        <v>0</v>
      </c>
      <c r="G674" s="72">
        <f t="shared" si="30"/>
        <v>0</v>
      </c>
    </row>
    <row r="675" spans="1:7" ht="15.75" x14ac:dyDescent="0.25">
      <c r="A675" s="11">
        <v>7252</v>
      </c>
      <c r="B675" s="68">
        <v>0</v>
      </c>
      <c r="C675" s="69">
        <v>0</v>
      </c>
      <c r="D675" s="63"/>
      <c r="E675" s="62"/>
      <c r="F675" s="73">
        <f t="shared" si="29"/>
        <v>0</v>
      </c>
      <c r="G675" s="72">
        <f t="shared" si="30"/>
        <v>0</v>
      </c>
    </row>
    <row r="676" spans="1:7" ht="15.75" x14ac:dyDescent="0.25">
      <c r="A676" s="11">
        <v>7258</v>
      </c>
      <c r="B676" s="68">
        <v>0</v>
      </c>
      <c r="C676" s="69">
        <v>0</v>
      </c>
      <c r="D676" s="63"/>
      <c r="E676" s="62"/>
      <c r="F676" s="73">
        <f t="shared" si="29"/>
        <v>0</v>
      </c>
      <c r="G676" s="72">
        <f t="shared" si="30"/>
        <v>0</v>
      </c>
    </row>
    <row r="677" spans="1:7" ht="15.75" x14ac:dyDescent="0.25">
      <c r="A677" s="11">
        <v>7270</v>
      </c>
      <c r="B677" s="68">
        <v>0</v>
      </c>
      <c r="C677" s="69">
        <v>0</v>
      </c>
      <c r="D677" s="63"/>
      <c r="E677" s="62"/>
      <c r="F677" s="73">
        <f>+IF(ABS(+B677+D677)&gt;=ABS(C677+E677),+B677-C677+D677-E677,0)</f>
        <v>0</v>
      </c>
      <c r="G677" s="72">
        <f>+IF(ABS(+B677+D677)&lt;=ABS(C677+E677),-B677+C677-D677+E677,0)</f>
        <v>0</v>
      </c>
    </row>
    <row r="678" spans="1:7" ht="15.75" x14ac:dyDescent="0.25">
      <c r="A678" s="11">
        <v>7271</v>
      </c>
      <c r="B678" s="68">
        <v>0</v>
      </c>
      <c r="C678" s="69">
        <v>0</v>
      </c>
      <c r="D678" s="63"/>
      <c r="E678" s="62"/>
      <c r="F678" s="73">
        <f t="shared" si="29"/>
        <v>0</v>
      </c>
      <c r="G678" s="72">
        <f t="shared" si="30"/>
        <v>0</v>
      </c>
    </row>
    <row r="679" spans="1:7" ht="15.75" x14ac:dyDescent="0.25">
      <c r="A679" s="11">
        <v>7274</v>
      </c>
      <c r="B679" s="68">
        <v>0</v>
      </c>
      <c r="C679" s="69">
        <v>0</v>
      </c>
      <c r="D679" s="63"/>
      <c r="E679" s="62"/>
      <c r="F679" s="73">
        <f t="shared" si="29"/>
        <v>0</v>
      </c>
      <c r="G679" s="72">
        <f t="shared" si="30"/>
        <v>0</v>
      </c>
    </row>
    <row r="680" spans="1:7" ht="15.75" x14ac:dyDescent="0.25">
      <c r="A680" s="11">
        <v>7275</v>
      </c>
      <c r="B680" s="68">
        <v>0</v>
      </c>
      <c r="C680" s="69">
        <v>0</v>
      </c>
      <c r="D680" s="63"/>
      <c r="E680" s="62"/>
      <c r="F680" s="73">
        <f>+IF(ABS(+B680+D680)&gt;=ABS(C680+E680),+B680-C680+D680-E680,0)</f>
        <v>0</v>
      </c>
      <c r="G680" s="72">
        <f>+IF(ABS(+B680+D680)&lt;=ABS(C680+E680),-B680+C680-D680+E680,0)</f>
        <v>0</v>
      </c>
    </row>
    <row r="681" spans="1:7" ht="15.75" x14ac:dyDescent="0.25">
      <c r="A681" s="11">
        <v>7277</v>
      </c>
      <c r="B681" s="68">
        <v>0</v>
      </c>
      <c r="C681" s="69">
        <v>0</v>
      </c>
      <c r="D681" s="63"/>
      <c r="E681" s="62"/>
      <c r="F681" s="73">
        <f t="shared" si="29"/>
        <v>0</v>
      </c>
      <c r="G681" s="72">
        <f t="shared" si="30"/>
        <v>0</v>
      </c>
    </row>
    <row r="682" spans="1:7" ht="15.75" x14ac:dyDescent="0.25">
      <c r="A682" s="11">
        <v>7278</v>
      </c>
      <c r="B682" s="68">
        <v>0</v>
      </c>
      <c r="C682" s="69">
        <v>0</v>
      </c>
      <c r="D682" s="63"/>
      <c r="E682" s="62"/>
      <c r="F682" s="73">
        <f t="shared" si="29"/>
        <v>0</v>
      </c>
      <c r="G682" s="72">
        <f t="shared" si="30"/>
        <v>0</v>
      </c>
    </row>
    <row r="683" spans="1:7" ht="15.75" x14ac:dyDescent="0.25">
      <c r="A683" s="11">
        <v>7282</v>
      </c>
      <c r="B683" s="68">
        <v>0</v>
      </c>
      <c r="C683" s="69">
        <v>0</v>
      </c>
      <c r="D683" s="63"/>
      <c r="E683" s="62"/>
      <c r="F683" s="73">
        <f t="shared" si="29"/>
        <v>0</v>
      </c>
      <c r="G683" s="72">
        <f t="shared" si="30"/>
        <v>0</v>
      </c>
    </row>
    <row r="684" spans="1:7" ht="15.75" x14ac:dyDescent="0.25">
      <c r="A684" s="11">
        <v>7289</v>
      </c>
      <c r="B684" s="68">
        <v>0</v>
      </c>
      <c r="C684" s="69">
        <v>0</v>
      </c>
      <c r="D684" s="63"/>
      <c r="E684" s="62"/>
      <c r="F684" s="73">
        <f t="shared" si="29"/>
        <v>0</v>
      </c>
      <c r="G684" s="72">
        <f t="shared" si="30"/>
        <v>0</v>
      </c>
    </row>
    <row r="685" spans="1:7" ht="15.75" x14ac:dyDescent="0.25">
      <c r="A685" s="11">
        <v>7291</v>
      </c>
      <c r="B685" s="68">
        <v>0</v>
      </c>
      <c r="C685" s="69">
        <v>0</v>
      </c>
      <c r="D685" s="63"/>
      <c r="E685" s="62"/>
      <c r="F685" s="73">
        <f t="shared" si="29"/>
        <v>0</v>
      </c>
      <c r="G685" s="72">
        <f t="shared" si="30"/>
        <v>0</v>
      </c>
    </row>
    <row r="686" spans="1:7" ht="15.75" x14ac:dyDescent="0.25">
      <c r="A686" s="11">
        <v>7292</v>
      </c>
      <c r="B686" s="68">
        <v>0</v>
      </c>
      <c r="C686" s="69">
        <v>0</v>
      </c>
      <c r="D686" s="63"/>
      <c r="E686" s="62"/>
      <c r="F686" s="73">
        <f t="shared" si="29"/>
        <v>0</v>
      </c>
      <c r="G686" s="72">
        <f t="shared" si="30"/>
        <v>0</v>
      </c>
    </row>
    <row r="687" spans="1:7" ht="15.75" x14ac:dyDescent="0.25">
      <c r="A687" s="11">
        <v>7298</v>
      </c>
      <c r="B687" s="68">
        <v>0</v>
      </c>
      <c r="C687" s="69">
        <v>0</v>
      </c>
      <c r="D687" s="63"/>
      <c r="E687" s="62"/>
      <c r="F687" s="73">
        <f t="shared" si="29"/>
        <v>0</v>
      </c>
      <c r="G687" s="72">
        <f t="shared" si="30"/>
        <v>0</v>
      </c>
    </row>
    <row r="688" spans="1:7" ht="15.75" x14ac:dyDescent="0.25">
      <c r="A688" s="11">
        <v>7311</v>
      </c>
      <c r="B688" s="68">
        <v>0</v>
      </c>
      <c r="C688" s="69">
        <v>0</v>
      </c>
      <c r="D688" s="63"/>
      <c r="E688" s="62"/>
      <c r="F688" s="73">
        <f t="shared" si="29"/>
        <v>0</v>
      </c>
      <c r="G688" s="72">
        <f t="shared" si="30"/>
        <v>0</v>
      </c>
    </row>
    <row r="689" spans="1:7" ht="15.75" x14ac:dyDescent="0.25">
      <c r="A689" s="11">
        <v>7313</v>
      </c>
      <c r="B689" s="68">
        <v>0</v>
      </c>
      <c r="C689" s="69">
        <v>0</v>
      </c>
      <c r="D689" s="63"/>
      <c r="E689" s="62"/>
      <c r="F689" s="73">
        <f>+IF(ABS(+B689+D689)&gt;=ABS(C689+E689),+B689-C689+D689-E689,0)</f>
        <v>0</v>
      </c>
      <c r="G689" s="72">
        <f>+IF(ABS(+B689+D689)&lt;=ABS(C689+E689),-B689+C689-D689+E689,0)</f>
        <v>0</v>
      </c>
    </row>
    <row r="690" spans="1:7" ht="15.75" x14ac:dyDescent="0.25">
      <c r="A690" s="11">
        <v>7319</v>
      </c>
      <c r="B690" s="68">
        <v>0</v>
      </c>
      <c r="C690" s="69">
        <v>0</v>
      </c>
      <c r="D690" s="63"/>
      <c r="E690" s="62"/>
      <c r="F690" s="73">
        <f t="shared" si="29"/>
        <v>0</v>
      </c>
      <c r="G690" s="72">
        <f t="shared" si="30"/>
        <v>0</v>
      </c>
    </row>
    <row r="691" spans="1:7" ht="15.75" x14ac:dyDescent="0.25">
      <c r="A691" s="11">
        <v>7381</v>
      </c>
      <c r="B691" s="68">
        <v>0</v>
      </c>
      <c r="C691" s="69">
        <v>0</v>
      </c>
      <c r="D691" s="63"/>
      <c r="E691" s="62"/>
      <c r="F691" s="73">
        <f t="shared" si="29"/>
        <v>0</v>
      </c>
      <c r="G691" s="72">
        <f t="shared" si="30"/>
        <v>0</v>
      </c>
    </row>
    <row r="692" spans="1:7" ht="15.75" x14ac:dyDescent="0.25">
      <c r="A692" s="11">
        <v>7382</v>
      </c>
      <c r="B692" s="68">
        <v>0</v>
      </c>
      <c r="C692" s="69">
        <v>0</v>
      </c>
      <c r="D692" s="63"/>
      <c r="E692" s="62"/>
      <c r="F692" s="73">
        <f t="shared" si="29"/>
        <v>0</v>
      </c>
      <c r="G692" s="72">
        <f t="shared" si="30"/>
        <v>0</v>
      </c>
    </row>
    <row r="693" spans="1:7" ht="15.75" x14ac:dyDescent="0.25">
      <c r="A693" s="11">
        <v>7383</v>
      </c>
      <c r="B693" s="68">
        <v>0</v>
      </c>
      <c r="C693" s="69">
        <v>0</v>
      </c>
      <c r="D693" s="63"/>
      <c r="E693" s="62"/>
      <c r="F693" s="73">
        <f t="shared" si="29"/>
        <v>0</v>
      </c>
      <c r="G693" s="72">
        <f t="shared" si="30"/>
        <v>0</v>
      </c>
    </row>
    <row r="694" spans="1:7" ht="15.75" x14ac:dyDescent="0.25">
      <c r="A694" s="11">
        <v>7384</v>
      </c>
      <c r="B694" s="68">
        <v>0</v>
      </c>
      <c r="C694" s="69">
        <v>0</v>
      </c>
      <c r="D694" s="63"/>
      <c r="E694" s="62"/>
      <c r="F694" s="73">
        <f t="shared" si="29"/>
        <v>0</v>
      </c>
      <c r="G694" s="72">
        <f t="shared" si="30"/>
        <v>0</v>
      </c>
    </row>
    <row r="695" spans="1:7" ht="15.75" x14ac:dyDescent="0.25">
      <c r="A695" s="11">
        <v>7385</v>
      </c>
      <c r="B695" s="68">
        <v>0</v>
      </c>
      <c r="C695" s="69">
        <v>0</v>
      </c>
      <c r="D695" s="63"/>
      <c r="E695" s="62"/>
      <c r="F695" s="73">
        <f t="shared" si="29"/>
        <v>0</v>
      </c>
      <c r="G695" s="72">
        <f t="shared" si="30"/>
        <v>0</v>
      </c>
    </row>
    <row r="696" spans="1:7" ht="15.75" x14ac:dyDescent="0.25">
      <c r="A696" s="11">
        <v>7386</v>
      </c>
      <c r="B696" s="68">
        <v>0</v>
      </c>
      <c r="C696" s="69">
        <v>0</v>
      </c>
      <c r="D696" s="63"/>
      <c r="E696" s="62"/>
      <c r="F696" s="73">
        <f t="shared" si="29"/>
        <v>0</v>
      </c>
      <c r="G696" s="72">
        <f t="shared" si="30"/>
        <v>0</v>
      </c>
    </row>
    <row r="697" spans="1:7" ht="15.75" x14ac:dyDescent="0.25">
      <c r="A697" s="11">
        <v>7387</v>
      </c>
      <c r="B697" s="68">
        <v>0</v>
      </c>
      <c r="C697" s="69">
        <v>0</v>
      </c>
      <c r="D697" s="63"/>
      <c r="E697" s="62"/>
      <c r="F697" s="73">
        <f t="shared" si="29"/>
        <v>0</v>
      </c>
      <c r="G697" s="72">
        <f t="shared" si="30"/>
        <v>0</v>
      </c>
    </row>
    <row r="698" spans="1:7" ht="15.75" x14ac:dyDescent="0.25">
      <c r="A698" s="11">
        <v>7388</v>
      </c>
      <c r="B698" s="68">
        <v>0</v>
      </c>
      <c r="C698" s="69">
        <v>0</v>
      </c>
      <c r="D698" s="63"/>
      <c r="E698" s="62"/>
      <c r="F698" s="73">
        <f t="shared" si="29"/>
        <v>0</v>
      </c>
      <c r="G698" s="72">
        <f t="shared" si="30"/>
        <v>0</v>
      </c>
    </row>
    <row r="699" spans="1:7" ht="15.75" x14ac:dyDescent="0.25">
      <c r="A699" s="11">
        <v>7391</v>
      </c>
      <c r="B699" s="68">
        <v>0</v>
      </c>
      <c r="C699" s="69">
        <v>0</v>
      </c>
      <c r="D699" s="63"/>
      <c r="E699" s="62"/>
      <c r="F699" s="73">
        <f>+IF(ABS(+B699+D699)&gt;=ABS(C699+E699),+B699-C699+D699-E699,0)</f>
        <v>0</v>
      </c>
      <c r="G699" s="72">
        <f>+IF(ABS(+B699+D699)&lt;=ABS(C699+E699),-B699+C699-D699+E699,0)</f>
        <v>0</v>
      </c>
    </row>
    <row r="700" spans="1:7" ht="15.75" x14ac:dyDescent="0.25">
      <c r="A700" s="11">
        <v>7392</v>
      </c>
      <c r="B700" s="68">
        <v>0</v>
      </c>
      <c r="C700" s="69">
        <v>0</v>
      </c>
      <c r="D700" s="63"/>
      <c r="E700" s="62"/>
      <c r="F700" s="73">
        <f t="shared" ref="F700:F763" si="31">+IF(ABS(+B700+D700)&gt;=ABS(C700+E700),+B700-C700+D700-E700,0)</f>
        <v>0</v>
      </c>
      <c r="G700" s="72">
        <f t="shared" ref="G700:G763" si="32">+IF(ABS(+B700+D700)&lt;=ABS(C700+E700),-B700+C700-D700+E700,0)</f>
        <v>0</v>
      </c>
    </row>
    <row r="701" spans="1:7" ht="15.75" x14ac:dyDescent="0.25">
      <c r="A701" s="11">
        <v>7400</v>
      </c>
      <c r="B701" s="68">
        <v>0</v>
      </c>
      <c r="C701" s="69">
        <v>0</v>
      </c>
      <c r="D701" s="63"/>
      <c r="E701" s="62"/>
      <c r="F701" s="73">
        <f t="shared" si="31"/>
        <v>0</v>
      </c>
      <c r="G701" s="72">
        <f t="shared" si="32"/>
        <v>0</v>
      </c>
    </row>
    <row r="702" spans="1:7" ht="15.75" x14ac:dyDescent="0.25">
      <c r="A702" s="11">
        <v>7401</v>
      </c>
      <c r="B702" s="68">
        <v>0</v>
      </c>
      <c r="C702" s="69">
        <v>0</v>
      </c>
      <c r="D702" s="63"/>
      <c r="E702" s="62"/>
      <c r="F702" s="73">
        <f t="shared" si="31"/>
        <v>0</v>
      </c>
      <c r="G702" s="72">
        <f t="shared" si="32"/>
        <v>0</v>
      </c>
    </row>
    <row r="703" spans="1:7" ht="15.75" x14ac:dyDescent="0.25">
      <c r="A703" s="11">
        <v>7402</v>
      </c>
      <c r="B703" s="68">
        <v>0</v>
      </c>
      <c r="C703" s="69">
        <v>0</v>
      </c>
      <c r="D703" s="63"/>
      <c r="E703" s="62"/>
      <c r="F703" s="73">
        <f t="shared" si="31"/>
        <v>0</v>
      </c>
      <c r="G703" s="72">
        <f t="shared" si="32"/>
        <v>0</v>
      </c>
    </row>
    <row r="704" spans="1:7" ht="15.75" x14ac:dyDescent="0.25">
      <c r="A704" s="11">
        <v>7403</v>
      </c>
      <c r="B704" s="68">
        <v>0</v>
      </c>
      <c r="C704" s="69">
        <v>0</v>
      </c>
      <c r="D704" s="63"/>
      <c r="E704" s="62"/>
      <c r="F704" s="73">
        <f t="shared" si="31"/>
        <v>0</v>
      </c>
      <c r="G704" s="72">
        <f t="shared" si="32"/>
        <v>0</v>
      </c>
    </row>
    <row r="705" spans="1:7" ht="15.75" x14ac:dyDescent="0.25">
      <c r="A705" s="11">
        <v>7404</v>
      </c>
      <c r="B705" s="68">
        <v>0</v>
      </c>
      <c r="C705" s="69">
        <v>0</v>
      </c>
      <c r="D705" s="63"/>
      <c r="E705" s="62"/>
      <c r="F705" s="73">
        <f t="shared" si="31"/>
        <v>0</v>
      </c>
      <c r="G705" s="72">
        <f t="shared" si="32"/>
        <v>0</v>
      </c>
    </row>
    <row r="706" spans="1:7" ht="15.75" x14ac:dyDescent="0.25">
      <c r="A706" s="11">
        <v>7405</v>
      </c>
      <c r="B706" s="68">
        <v>0</v>
      </c>
      <c r="C706" s="69">
        <v>0</v>
      </c>
      <c r="D706" s="63"/>
      <c r="E706" s="62"/>
      <c r="F706" s="73">
        <f t="shared" si="31"/>
        <v>0</v>
      </c>
      <c r="G706" s="72">
        <f t="shared" si="32"/>
        <v>0</v>
      </c>
    </row>
    <row r="707" spans="1:7" ht="15.75" x14ac:dyDescent="0.25">
      <c r="A707" s="11">
        <v>7406</v>
      </c>
      <c r="B707" s="68">
        <v>0</v>
      </c>
      <c r="C707" s="69">
        <v>0</v>
      </c>
      <c r="D707" s="63"/>
      <c r="E707" s="62"/>
      <c r="F707" s="73">
        <f t="shared" si="31"/>
        <v>0</v>
      </c>
      <c r="G707" s="72">
        <f t="shared" si="32"/>
        <v>0</v>
      </c>
    </row>
    <row r="708" spans="1:7" ht="15.75" x14ac:dyDescent="0.25">
      <c r="A708" s="11">
        <v>7407</v>
      </c>
      <c r="B708" s="68">
        <v>0</v>
      </c>
      <c r="C708" s="69">
        <v>0</v>
      </c>
      <c r="D708" s="63"/>
      <c r="E708" s="62"/>
      <c r="F708" s="73">
        <f t="shared" si="31"/>
        <v>0</v>
      </c>
      <c r="G708" s="72">
        <f t="shared" si="32"/>
        <v>0</v>
      </c>
    </row>
    <row r="709" spans="1:7" ht="15.75" x14ac:dyDescent="0.25">
      <c r="A709" s="11">
        <v>7408</v>
      </c>
      <c r="B709" s="68">
        <v>0</v>
      </c>
      <c r="C709" s="69">
        <v>0</v>
      </c>
      <c r="D709" s="63"/>
      <c r="E709" s="62"/>
      <c r="F709" s="73">
        <f t="shared" si="31"/>
        <v>0</v>
      </c>
      <c r="G709" s="72">
        <f t="shared" si="32"/>
        <v>0</v>
      </c>
    </row>
    <row r="710" spans="1:7" ht="15.75" x14ac:dyDescent="0.25">
      <c r="A710" s="11">
        <v>7409</v>
      </c>
      <c r="B710" s="68">
        <v>0</v>
      </c>
      <c r="C710" s="69">
        <v>0</v>
      </c>
      <c r="D710" s="63"/>
      <c r="E710" s="62"/>
      <c r="F710" s="73">
        <f t="shared" si="31"/>
        <v>0</v>
      </c>
      <c r="G710" s="72">
        <f t="shared" si="32"/>
        <v>0</v>
      </c>
    </row>
    <row r="711" spans="1:7" ht="15.75" x14ac:dyDescent="0.25">
      <c r="A711" s="11">
        <v>7411</v>
      </c>
      <c r="B711" s="68">
        <v>0</v>
      </c>
      <c r="C711" s="69">
        <v>0</v>
      </c>
      <c r="D711" s="63"/>
      <c r="E711" s="62"/>
      <c r="F711" s="73">
        <f t="shared" si="31"/>
        <v>0</v>
      </c>
      <c r="G711" s="72">
        <f t="shared" si="32"/>
        <v>0</v>
      </c>
    </row>
    <row r="712" spans="1:7" ht="15.75" x14ac:dyDescent="0.25">
      <c r="A712" s="11">
        <v>7412</v>
      </c>
      <c r="B712" s="68">
        <v>0</v>
      </c>
      <c r="C712" s="69">
        <v>0</v>
      </c>
      <c r="D712" s="63"/>
      <c r="E712" s="62"/>
      <c r="F712" s="73">
        <f t="shared" si="31"/>
        <v>0</v>
      </c>
      <c r="G712" s="72">
        <f t="shared" si="32"/>
        <v>0</v>
      </c>
    </row>
    <row r="713" spans="1:7" ht="15.75" x14ac:dyDescent="0.25">
      <c r="A713" s="11">
        <v>7413</v>
      </c>
      <c r="B713" s="68">
        <v>0</v>
      </c>
      <c r="C713" s="69">
        <v>0</v>
      </c>
      <c r="D713" s="63"/>
      <c r="E713" s="62">
        <v>16114.64</v>
      </c>
      <c r="F713" s="73">
        <f t="shared" si="31"/>
        <v>0</v>
      </c>
      <c r="G713" s="72">
        <f t="shared" si="32"/>
        <v>16114.64</v>
      </c>
    </row>
    <row r="714" spans="1:7" ht="15.75" x14ac:dyDescent="0.25">
      <c r="A714" s="11">
        <v>7414</v>
      </c>
      <c r="B714" s="68">
        <v>0</v>
      </c>
      <c r="C714" s="69">
        <v>0</v>
      </c>
      <c r="D714" s="63"/>
      <c r="E714" s="62"/>
      <c r="F714" s="73">
        <f t="shared" si="31"/>
        <v>0</v>
      </c>
      <c r="G714" s="72">
        <f t="shared" si="32"/>
        <v>0</v>
      </c>
    </row>
    <row r="715" spans="1:7" ht="15.75" x14ac:dyDescent="0.25">
      <c r="A715" s="11">
        <v>7419</v>
      </c>
      <c r="B715" s="68">
        <v>0</v>
      </c>
      <c r="C715" s="69">
        <v>0</v>
      </c>
      <c r="D715" s="63"/>
      <c r="E715" s="62"/>
      <c r="F715" s="73">
        <f t="shared" si="31"/>
        <v>0</v>
      </c>
      <c r="G715" s="72">
        <f t="shared" si="32"/>
        <v>0</v>
      </c>
    </row>
    <row r="716" spans="1:7" ht="15.75" x14ac:dyDescent="0.25">
      <c r="A716" s="11">
        <v>7450</v>
      </c>
      <c r="B716" s="68">
        <v>0</v>
      </c>
      <c r="C716" s="69">
        <v>0</v>
      </c>
      <c r="D716" s="63"/>
      <c r="E716" s="62"/>
      <c r="F716" s="73">
        <f t="shared" si="31"/>
        <v>0</v>
      </c>
      <c r="G716" s="72">
        <f t="shared" si="32"/>
        <v>0</v>
      </c>
    </row>
    <row r="717" spans="1:7" ht="15.75" x14ac:dyDescent="0.25">
      <c r="A717" s="11">
        <v>7471</v>
      </c>
      <c r="B717" s="68">
        <v>0</v>
      </c>
      <c r="C717" s="69">
        <v>0</v>
      </c>
      <c r="D717" s="63"/>
      <c r="E717" s="62"/>
      <c r="F717" s="73">
        <f t="shared" si="31"/>
        <v>0</v>
      </c>
      <c r="G717" s="72">
        <f t="shared" si="32"/>
        <v>0</v>
      </c>
    </row>
    <row r="718" spans="1:7" ht="15.75" x14ac:dyDescent="0.25">
      <c r="A718" s="11">
        <v>7472</v>
      </c>
      <c r="B718" s="68">
        <v>0</v>
      </c>
      <c r="C718" s="69">
        <v>0</v>
      </c>
      <c r="D718" s="63"/>
      <c r="E718" s="62"/>
      <c r="F718" s="73">
        <f t="shared" si="31"/>
        <v>0</v>
      </c>
      <c r="G718" s="72">
        <f t="shared" si="32"/>
        <v>0</v>
      </c>
    </row>
    <row r="719" spans="1:7" ht="15.75" x14ac:dyDescent="0.25">
      <c r="A719" s="11">
        <v>7473</v>
      </c>
      <c r="B719" s="68">
        <v>0</v>
      </c>
      <c r="C719" s="69">
        <v>0</v>
      </c>
      <c r="D719" s="63"/>
      <c r="E719" s="62"/>
      <c r="F719" s="73">
        <f t="shared" si="31"/>
        <v>0</v>
      </c>
      <c r="G719" s="72">
        <f t="shared" si="32"/>
        <v>0</v>
      </c>
    </row>
    <row r="720" spans="1:7" ht="15.75" x14ac:dyDescent="0.25">
      <c r="A720" s="11">
        <v>7474</v>
      </c>
      <c r="B720" s="68">
        <v>0</v>
      </c>
      <c r="C720" s="69">
        <v>0</v>
      </c>
      <c r="D720" s="63"/>
      <c r="E720" s="62"/>
      <c r="F720" s="73">
        <f t="shared" si="31"/>
        <v>0</v>
      </c>
      <c r="G720" s="72">
        <f t="shared" si="32"/>
        <v>0</v>
      </c>
    </row>
    <row r="721" spans="1:7" ht="15.75" x14ac:dyDescent="0.25">
      <c r="A721" s="11">
        <v>7481</v>
      </c>
      <c r="B721" s="68">
        <v>0</v>
      </c>
      <c r="C721" s="69">
        <v>0</v>
      </c>
      <c r="D721" s="63"/>
      <c r="E721" s="62"/>
      <c r="F721" s="73">
        <f t="shared" si="31"/>
        <v>0</v>
      </c>
      <c r="G721" s="72">
        <f t="shared" si="32"/>
        <v>0</v>
      </c>
    </row>
    <row r="722" spans="1:7" ht="15.75" x14ac:dyDescent="0.25">
      <c r="A722" s="11">
        <v>7482</v>
      </c>
      <c r="B722" s="68">
        <v>0</v>
      </c>
      <c r="C722" s="69">
        <v>0</v>
      </c>
      <c r="D722" s="63"/>
      <c r="E722" s="62"/>
      <c r="F722" s="73">
        <f t="shared" si="31"/>
        <v>0</v>
      </c>
      <c r="G722" s="72">
        <f t="shared" si="32"/>
        <v>0</v>
      </c>
    </row>
    <row r="723" spans="1:7" ht="15.75" x14ac:dyDescent="0.25">
      <c r="A723" s="11">
        <v>7483</v>
      </c>
      <c r="B723" s="68">
        <v>0</v>
      </c>
      <c r="C723" s="69">
        <v>0</v>
      </c>
      <c r="D723" s="63"/>
      <c r="E723" s="62"/>
      <c r="F723" s="73">
        <f t="shared" si="31"/>
        <v>0</v>
      </c>
      <c r="G723" s="72">
        <f t="shared" si="32"/>
        <v>0</v>
      </c>
    </row>
    <row r="724" spans="1:7" ht="15.75" x14ac:dyDescent="0.25">
      <c r="A724" s="11">
        <v>7484</v>
      </c>
      <c r="B724" s="68">
        <v>0</v>
      </c>
      <c r="C724" s="69">
        <v>0</v>
      </c>
      <c r="D724" s="63"/>
      <c r="E724" s="62"/>
      <c r="F724" s="73">
        <f t="shared" si="31"/>
        <v>0</v>
      </c>
      <c r="G724" s="72">
        <f t="shared" si="32"/>
        <v>0</v>
      </c>
    </row>
    <row r="725" spans="1:7" ht="15.75" x14ac:dyDescent="0.25">
      <c r="A725" s="11">
        <v>7485</v>
      </c>
      <c r="B725" s="68">
        <v>0</v>
      </c>
      <c r="C725" s="69">
        <v>0</v>
      </c>
      <c r="D725" s="63"/>
      <c r="E725" s="62"/>
      <c r="F725" s="73">
        <f t="shared" si="31"/>
        <v>0</v>
      </c>
      <c r="G725" s="72">
        <f t="shared" si="32"/>
        <v>0</v>
      </c>
    </row>
    <row r="726" spans="1:7" ht="15.75" x14ac:dyDescent="0.25">
      <c r="A726" s="11">
        <v>7486</v>
      </c>
      <c r="B726" s="68">
        <v>0</v>
      </c>
      <c r="C726" s="69">
        <v>0</v>
      </c>
      <c r="D726" s="63"/>
      <c r="E726" s="62"/>
      <c r="F726" s="73">
        <f t="shared" si="31"/>
        <v>0</v>
      </c>
      <c r="G726" s="72">
        <f t="shared" si="32"/>
        <v>0</v>
      </c>
    </row>
    <row r="727" spans="1:7" ht="15.75" x14ac:dyDescent="0.25">
      <c r="A727" s="11">
        <v>7487</v>
      </c>
      <c r="B727" s="68">
        <v>0</v>
      </c>
      <c r="C727" s="69">
        <v>0</v>
      </c>
      <c r="D727" s="63"/>
      <c r="E727" s="62"/>
      <c r="F727" s="73">
        <f t="shared" si="31"/>
        <v>0</v>
      </c>
      <c r="G727" s="72">
        <f t="shared" si="32"/>
        <v>0</v>
      </c>
    </row>
    <row r="728" spans="1:7" ht="15.75" x14ac:dyDescent="0.25">
      <c r="A728" s="11">
        <v>7488</v>
      </c>
      <c r="B728" s="68">
        <v>0</v>
      </c>
      <c r="C728" s="69">
        <v>0</v>
      </c>
      <c r="D728" s="63"/>
      <c r="E728" s="62"/>
      <c r="F728" s="73">
        <f t="shared" si="31"/>
        <v>0</v>
      </c>
      <c r="G728" s="72">
        <f t="shared" si="32"/>
        <v>0</v>
      </c>
    </row>
    <row r="729" spans="1:7" ht="15.75" x14ac:dyDescent="0.25">
      <c r="A729" s="11">
        <v>7491</v>
      </c>
      <c r="B729" s="68">
        <v>0</v>
      </c>
      <c r="C729" s="69">
        <v>0</v>
      </c>
      <c r="D729" s="63"/>
      <c r="E729" s="62"/>
      <c r="F729" s="73">
        <f t="shared" si="31"/>
        <v>0</v>
      </c>
      <c r="G729" s="72">
        <f t="shared" si="32"/>
        <v>0</v>
      </c>
    </row>
    <row r="730" spans="1:7" ht="15.75" x14ac:dyDescent="0.25">
      <c r="A730" s="11">
        <v>7492</v>
      </c>
      <c r="B730" s="68">
        <v>0</v>
      </c>
      <c r="C730" s="69">
        <v>0</v>
      </c>
      <c r="D730" s="63"/>
      <c r="E730" s="62"/>
      <c r="F730" s="73">
        <f t="shared" si="31"/>
        <v>0</v>
      </c>
      <c r="G730" s="72">
        <f t="shared" si="32"/>
        <v>0</v>
      </c>
    </row>
    <row r="731" spans="1:7" ht="15.75" x14ac:dyDescent="0.25">
      <c r="A731" s="11">
        <v>7493</v>
      </c>
      <c r="B731" s="68">
        <v>0</v>
      </c>
      <c r="C731" s="69">
        <v>0</v>
      </c>
      <c r="D731" s="63"/>
      <c r="E731" s="62"/>
      <c r="F731" s="73">
        <f t="shared" si="31"/>
        <v>0</v>
      </c>
      <c r="G731" s="72">
        <f t="shared" si="32"/>
        <v>0</v>
      </c>
    </row>
    <row r="732" spans="1:7" ht="15.75" x14ac:dyDescent="0.25">
      <c r="A732" s="11">
        <v>7494</v>
      </c>
      <c r="B732" s="68">
        <v>0</v>
      </c>
      <c r="C732" s="69">
        <v>0</v>
      </c>
      <c r="D732" s="63"/>
      <c r="E732" s="62"/>
      <c r="F732" s="73">
        <f t="shared" si="31"/>
        <v>0</v>
      </c>
      <c r="G732" s="72">
        <f t="shared" si="32"/>
        <v>0</v>
      </c>
    </row>
    <row r="733" spans="1:7" ht="15.75" x14ac:dyDescent="0.25">
      <c r="A733" s="11">
        <v>7499</v>
      </c>
      <c r="B733" s="68">
        <v>0</v>
      </c>
      <c r="C733" s="69">
        <v>0</v>
      </c>
      <c r="D733" s="63"/>
      <c r="E733" s="62"/>
      <c r="F733" s="73">
        <f>+IF(ABS(+B733+D733)&gt;=ABS(C733+E733),+B733-C733+D733-E733,0)</f>
        <v>0</v>
      </c>
      <c r="G733" s="72">
        <f>+IF(ABS(+B733+D733)&lt;=ABS(C733+E733),-B733+C733-D733+E733,0)</f>
        <v>0</v>
      </c>
    </row>
    <row r="734" spans="1:7" ht="15.75" x14ac:dyDescent="0.25">
      <c r="A734" s="11">
        <v>7500</v>
      </c>
      <c r="B734" s="68">
        <v>0</v>
      </c>
      <c r="C734" s="69">
        <v>0</v>
      </c>
      <c r="D734" s="63"/>
      <c r="E734" s="62"/>
      <c r="F734" s="73">
        <f t="shared" si="31"/>
        <v>0</v>
      </c>
      <c r="G734" s="72">
        <f t="shared" si="32"/>
        <v>0</v>
      </c>
    </row>
    <row r="735" spans="1:7" ht="15.75" x14ac:dyDescent="0.25">
      <c r="A735" s="11">
        <v>7501</v>
      </c>
      <c r="B735" s="68">
        <v>0</v>
      </c>
      <c r="C735" s="69">
        <v>0</v>
      </c>
      <c r="D735" s="63"/>
      <c r="E735" s="62"/>
      <c r="F735" s="73">
        <f t="shared" si="31"/>
        <v>0</v>
      </c>
      <c r="G735" s="72">
        <f t="shared" si="32"/>
        <v>0</v>
      </c>
    </row>
    <row r="736" spans="1:7" ht="15.75" x14ac:dyDescent="0.25">
      <c r="A736" s="11">
        <v>7502</v>
      </c>
      <c r="B736" s="68">
        <v>0</v>
      </c>
      <c r="C736" s="69">
        <v>0</v>
      </c>
      <c r="D736" s="63"/>
      <c r="E736" s="62"/>
      <c r="F736" s="73">
        <f t="shared" si="31"/>
        <v>0</v>
      </c>
      <c r="G736" s="72">
        <f t="shared" si="32"/>
        <v>0</v>
      </c>
    </row>
    <row r="737" spans="1:7" ht="15.75" x14ac:dyDescent="0.25">
      <c r="A737" s="11">
        <v>7511</v>
      </c>
      <c r="B737" s="68">
        <v>0</v>
      </c>
      <c r="C737" s="69">
        <v>0</v>
      </c>
      <c r="D737" s="63"/>
      <c r="E737" s="62"/>
      <c r="F737" s="73">
        <f t="shared" si="31"/>
        <v>0</v>
      </c>
      <c r="G737" s="72">
        <f t="shared" si="32"/>
        <v>0</v>
      </c>
    </row>
    <row r="738" spans="1:7" ht="15.75" x14ac:dyDescent="0.25">
      <c r="A738" s="11">
        <v>7519</v>
      </c>
      <c r="B738" s="68">
        <v>0</v>
      </c>
      <c r="C738" s="69">
        <v>0</v>
      </c>
      <c r="D738" s="63"/>
      <c r="E738" s="62"/>
      <c r="F738" s="73">
        <f t="shared" si="31"/>
        <v>0</v>
      </c>
      <c r="G738" s="72">
        <f t="shared" si="32"/>
        <v>0</v>
      </c>
    </row>
    <row r="739" spans="1:7" ht="15.75" x14ac:dyDescent="0.25">
      <c r="A739" s="11">
        <v>7522</v>
      </c>
      <c r="B739" s="68">
        <v>0</v>
      </c>
      <c r="C739" s="69">
        <v>0</v>
      </c>
      <c r="D739" s="63"/>
      <c r="E739" s="62"/>
      <c r="F739" s="73">
        <f t="shared" si="31"/>
        <v>0</v>
      </c>
      <c r="G739" s="72">
        <f t="shared" si="32"/>
        <v>0</v>
      </c>
    </row>
    <row r="740" spans="1:7" ht="15.75" x14ac:dyDescent="0.25">
      <c r="A740" s="11">
        <v>7524</v>
      </c>
      <c r="B740" s="68">
        <v>0</v>
      </c>
      <c r="C740" s="69">
        <v>0</v>
      </c>
      <c r="D740" s="63"/>
      <c r="E740" s="62"/>
      <c r="F740" s="73">
        <f t="shared" si="31"/>
        <v>0</v>
      </c>
      <c r="G740" s="72">
        <f t="shared" si="32"/>
        <v>0</v>
      </c>
    </row>
    <row r="741" spans="1:7" ht="15.75" x14ac:dyDescent="0.25">
      <c r="A741" s="11">
        <v>7525</v>
      </c>
      <c r="B741" s="68">
        <v>0</v>
      </c>
      <c r="C741" s="69">
        <v>0</v>
      </c>
      <c r="D741" s="63"/>
      <c r="E741" s="62"/>
      <c r="F741" s="73">
        <f>+IF(ABS(+B741+D741)&gt;=ABS(C741+E741),+B741-C741+D741-E741,0)</f>
        <v>0</v>
      </c>
      <c r="G741" s="72">
        <f>+IF(ABS(+B741+D741)&lt;=ABS(C741+E741),-B741+C741-D741+E741,0)</f>
        <v>0</v>
      </c>
    </row>
    <row r="742" spans="1:7" ht="15.75" x14ac:dyDescent="0.25">
      <c r="A742" s="11">
        <v>7532</v>
      </c>
      <c r="B742" s="68">
        <v>0</v>
      </c>
      <c r="C742" s="69">
        <v>0</v>
      </c>
      <c r="D742" s="63"/>
      <c r="E742" s="62"/>
      <c r="F742" s="73">
        <f>+IF(ABS(+B742+D742)&gt;=ABS(C742+E742),+B742-C742+D742-E742,0)</f>
        <v>0</v>
      </c>
      <c r="G742" s="72">
        <f>+IF(ABS(+B742+D742)&lt;=ABS(C742+E742),-B742+C742-D742+E742,0)</f>
        <v>0</v>
      </c>
    </row>
    <row r="743" spans="1:7" ht="15.75" x14ac:dyDescent="0.25">
      <c r="A743" s="11">
        <v>7534</v>
      </c>
      <c r="B743" s="68">
        <v>0</v>
      </c>
      <c r="C743" s="69">
        <v>0</v>
      </c>
      <c r="D743" s="63"/>
      <c r="E743" s="62"/>
      <c r="F743" s="73">
        <f>+IF(ABS(+B743+D743)&gt;=ABS(C743+E743),+B743-C743+D743-E743,0)</f>
        <v>0</v>
      </c>
      <c r="G743" s="72">
        <f>+IF(ABS(+B743+D743)&lt;=ABS(C743+E743),-B743+C743-D743+E743,0)</f>
        <v>0</v>
      </c>
    </row>
    <row r="744" spans="1:7" ht="15.75" x14ac:dyDescent="0.25">
      <c r="A744" s="11">
        <v>7535</v>
      </c>
      <c r="B744" s="68">
        <v>0</v>
      </c>
      <c r="C744" s="69">
        <v>0</v>
      </c>
      <c r="D744" s="63"/>
      <c r="E744" s="62"/>
      <c r="F744" s="73">
        <f>+IF(ABS(+B744+D744)&gt;=ABS(C744+E744),+B744-C744+D744-E744,0)</f>
        <v>0</v>
      </c>
      <c r="G744" s="72">
        <f>+IF(ABS(+B744+D744)&lt;=ABS(C744+E744),-B744+C744-D744+E744,0)</f>
        <v>0</v>
      </c>
    </row>
    <row r="745" spans="1:7" ht="15.75" x14ac:dyDescent="0.25">
      <c r="A745" s="11">
        <v>7582</v>
      </c>
      <c r="B745" s="68">
        <v>0</v>
      </c>
      <c r="C745" s="69">
        <v>0</v>
      </c>
      <c r="D745" s="63"/>
      <c r="E745" s="62"/>
      <c r="F745" s="73">
        <f t="shared" si="31"/>
        <v>0</v>
      </c>
      <c r="G745" s="72">
        <f t="shared" si="32"/>
        <v>0</v>
      </c>
    </row>
    <row r="746" spans="1:7" ht="15.75" x14ac:dyDescent="0.25">
      <c r="A746" s="11">
        <v>7584</v>
      </c>
      <c r="B746" s="68">
        <v>0</v>
      </c>
      <c r="C746" s="69">
        <v>0</v>
      </c>
      <c r="D746" s="63"/>
      <c r="E746" s="62"/>
      <c r="F746" s="73">
        <f t="shared" si="31"/>
        <v>0</v>
      </c>
      <c r="G746" s="72">
        <f t="shared" si="32"/>
        <v>0</v>
      </c>
    </row>
    <row r="747" spans="1:7" ht="15.75" x14ac:dyDescent="0.25">
      <c r="A747" s="11">
        <v>7585</v>
      </c>
      <c r="B747" s="68">
        <v>0</v>
      </c>
      <c r="C747" s="69">
        <v>0</v>
      </c>
      <c r="D747" s="63"/>
      <c r="E747" s="62"/>
      <c r="F747" s="73">
        <f t="shared" si="31"/>
        <v>0</v>
      </c>
      <c r="G747" s="72">
        <f t="shared" si="32"/>
        <v>0</v>
      </c>
    </row>
    <row r="748" spans="1:7" ht="15.75" x14ac:dyDescent="0.25">
      <c r="A748" s="11">
        <v>7591</v>
      </c>
      <c r="B748" s="68">
        <v>0</v>
      </c>
      <c r="C748" s="69">
        <v>0</v>
      </c>
      <c r="D748" s="63"/>
      <c r="E748" s="62"/>
      <c r="F748" s="73">
        <f t="shared" si="31"/>
        <v>0</v>
      </c>
      <c r="G748" s="72">
        <f t="shared" si="32"/>
        <v>0</v>
      </c>
    </row>
    <row r="749" spans="1:7" ht="15.75" x14ac:dyDescent="0.25">
      <c r="A749" s="11">
        <v>7595</v>
      </c>
      <c r="B749" s="68">
        <v>0</v>
      </c>
      <c r="C749" s="69">
        <v>0</v>
      </c>
      <c r="D749" s="63"/>
      <c r="E749" s="62"/>
      <c r="F749" s="73">
        <f t="shared" si="31"/>
        <v>0</v>
      </c>
      <c r="G749" s="72">
        <f t="shared" si="32"/>
        <v>0</v>
      </c>
    </row>
    <row r="750" spans="1:7" ht="15.75" x14ac:dyDescent="0.25">
      <c r="A750" s="11">
        <v>7596</v>
      </c>
      <c r="B750" s="68">
        <v>0</v>
      </c>
      <c r="C750" s="69">
        <v>0</v>
      </c>
      <c r="D750" s="63"/>
      <c r="E750" s="62"/>
      <c r="F750" s="73">
        <f t="shared" si="31"/>
        <v>0</v>
      </c>
      <c r="G750" s="72">
        <f t="shared" si="32"/>
        <v>0</v>
      </c>
    </row>
    <row r="751" spans="1:7" ht="15.75" x14ac:dyDescent="0.25">
      <c r="A751" s="11">
        <v>7597</v>
      </c>
      <c r="B751" s="68">
        <v>0</v>
      </c>
      <c r="C751" s="69">
        <v>0</v>
      </c>
      <c r="D751" s="63"/>
      <c r="E751" s="62"/>
      <c r="F751" s="73">
        <f t="shared" si="31"/>
        <v>0</v>
      </c>
      <c r="G751" s="72">
        <f t="shared" si="32"/>
        <v>0</v>
      </c>
    </row>
    <row r="752" spans="1:7" ht="15.75" x14ac:dyDescent="0.25">
      <c r="A752" s="11">
        <v>7598</v>
      </c>
      <c r="B752" s="68">
        <v>0</v>
      </c>
      <c r="C752" s="69">
        <v>0</v>
      </c>
      <c r="D752" s="63"/>
      <c r="E752" s="62"/>
      <c r="F752" s="73">
        <f t="shared" si="31"/>
        <v>0</v>
      </c>
      <c r="G752" s="72">
        <f t="shared" si="32"/>
        <v>0</v>
      </c>
    </row>
    <row r="753" spans="1:7" ht="15.75" x14ac:dyDescent="0.25">
      <c r="A753" s="11">
        <v>7599</v>
      </c>
      <c r="B753" s="68">
        <v>0</v>
      </c>
      <c r="C753" s="69">
        <v>0</v>
      </c>
      <c r="D753" s="63"/>
      <c r="E753" s="62"/>
      <c r="F753" s="73">
        <f t="shared" si="31"/>
        <v>0</v>
      </c>
      <c r="G753" s="72">
        <f t="shared" si="32"/>
        <v>0</v>
      </c>
    </row>
    <row r="754" spans="1:7" ht="15.75" x14ac:dyDescent="0.25">
      <c r="A754" s="11">
        <v>7600</v>
      </c>
      <c r="B754" s="68">
        <v>0</v>
      </c>
      <c r="C754" s="69">
        <v>0</v>
      </c>
      <c r="D754" s="63"/>
      <c r="E754" s="62"/>
      <c r="F754" s="73">
        <f t="shared" si="31"/>
        <v>0</v>
      </c>
      <c r="G754" s="72">
        <f t="shared" si="32"/>
        <v>0</v>
      </c>
    </row>
    <row r="755" spans="1:7" ht="15.75" x14ac:dyDescent="0.25">
      <c r="A755" s="11">
        <v>7601</v>
      </c>
      <c r="B755" s="68">
        <v>0</v>
      </c>
      <c r="C755" s="69">
        <v>0</v>
      </c>
      <c r="D755" s="63"/>
      <c r="E755" s="62"/>
      <c r="F755" s="73">
        <f t="shared" si="31"/>
        <v>0</v>
      </c>
      <c r="G755" s="72">
        <f t="shared" si="32"/>
        <v>0</v>
      </c>
    </row>
    <row r="756" spans="1:7" ht="15.75" x14ac:dyDescent="0.25">
      <c r="A756" s="11">
        <v>7602</v>
      </c>
      <c r="B756" s="68">
        <v>0</v>
      </c>
      <c r="C756" s="69">
        <v>0</v>
      </c>
      <c r="D756" s="63"/>
      <c r="E756" s="62"/>
      <c r="F756" s="73">
        <f t="shared" si="31"/>
        <v>0</v>
      </c>
      <c r="G756" s="72">
        <f t="shared" si="32"/>
        <v>0</v>
      </c>
    </row>
    <row r="757" spans="1:7" ht="15.75" x14ac:dyDescent="0.25">
      <c r="A757" s="11">
        <v>7603</v>
      </c>
      <c r="B757" s="68">
        <v>0</v>
      </c>
      <c r="C757" s="69">
        <v>0</v>
      </c>
      <c r="D757" s="70">
        <v>0</v>
      </c>
      <c r="E757" s="69">
        <v>0</v>
      </c>
      <c r="F757" s="73">
        <f t="shared" si="31"/>
        <v>0</v>
      </c>
      <c r="G757" s="72">
        <f t="shared" si="32"/>
        <v>0</v>
      </c>
    </row>
    <row r="758" spans="1:7" ht="15.75" x14ac:dyDescent="0.25">
      <c r="A758" s="11">
        <v>7609</v>
      </c>
      <c r="B758" s="68">
        <v>0</v>
      </c>
      <c r="C758" s="69">
        <v>0</v>
      </c>
      <c r="D758" s="70">
        <v>0</v>
      </c>
      <c r="E758" s="69">
        <v>0</v>
      </c>
      <c r="F758" s="73">
        <f t="shared" si="31"/>
        <v>0</v>
      </c>
      <c r="G758" s="72">
        <f t="shared" si="32"/>
        <v>0</v>
      </c>
    </row>
    <row r="759" spans="1:7" ht="15.75" x14ac:dyDescent="0.25">
      <c r="A759" s="11">
        <v>7612</v>
      </c>
      <c r="B759" s="68">
        <v>0</v>
      </c>
      <c r="C759" s="69">
        <v>0</v>
      </c>
      <c r="D759" s="63"/>
      <c r="E759" s="62"/>
      <c r="F759" s="73">
        <f t="shared" si="31"/>
        <v>0</v>
      </c>
      <c r="G759" s="72">
        <f t="shared" si="32"/>
        <v>0</v>
      </c>
    </row>
    <row r="760" spans="1:7" ht="15.75" x14ac:dyDescent="0.25">
      <c r="A760" s="11">
        <v>7613</v>
      </c>
      <c r="B760" s="68">
        <v>0</v>
      </c>
      <c r="C760" s="69">
        <v>0</v>
      </c>
      <c r="D760" s="63"/>
      <c r="E760" s="62"/>
      <c r="F760" s="73">
        <f t="shared" si="31"/>
        <v>0</v>
      </c>
      <c r="G760" s="72">
        <f t="shared" si="32"/>
        <v>0</v>
      </c>
    </row>
    <row r="761" spans="1:7" ht="15.75" x14ac:dyDescent="0.25">
      <c r="A761" s="11">
        <v>7614</v>
      </c>
      <c r="B761" s="68">
        <v>0</v>
      </c>
      <c r="C761" s="69">
        <v>0</v>
      </c>
      <c r="D761" s="63"/>
      <c r="E761" s="62"/>
      <c r="F761" s="73">
        <f t="shared" si="31"/>
        <v>0</v>
      </c>
      <c r="G761" s="72">
        <f t="shared" si="32"/>
        <v>0</v>
      </c>
    </row>
    <row r="762" spans="1:7" ht="15.75" x14ac:dyDescent="0.25">
      <c r="A762" s="11">
        <v>7615</v>
      </c>
      <c r="B762" s="68">
        <v>0</v>
      </c>
      <c r="C762" s="69">
        <v>0</v>
      </c>
      <c r="D762" s="63"/>
      <c r="E762" s="62"/>
      <c r="F762" s="73">
        <f t="shared" si="31"/>
        <v>0</v>
      </c>
      <c r="G762" s="72">
        <f t="shared" si="32"/>
        <v>0</v>
      </c>
    </row>
    <row r="763" spans="1:7" ht="15.75" x14ac:dyDescent="0.25">
      <c r="A763" s="11">
        <v>7617</v>
      </c>
      <c r="B763" s="68">
        <v>0</v>
      </c>
      <c r="C763" s="69">
        <v>0</v>
      </c>
      <c r="D763" s="63"/>
      <c r="E763" s="62"/>
      <c r="F763" s="73">
        <f t="shared" si="31"/>
        <v>0</v>
      </c>
      <c r="G763" s="72">
        <f t="shared" si="32"/>
        <v>0</v>
      </c>
    </row>
    <row r="764" spans="1:7" ht="15.75" x14ac:dyDescent="0.25">
      <c r="A764" s="11">
        <v>7618</v>
      </c>
      <c r="B764" s="68">
        <v>0</v>
      </c>
      <c r="C764" s="69">
        <v>0</v>
      </c>
      <c r="D764" s="63"/>
      <c r="E764" s="62"/>
      <c r="F764" s="73">
        <f t="shared" ref="F764:F823" si="33">+IF(ABS(+B764+D764)&gt;=ABS(C764+E764),+B764-C764+D764-E764,0)</f>
        <v>0</v>
      </c>
      <c r="G764" s="72">
        <f t="shared" ref="G764:G823" si="34">+IF(ABS(+B764+D764)&lt;=ABS(C764+E764),-B764+C764-D764+E764,0)</f>
        <v>0</v>
      </c>
    </row>
    <row r="765" spans="1:7" ht="15.75" x14ac:dyDescent="0.25">
      <c r="A765" s="11">
        <v>7642</v>
      </c>
      <c r="B765" s="68">
        <v>0</v>
      </c>
      <c r="C765" s="69">
        <v>0</v>
      </c>
      <c r="D765" s="63"/>
      <c r="E765" s="62"/>
      <c r="F765" s="73">
        <f t="shared" si="33"/>
        <v>0</v>
      </c>
      <c r="G765" s="72">
        <f t="shared" si="34"/>
        <v>0</v>
      </c>
    </row>
    <row r="766" spans="1:7" ht="15.75" x14ac:dyDescent="0.25">
      <c r="A766" s="11">
        <v>7643</v>
      </c>
      <c r="B766" s="68">
        <v>0</v>
      </c>
      <c r="C766" s="69">
        <v>0</v>
      </c>
      <c r="D766" s="63"/>
      <c r="E766" s="62"/>
      <c r="F766" s="73">
        <f t="shared" si="33"/>
        <v>0</v>
      </c>
      <c r="G766" s="72">
        <f t="shared" si="34"/>
        <v>0</v>
      </c>
    </row>
    <row r="767" spans="1:7" ht="15.75" x14ac:dyDescent="0.25">
      <c r="A767" s="11">
        <v>7644</v>
      </c>
      <c r="B767" s="68">
        <v>0</v>
      </c>
      <c r="C767" s="69">
        <v>0</v>
      </c>
      <c r="D767" s="63"/>
      <c r="E767" s="62"/>
      <c r="F767" s="73">
        <f t="shared" si="33"/>
        <v>0</v>
      </c>
      <c r="G767" s="72">
        <f t="shared" si="34"/>
        <v>0</v>
      </c>
    </row>
    <row r="768" spans="1:7" ht="15.75" x14ac:dyDescent="0.25">
      <c r="A768" s="11">
        <v>7645</v>
      </c>
      <c r="B768" s="68">
        <v>0</v>
      </c>
      <c r="C768" s="69">
        <v>0</v>
      </c>
      <c r="D768" s="63"/>
      <c r="E768" s="62"/>
      <c r="F768" s="73">
        <f t="shared" si="33"/>
        <v>0</v>
      </c>
      <c r="G768" s="72">
        <f t="shared" si="34"/>
        <v>0</v>
      </c>
    </row>
    <row r="769" spans="1:7" ht="15.75" x14ac:dyDescent="0.25">
      <c r="A769" s="11">
        <v>7647</v>
      </c>
      <c r="B769" s="68">
        <v>0</v>
      </c>
      <c r="C769" s="69">
        <v>0</v>
      </c>
      <c r="D769" s="63"/>
      <c r="E769" s="62"/>
      <c r="F769" s="73">
        <f t="shared" si="33"/>
        <v>0</v>
      </c>
      <c r="G769" s="72">
        <f t="shared" si="34"/>
        <v>0</v>
      </c>
    </row>
    <row r="770" spans="1:7" ht="15.75" x14ac:dyDescent="0.25">
      <c r="A770" s="11">
        <v>7648</v>
      </c>
      <c r="B770" s="68">
        <v>0</v>
      </c>
      <c r="C770" s="69">
        <v>0</v>
      </c>
      <c r="D770" s="63"/>
      <c r="E770" s="62"/>
      <c r="F770" s="73">
        <f t="shared" si="33"/>
        <v>0</v>
      </c>
      <c r="G770" s="72">
        <f t="shared" si="34"/>
        <v>0</v>
      </c>
    </row>
    <row r="771" spans="1:7" ht="15.75" x14ac:dyDescent="0.25">
      <c r="A771" s="11">
        <v>7652</v>
      </c>
      <c r="B771" s="68">
        <v>0</v>
      </c>
      <c r="C771" s="69">
        <v>0</v>
      </c>
      <c r="D771" s="63"/>
      <c r="E771" s="62"/>
      <c r="F771" s="73">
        <f t="shared" si="33"/>
        <v>0</v>
      </c>
      <c r="G771" s="72">
        <f t="shared" si="34"/>
        <v>0</v>
      </c>
    </row>
    <row r="772" spans="1:7" ht="15.75" x14ac:dyDescent="0.25">
      <c r="A772" s="11">
        <v>7653</v>
      </c>
      <c r="B772" s="68">
        <v>0</v>
      </c>
      <c r="C772" s="69">
        <v>0</v>
      </c>
      <c r="D772" s="63"/>
      <c r="E772" s="62"/>
      <c r="F772" s="73">
        <f t="shared" si="33"/>
        <v>0</v>
      </c>
      <c r="G772" s="72">
        <f t="shared" si="34"/>
        <v>0</v>
      </c>
    </row>
    <row r="773" spans="1:7" ht="15.75" x14ac:dyDescent="0.25">
      <c r="A773" s="11">
        <v>7654</v>
      </c>
      <c r="B773" s="68">
        <v>0</v>
      </c>
      <c r="C773" s="69">
        <v>0</v>
      </c>
      <c r="D773" s="63"/>
      <c r="E773" s="62"/>
      <c r="F773" s="73">
        <f t="shared" si="33"/>
        <v>0</v>
      </c>
      <c r="G773" s="72">
        <f t="shared" si="34"/>
        <v>0</v>
      </c>
    </row>
    <row r="774" spans="1:7" ht="15.75" x14ac:dyDescent="0.25">
      <c r="A774" s="11">
        <v>7655</v>
      </c>
      <c r="B774" s="68">
        <v>0</v>
      </c>
      <c r="C774" s="69">
        <v>0</v>
      </c>
      <c r="D774" s="63"/>
      <c r="E774" s="62"/>
      <c r="F774" s="73">
        <f t="shared" si="33"/>
        <v>0</v>
      </c>
      <c r="G774" s="72">
        <f t="shared" si="34"/>
        <v>0</v>
      </c>
    </row>
    <row r="775" spans="1:7" ht="15.75" x14ac:dyDescent="0.25">
      <c r="A775" s="11">
        <v>7657</v>
      </c>
      <c r="B775" s="68">
        <v>0</v>
      </c>
      <c r="C775" s="69">
        <v>0</v>
      </c>
      <c r="D775" s="63"/>
      <c r="E775" s="62"/>
      <c r="F775" s="73">
        <f t="shared" si="33"/>
        <v>0</v>
      </c>
      <c r="G775" s="72">
        <f t="shared" si="34"/>
        <v>0</v>
      </c>
    </row>
    <row r="776" spans="1:7" ht="15.75" x14ac:dyDescent="0.25">
      <c r="A776" s="11">
        <v>7658</v>
      </c>
      <c r="B776" s="68">
        <v>0</v>
      </c>
      <c r="C776" s="69">
        <v>0</v>
      </c>
      <c r="D776" s="63"/>
      <c r="E776" s="62"/>
      <c r="F776" s="73">
        <f t="shared" si="33"/>
        <v>0</v>
      </c>
      <c r="G776" s="72">
        <f t="shared" si="34"/>
        <v>0</v>
      </c>
    </row>
    <row r="777" spans="1:7" ht="15.75" x14ac:dyDescent="0.25">
      <c r="A777" s="11">
        <v>7672</v>
      </c>
      <c r="B777" s="68">
        <v>0</v>
      </c>
      <c r="C777" s="69">
        <v>0</v>
      </c>
      <c r="D777" s="63"/>
      <c r="E777" s="62"/>
      <c r="F777" s="73">
        <f t="shared" si="33"/>
        <v>0</v>
      </c>
      <c r="G777" s="72">
        <f t="shared" si="34"/>
        <v>0</v>
      </c>
    </row>
    <row r="778" spans="1:7" ht="15.75" x14ac:dyDescent="0.25">
      <c r="A778" s="11">
        <v>7673</v>
      </c>
      <c r="B778" s="68">
        <v>0</v>
      </c>
      <c r="C778" s="69">
        <v>0</v>
      </c>
      <c r="D778" s="63"/>
      <c r="E778" s="62"/>
      <c r="F778" s="73">
        <f t="shared" si="33"/>
        <v>0</v>
      </c>
      <c r="G778" s="72">
        <f t="shared" si="34"/>
        <v>0</v>
      </c>
    </row>
    <row r="779" spans="1:7" ht="15.75" x14ac:dyDescent="0.25">
      <c r="A779" s="11">
        <v>7674</v>
      </c>
      <c r="B779" s="68">
        <v>0</v>
      </c>
      <c r="C779" s="69">
        <v>0</v>
      </c>
      <c r="D779" s="63"/>
      <c r="E779" s="62"/>
      <c r="F779" s="73">
        <f t="shared" si="33"/>
        <v>0</v>
      </c>
      <c r="G779" s="72">
        <f t="shared" si="34"/>
        <v>0</v>
      </c>
    </row>
    <row r="780" spans="1:7" ht="15.75" x14ac:dyDescent="0.25">
      <c r="A780" s="11">
        <v>7675</v>
      </c>
      <c r="B780" s="68">
        <v>0</v>
      </c>
      <c r="C780" s="69">
        <v>0</v>
      </c>
      <c r="D780" s="63"/>
      <c r="E780" s="62"/>
      <c r="F780" s="73">
        <f>+IF(ABS(+B780+D780)&gt;=ABS(C780+E780),+B780-C780+D780-E780,0)</f>
        <v>0</v>
      </c>
      <c r="G780" s="72">
        <f>+IF(ABS(+B780+D780)&lt;=ABS(C780+E780),-B780+C780-D780+E780,0)</f>
        <v>0</v>
      </c>
    </row>
    <row r="781" spans="1:7" ht="15.75" x14ac:dyDescent="0.25">
      <c r="A781" s="11">
        <v>7677</v>
      </c>
      <c r="B781" s="68">
        <v>0</v>
      </c>
      <c r="C781" s="69">
        <v>0</v>
      </c>
      <c r="D781" s="63"/>
      <c r="E781" s="62"/>
      <c r="F781" s="73">
        <f>+IF(ABS(+B781+D781)&gt;=ABS(C781+E781),+B781-C781+D781-E781,0)</f>
        <v>0</v>
      </c>
      <c r="G781" s="72">
        <f>+IF(ABS(+B781+D781)&lt;=ABS(C781+E781),-B781+C781-D781+E781,0)</f>
        <v>0</v>
      </c>
    </row>
    <row r="782" spans="1:7" ht="15.75" x14ac:dyDescent="0.25">
      <c r="A782" s="11">
        <v>7678</v>
      </c>
      <c r="B782" s="68">
        <v>0</v>
      </c>
      <c r="C782" s="69">
        <v>0</v>
      </c>
      <c r="D782" s="63"/>
      <c r="E782" s="62"/>
      <c r="F782" s="73">
        <f>+IF(ABS(+B782+D782)&gt;=ABS(C782+E782),+B782-C782+D782-E782,0)</f>
        <v>0</v>
      </c>
      <c r="G782" s="72">
        <f>+IF(ABS(+B782+D782)&lt;=ABS(C782+E782),-B782+C782-D782+E782,0)</f>
        <v>0</v>
      </c>
    </row>
    <row r="783" spans="1:7" ht="15.75" x14ac:dyDescent="0.25">
      <c r="A783" s="11">
        <v>7682</v>
      </c>
      <c r="B783" s="68">
        <v>0</v>
      </c>
      <c r="C783" s="69">
        <v>0</v>
      </c>
      <c r="D783" s="63"/>
      <c r="E783" s="62"/>
      <c r="F783" s="73">
        <f t="shared" si="33"/>
        <v>0</v>
      </c>
      <c r="G783" s="72">
        <f t="shared" si="34"/>
        <v>0</v>
      </c>
    </row>
    <row r="784" spans="1:7" ht="15.75" x14ac:dyDescent="0.25">
      <c r="A784" s="11">
        <v>7684</v>
      </c>
      <c r="B784" s="68">
        <v>0</v>
      </c>
      <c r="C784" s="69">
        <v>0</v>
      </c>
      <c r="D784" s="63"/>
      <c r="E784" s="62"/>
      <c r="F784" s="73">
        <f t="shared" si="33"/>
        <v>0</v>
      </c>
      <c r="G784" s="72">
        <f t="shared" si="34"/>
        <v>0</v>
      </c>
    </row>
    <row r="785" spans="1:7" ht="15.75" x14ac:dyDescent="0.25">
      <c r="A785" s="11">
        <v>7685</v>
      </c>
      <c r="B785" s="68">
        <v>0</v>
      </c>
      <c r="C785" s="69">
        <v>0</v>
      </c>
      <c r="D785" s="63"/>
      <c r="E785" s="62"/>
      <c r="F785" s="73">
        <f t="shared" si="33"/>
        <v>0</v>
      </c>
      <c r="G785" s="72">
        <f t="shared" si="34"/>
        <v>0</v>
      </c>
    </row>
    <row r="786" spans="1:7" ht="15.75" x14ac:dyDescent="0.25">
      <c r="A786" s="11">
        <v>7689</v>
      </c>
      <c r="B786" s="68">
        <v>0</v>
      </c>
      <c r="C786" s="69">
        <v>0</v>
      </c>
      <c r="D786" s="63"/>
      <c r="E786" s="62"/>
      <c r="F786" s="73">
        <f t="shared" si="33"/>
        <v>0</v>
      </c>
      <c r="G786" s="72">
        <f t="shared" si="34"/>
        <v>0</v>
      </c>
    </row>
    <row r="787" spans="1:7" ht="15.75" x14ac:dyDescent="0.25">
      <c r="A787" s="11">
        <v>7692</v>
      </c>
      <c r="B787" s="68">
        <v>0</v>
      </c>
      <c r="C787" s="69">
        <v>0</v>
      </c>
      <c r="D787" s="63"/>
      <c r="E787" s="62"/>
      <c r="F787" s="73">
        <f t="shared" si="33"/>
        <v>0</v>
      </c>
      <c r="G787" s="72">
        <f t="shared" si="34"/>
        <v>0</v>
      </c>
    </row>
    <row r="788" spans="1:7" ht="15.75" x14ac:dyDescent="0.25">
      <c r="A788" s="11">
        <v>7693</v>
      </c>
      <c r="B788" s="68">
        <v>0</v>
      </c>
      <c r="C788" s="69">
        <v>0</v>
      </c>
      <c r="D788" s="63"/>
      <c r="E788" s="62"/>
      <c r="F788" s="73">
        <f t="shared" si="33"/>
        <v>0</v>
      </c>
      <c r="G788" s="72">
        <f t="shared" si="34"/>
        <v>0</v>
      </c>
    </row>
    <row r="789" spans="1:7" ht="15.75" x14ac:dyDescent="0.25">
      <c r="A789" s="11">
        <v>7694</v>
      </c>
      <c r="B789" s="68">
        <v>0</v>
      </c>
      <c r="C789" s="69">
        <v>0</v>
      </c>
      <c r="D789" s="63"/>
      <c r="E789" s="62"/>
      <c r="F789" s="73">
        <f t="shared" si="33"/>
        <v>0</v>
      </c>
      <c r="G789" s="72">
        <f t="shared" si="34"/>
        <v>0</v>
      </c>
    </row>
    <row r="790" spans="1:7" ht="15.75" x14ac:dyDescent="0.25">
      <c r="A790" s="11">
        <v>7695</v>
      </c>
      <c r="B790" s="68">
        <v>0</v>
      </c>
      <c r="C790" s="69">
        <v>0</v>
      </c>
      <c r="D790" s="63"/>
      <c r="E790" s="62"/>
      <c r="F790" s="73">
        <f t="shared" si="33"/>
        <v>0</v>
      </c>
      <c r="G790" s="72">
        <f t="shared" si="34"/>
        <v>0</v>
      </c>
    </row>
    <row r="791" spans="1:7" ht="15.75" x14ac:dyDescent="0.25">
      <c r="A791" s="11">
        <v>7697</v>
      </c>
      <c r="B791" s="68">
        <v>0</v>
      </c>
      <c r="C791" s="69">
        <v>0</v>
      </c>
      <c r="D791" s="63"/>
      <c r="E791" s="62"/>
      <c r="F791" s="73">
        <f t="shared" si="33"/>
        <v>0</v>
      </c>
      <c r="G791" s="72">
        <f t="shared" si="34"/>
        <v>0</v>
      </c>
    </row>
    <row r="792" spans="1:7" ht="15.75" x14ac:dyDescent="0.25">
      <c r="A792" s="11">
        <v>7698</v>
      </c>
      <c r="B792" s="68">
        <v>0</v>
      </c>
      <c r="C792" s="69">
        <v>0</v>
      </c>
      <c r="D792" s="63"/>
      <c r="E792" s="62"/>
      <c r="F792" s="73">
        <f t="shared" si="33"/>
        <v>0</v>
      </c>
      <c r="G792" s="72">
        <f t="shared" si="34"/>
        <v>0</v>
      </c>
    </row>
    <row r="793" spans="1:7" ht="15.75" x14ac:dyDescent="0.25">
      <c r="A793" s="11">
        <v>7699</v>
      </c>
      <c r="B793" s="68">
        <v>0</v>
      </c>
      <c r="C793" s="69">
        <v>0</v>
      </c>
      <c r="D793" s="63"/>
      <c r="E793" s="62"/>
      <c r="F793" s="73">
        <f t="shared" si="33"/>
        <v>0</v>
      </c>
      <c r="G793" s="72">
        <f t="shared" si="34"/>
        <v>0</v>
      </c>
    </row>
    <row r="794" spans="1:7" ht="15.75" x14ac:dyDescent="0.25">
      <c r="A794" s="11">
        <v>7801</v>
      </c>
      <c r="B794" s="68">
        <v>0</v>
      </c>
      <c r="C794" s="69">
        <v>0</v>
      </c>
      <c r="D794" s="63"/>
      <c r="E794" s="62"/>
      <c r="F794" s="73">
        <f t="shared" si="33"/>
        <v>0</v>
      </c>
      <c r="G794" s="72">
        <f t="shared" si="34"/>
        <v>0</v>
      </c>
    </row>
    <row r="795" spans="1:7" ht="15.75" x14ac:dyDescent="0.25">
      <c r="A795" s="11">
        <v>7802</v>
      </c>
      <c r="B795" s="68">
        <v>0</v>
      </c>
      <c r="C795" s="69">
        <v>0</v>
      </c>
      <c r="D795" s="63"/>
      <c r="E795" s="62"/>
      <c r="F795" s="73">
        <f t="shared" si="33"/>
        <v>0</v>
      </c>
      <c r="G795" s="72">
        <f t="shared" si="34"/>
        <v>0</v>
      </c>
    </row>
    <row r="796" spans="1:7" ht="15.75" x14ac:dyDescent="0.25">
      <c r="A796" s="11">
        <v>7803</v>
      </c>
      <c r="B796" s="68">
        <v>0</v>
      </c>
      <c r="C796" s="69">
        <v>0</v>
      </c>
      <c r="D796" s="63"/>
      <c r="E796" s="62"/>
      <c r="F796" s="73">
        <f t="shared" si="33"/>
        <v>0</v>
      </c>
      <c r="G796" s="72">
        <f t="shared" si="34"/>
        <v>0</v>
      </c>
    </row>
    <row r="797" spans="1:7" ht="15.75" x14ac:dyDescent="0.25">
      <c r="A797" s="11">
        <v>7804</v>
      </c>
      <c r="B797" s="68">
        <v>0</v>
      </c>
      <c r="C797" s="69">
        <v>0</v>
      </c>
      <c r="D797" s="63"/>
      <c r="E797" s="62"/>
      <c r="F797" s="73">
        <f t="shared" si="33"/>
        <v>0</v>
      </c>
      <c r="G797" s="72">
        <f t="shared" si="34"/>
        <v>0</v>
      </c>
    </row>
    <row r="798" spans="1:7" ht="15.75" x14ac:dyDescent="0.25">
      <c r="A798" s="11">
        <v>7807</v>
      </c>
      <c r="B798" s="68">
        <v>0</v>
      </c>
      <c r="C798" s="69">
        <v>0</v>
      </c>
      <c r="D798" s="63"/>
      <c r="E798" s="62"/>
      <c r="F798" s="73">
        <f t="shared" si="33"/>
        <v>0</v>
      </c>
      <c r="G798" s="72">
        <f t="shared" si="34"/>
        <v>0</v>
      </c>
    </row>
    <row r="799" spans="1:7" ht="15.75" x14ac:dyDescent="0.25">
      <c r="A799" s="11">
        <v>7808</v>
      </c>
      <c r="B799" s="68">
        <v>0</v>
      </c>
      <c r="C799" s="69">
        <v>0</v>
      </c>
      <c r="D799" s="63"/>
      <c r="E799" s="62"/>
      <c r="F799" s="73">
        <f t="shared" si="33"/>
        <v>0</v>
      </c>
      <c r="G799" s="72">
        <f t="shared" si="34"/>
        <v>0</v>
      </c>
    </row>
    <row r="800" spans="1:7" ht="15.75" x14ac:dyDescent="0.25">
      <c r="A800" s="11">
        <v>7901</v>
      </c>
      <c r="B800" s="68">
        <v>0</v>
      </c>
      <c r="C800" s="69">
        <v>0</v>
      </c>
      <c r="D800" s="63"/>
      <c r="E800" s="62"/>
      <c r="F800" s="73">
        <f t="shared" si="33"/>
        <v>0</v>
      </c>
      <c r="G800" s="72">
        <f t="shared" si="34"/>
        <v>0</v>
      </c>
    </row>
    <row r="801" spans="1:7" ht="15.75" x14ac:dyDescent="0.25">
      <c r="A801" s="11">
        <v>7902</v>
      </c>
      <c r="B801" s="68">
        <v>0</v>
      </c>
      <c r="C801" s="69">
        <v>0</v>
      </c>
      <c r="D801" s="63"/>
      <c r="E801" s="62"/>
      <c r="F801" s="73">
        <f t="shared" si="33"/>
        <v>0</v>
      </c>
      <c r="G801" s="72">
        <f t="shared" si="34"/>
        <v>0</v>
      </c>
    </row>
    <row r="802" spans="1:7" ht="15.75" x14ac:dyDescent="0.25">
      <c r="A802" s="11">
        <v>7903</v>
      </c>
      <c r="B802" s="68">
        <v>0</v>
      </c>
      <c r="C802" s="69">
        <v>0</v>
      </c>
      <c r="D802" s="63"/>
      <c r="E802" s="62"/>
      <c r="F802" s="73">
        <f t="shared" si="33"/>
        <v>0</v>
      </c>
      <c r="G802" s="72">
        <f t="shared" si="34"/>
        <v>0</v>
      </c>
    </row>
    <row r="803" spans="1:7" ht="15.75" x14ac:dyDescent="0.25">
      <c r="A803" s="11">
        <v>7904</v>
      </c>
      <c r="B803" s="68">
        <v>0</v>
      </c>
      <c r="C803" s="69">
        <v>0</v>
      </c>
      <c r="D803" s="63"/>
      <c r="E803" s="62"/>
      <c r="F803" s="73">
        <f t="shared" si="33"/>
        <v>0</v>
      </c>
      <c r="G803" s="72">
        <f t="shared" si="34"/>
        <v>0</v>
      </c>
    </row>
    <row r="804" spans="1:7" ht="15.75" x14ac:dyDescent="0.25">
      <c r="A804" s="11">
        <v>7905</v>
      </c>
      <c r="B804" s="68">
        <v>0</v>
      </c>
      <c r="C804" s="69">
        <v>0</v>
      </c>
      <c r="D804" s="63"/>
      <c r="E804" s="62"/>
      <c r="F804" s="73">
        <f t="shared" si="33"/>
        <v>0</v>
      </c>
      <c r="G804" s="72">
        <f t="shared" si="34"/>
        <v>0</v>
      </c>
    </row>
    <row r="805" spans="1:7" ht="15.75" x14ac:dyDescent="0.25">
      <c r="A805" s="11">
        <v>7906</v>
      </c>
      <c r="B805" s="68">
        <v>0</v>
      </c>
      <c r="C805" s="69">
        <v>0</v>
      </c>
      <c r="D805" s="63"/>
      <c r="E805" s="62"/>
      <c r="F805" s="73">
        <f t="shared" si="33"/>
        <v>0</v>
      </c>
      <c r="G805" s="72">
        <f t="shared" si="34"/>
        <v>0</v>
      </c>
    </row>
    <row r="806" spans="1:7" ht="15.75" x14ac:dyDescent="0.25">
      <c r="A806" s="11">
        <v>7911</v>
      </c>
      <c r="B806" s="68">
        <v>0</v>
      </c>
      <c r="C806" s="69">
        <v>0</v>
      </c>
      <c r="D806" s="63"/>
      <c r="E806" s="62"/>
      <c r="F806" s="73">
        <f t="shared" si="33"/>
        <v>0</v>
      </c>
      <c r="G806" s="72">
        <f t="shared" si="34"/>
        <v>0</v>
      </c>
    </row>
    <row r="807" spans="1:7" ht="15.75" x14ac:dyDescent="0.25">
      <c r="A807" s="11">
        <v>7912</v>
      </c>
      <c r="B807" s="68">
        <v>0</v>
      </c>
      <c r="C807" s="69">
        <v>0</v>
      </c>
      <c r="D807" s="63"/>
      <c r="E807" s="62"/>
      <c r="F807" s="73">
        <f t="shared" si="33"/>
        <v>0</v>
      </c>
      <c r="G807" s="72">
        <f t="shared" si="34"/>
        <v>0</v>
      </c>
    </row>
    <row r="808" spans="1:7" ht="15.75" x14ac:dyDescent="0.25">
      <c r="A808" s="11">
        <v>7915</v>
      </c>
      <c r="B808" s="68">
        <v>0</v>
      </c>
      <c r="C808" s="69">
        <v>0</v>
      </c>
      <c r="D808" s="63"/>
      <c r="E808" s="62"/>
      <c r="F808" s="73">
        <f t="shared" si="33"/>
        <v>0</v>
      </c>
      <c r="G808" s="72">
        <f t="shared" si="34"/>
        <v>0</v>
      </c>
    </row>
    <row r="809" spans="1:7" ht="15.75" x14ac:dyDescent="0.25">
      <c r="A809" s="11">
        <v>7916</v>
      </c>
      <c r="B809" s="68">
        <v>0</v>
      </c>
      <c r="C809" s="69">
        <v>0</v>
      </c>
      <c r="D809" s="63"/>
      <c r="E809" s="62"/>
      <c r="F809" s="73">
        <f t="shared" si="33"/>
        <v>0</v>
      </c>
      <c r="G809" s="72">
        <f t="shared" si="34"/>
        <v>0</v>
      </c>
    </row>
    <row r="810" spans="1:7" ht="15.75" x14ac:dyDescent="0.25">
      <c r="A810" s="11">
        <v>7917</v>
      </c>
      <c r="B810" s="68">
        <v>0</v>
      </c>
      <c r="C810" s="69">
        <v>0</v>
      </c>
      <c r="D810" s="63"/>
      <c r="E810" s="62"/>
      <c r="F810" s="73">
        <f t="shared" si="33"/>
        <v>0</v>
      </c>
      <c r="G810" s="72">
        <f t="shared" si="34"/>
        <v>0</v>
      </c>
    </row>
    <row r="811" spans="1:7" ht="15.75" x14ac:dyDescent="0.25">
      <c r="A811" s="11">
        <v>7918</v>
      </c>
      <c r="B811" s="68">
        <v>0</v>
      </c>
      <c r="C811" s="69">
        <v>0</v>
      </c>
      <c r="D811" s="63"/>
      <c r="E811" s="62"/>
      <c r="F811" s="73">
        <f t="shared" si="33"/>
        <v>0</v>
      </c>
      <c r="G811" s="72">
        <f t="shared" si="34"/>
        <v>0</v>
      </c>
    </row>
    <row r="812" spans="1:7" ht="15.75" x14ac:dyDescent="0.25">
      <c r="A812" s="11">
        <v>7922</v>
      </c>
      <c r="B812" s="68">
        <v>0</v>
      </c>
      <c r="C812" s="69">
        <v>0</v>
      </c>
      <c r="D812" s="63"/>
      <c r="E812" s="62"/>
      <c r="F812" s="73">
        <f t="shared" si="33"/>
        <v>0</v>
      </c>
      <c r="G812" s="72">
        <f t="shared" si="34"/>
        <v>0</v>
      </c>
    </row>
    <row r="813" spans="1:7" ht="15.75" x14ac:dyDescent="0.25">
      <c r="A813" s="11">
        <v>7923</v>
      </c>
      <c r="B813" s="68">
        <v>0</v>
      </c>
      <c r="C813" s="69">
        <v>0</v>
      </c>
      <c r="D813" s="63"/>
      <c r="E813" s="62"/>
      <c r="F813" s="73">
        <f t="shared" si="33"/>
        <v>0</v>
      </c>
      <c r="G813" s="72">
        <f t="shared" si="34"/>
        <v>0</v>
      </c>
    </row>
    <row r="814" spans="1:7" ht="15.75" x14ac:dyDescent="0.25">
      <c r="A814" s="11">
        <v>7924</v>
      </c>
      <c r="B814" s="68">
        <v>0</v>
      </c>
      <c r="C814" s="69">
        <v>0</v>
      </c>
      <c r="D814" s="63"/>
      <c r="E814" s="62"/>
      <c r="F814" s="73">
        <f t="shared" si="33"/>
        <v>0</v>
      </c>
      <c r="G814" s="72">
        <f t="shared" si="34"/>
        <v>0</v>
      </c>
    </row>
    <row r="815" spans="1:7" ht="15.75" x14ac:dyDescent="0.25">
      <c r="A815" s="11">
        <v>7925</v>
      </c>
      <c r="B815" s="68">
        <v>0</v>
      </c>
      <c r="C815" s="69">
        <v>0</v>
      </c>
      <c r="D815" s="63"/>
      <c r="E815" s="62"/>
      <c r="F815" s="73">
        <f t="shared" si="33"/>
        <v>0</v>
      </c>
      <c r="G815" s="72">
        <f t="shared" si="34"/>
        <v>0</v>
      </c>
    </row>
    <row r="816" spans="1:7" ht="15.75" x14ac:dyDescent="0.25">
      <c r="A816" s="11">
        <v>7926</v>
      </c>
      <c r="B816" s="68">
        <v>0</v>
      </c>
      <c r="C816" s="69">
        <v>0</v>
      </c>
      <c r="D816" s="63"/>
      <c r="E816" s="62"/>
      <c r="F816" s="73">
        <f>+IF(ABS(+B816+D816)&gt;=ABS(C816+E816),+B816-C816+D816-E816,0)</f>
        <v>0</v>
      </c>
      <c r="G816" s="72">
        <f>+IF(ABS(+B816+D816)&lt;=ABS(C816+E816),-B816+C816-D816+E816,0)</f>
        <v>0</v>
      </c>
    </row>
    <row r="817" spans="1:7" ht="15.75" x14ac:dyDescent="0.25">
      <c r="A817" s="11">
        <v>7992</v>
      </c>
      <c r="B817" s="68">
        <v>0</v>
      </c>
      <c r="C817" s="69">
        <v>0</v>
      </c>
      <c r="D817" s="63"/>
      <c r="E817" s="62"/>
      <c r="F817" s="73">
        <f t="shared" si="33"/>
        <v>0</v>
      </c>
      <c r="G817" s="72">
        <f t="shared" si="34"/>
        <v>0</v>
      </c>
    </row>
    <row r="818" spans="1:7" ht="15.75" x14ac:dyDescent="0.25">
      <c r="A818" s="11">
        <v>7993</v>
      </c>
      <c r="B818" s="68">
        <v>0</v>
      </c>
      <c r="C818" s="69">
        <v>0</v>
      </c>
      <c r="D818" s="63"/>
      <c r="E818" s="62"/>
      <c r="F818" s="73">
        <f t="shared" si="33"/>
        <v>0</v>
      </c>
      <c r="G818" s="72">
        <f t="shared" si="34"/>
        <v>0</v>
      </c>
    </row>
    <row r="819" spans="1:7" ht="15.75" x14ac:dyDescent="0.25">
      <c r="A819" s="11">
        <v>7994</v>
      </c>
      <c r="B819" s="68">
        <v>0</v>
      </c>
      <c r="C819" s="69">
        <v>0</v>
      </c>
      <c r="D819" s="63"/>
      <c r="E819" s="62"/>
      <c r="F819" s="73">
        <f t="shared" si="33"/>
        <v>0</v>
      </c>
      <c r="G819" s="72">
        <f t="shared" si="34"/>
        <v>0</v>
      </c>
    </row>
    <row r="820" spans="1:7" ht="15.75" x14ac:dyDescent="0.25">
      <c r="A820" s="11">
        <v>7995</v>
      </c>
      <c r="B820" s="68">
        <v>0</v>
      </c>
      <c r="C820" s="69">
        <v>0</v>
      </c>
      <c r="D820" s="63"/>
      <c r="E820" s="62"/>
      <c r="F820" s="73">
        <f t="shared" si="33"/>
        <v>0</v>
      </c>
      <c r="G820" s="72">
        <f t="shared" si="34"/>
        <v>0</v>
      </c>
    </row>
    <row r="821" spans="1:7" ht="15.75" x14ac:dyDescent="0.25">
      <c r="A821" s="11">
        <v>7996</v>
      </c>
      <c r="B821" s="68">
        <v>0</v>
      </c>
      <c r="C821" s="69">
        <v>0</v>
      </c>
      <c r="D821" s="63"/>
      <c r="E821" s="62"/>
      <c r="F821" s="73">
        <f>+IF(ABS(+B821+D821)&gt;=ABS(C821+E821),+B821-C821+D821-E821,0)</f>
        <v>0</v>
      </c>
      <c r="G821" s="72">
        <f>+IF(ABS(+B821+D821)&lt;=ABS(C821+E821),-B821+C821-D821+E821,0)</f>
        <v>0</v>
      </c>
    </row>
    <row r="822" spans="1:7" ht="15.75" x14ac:dyDescent="0.25">
      <c r="A822" s="11">
        <v>7997</v>
      </c>
      <c r="B822" s="68">
        <v>0</v>
      </c>
      <c r="C822" s="69">
        <v>0</v>
      </c>
      <c r="D822" s="63"/>
      <c r="E822" s="62"/>
      <c r="F822" s="73">
        <f t="shared" si="33"/>
        <v>0</v>
      </c>
      <c r="G822" s="72">
        <f t="shared" si="34"/>
        <v>0</v>
      </c>
    </row>
    <row r="823" spans="1:7" ht="16.5" thickBot="1" x14ac:dyDescent="0.3">
      <c r="A823" s="11">
        <v>7998</v>
      </c>
      <c r="B823" s="68">
        <v>0</v>
      </c>
      <c r="C823" s="69">
        <v>0</v>
      </c>
      <c r="D823" s="63"/>
      <c r="E823" s="62"/>
      <c r="F823" s="73">
        <f t="shared" si="33"/>
        <v>0</v>
      </c>
      <c r="G823" s="72">
        <f t="shared" si="34"/>
        <v>0</v>
      </c>
    </row>
    <row r="824" spans="1:7" ht="16.5" thickBot="1" x14ac:dyDescent="0.3">
      <c r="A824" s="25" t="s">
        <v>18</v>
      </c>
      <c r="B824" s="123">
        <f t="shared" ref="B824:G824" si="35">+ROUND(+SUM(B9:B823),2)</f>
        <v>0</v>
      </c>
      <c r="C824" s="124">
        <f t="shared" si="35"/>
        <v>0</v>
      </c>
      <c r="D824" s="125">
        <f t="shared" si="35"/>
        <v>32229.279999999999</v>
      </c>
      <c r="E824" s="126">
        <f t="shared" si="35"/>
        <v>32229.279999999999</v>
      </c>
      <c r="F824" s="125">
        <f t="shared" si="35"/>
        <v>16114.64</v>
      </c>
      <c r="G824" s="127">
        <f t="shared" si="35"/>
        <v>16114.64</v>
      </c>
    </row>
    <row r="825" spans="1:7" ht="16.5" thickBot="1" x14ac:dyDescent="0.3">
      <c r="A825" s="26"/>
      <c r="B825" s="128"/>
      <c r="C825" s="128"/>
      <c r="D825" s="128"/>
      <c r="E825" s="128"/>
      <c r="F825" s="128"/>
      <c r="G825" s="128"/>
    </row>
    <row r="826" spans="1:7" ht="15.75" x14ac:dyDescent="0.25">
      <c r="A826" s="27" t="s">
        <v>19</v>
      </c>
      <c r="B826" s="129"/>
      <c r="C826" s="130"/>
      <c r="D826" s="131"/>
      <c r="E826" s="130"/>
      <c r="F826" s="131"/>
      <c r="G826" s="132"/>
    </row>
    <row r="827" spans="1:7" ht="15.75" x14ac:dyDescent="0.25">
      <c r="A827" s="10">
        <v>9110</v>
      </c>
      <c r="B827" s="61"/>
      <c r="C827" s="90">
        <v>0</v>
      </c>
      <c r="D827" s="63"/>
      <c r="E827" s="62"/>
      <c r="F827" s="64">
        <f>+IF(ABS(+B827+D827)&gt;=ABS(C827+E827),+B827-C827+D827-E827,0)</f>
        <v>0</v>
      </c>
      <c r="G827" s="91">
        <v>0</v>
      </c>
    </row>
    <row r="828" spans="1:7" ht="15.75" x14ac:dyDescent="0.25">
      <c r="A828" s="11">
        <v>9120</v>
      </c>
      <c r="B828" s="66"/>
      <c r="C828" s="69">
        <v>0</v>
      </c>
      <c r="D828" s="92"/>
      <c r="E828" s="67"/>
      <c r="F828" s="73">
        <f>+IF(ABS(+B828+D828)&gt;=ABS(C828+E828),+B828-C828+D828-E828,0)</f>
        <v>0</v>
      </c>
      <c r="G828" s="71">
        <v>0</v>
      </c>
    </row>
    <row r="829" spans="1:7" ht="15.75" x14ac:dyDescent="0.25">
      <c r="A829" s="11">
        <v>9130</v>
      </c>
      <c r="B829" s="66"/>
      <c r="C829" s="69">
        <v>0</v>
      </c>
      <c r="D829" s="92"/>
      <c r="E829" s="67"/>
      <c r="F829" s="73">
        <f>+IF(ABS(+B829+D829)&gt;=ABS(C829+E829),+B829-C829+D829-E829,0)</f>
        <v>0</v>
      </c>
      <c r="G829" s="71">
        <v>0</v>
      </c>
    </row>
    <row r="830" spans="1:7" ht="15.75" x14ac:dyDescent="0.25">
      <c r="A830" s="11">
        <v>9200</v>
      </c>
      <c r="B830" s="68">
        <v>0</v>
      </c>
      <c r="C830" s="67">
        <v>0</v>
      </c>
      <c r="D830" s="92"/>
      <c r="E830" s="62"/>
      <c r="F830" s="70">
        <v>0</v>
      </c>
      <c r="G830" s="72">
        <f>+IF(ABS(+B830+D830)&lt;=ABS(C830+E830),-B830+C830-D830+E830,0)</f>
        <v>0</v>
      </c>
    </row>
    <row r="831" spans="1:7" ht="15.75" x14ac:dyDescent="0.25">
      <c r="A831" s="18">
        <v>9208</v>
      </c>
      <c r="B831" s="68">
        <v>0</v>
      </c>
      <c r="C831" s="67"/>
      <c r="D831" s="92"/>
      <c r="E831" s="62"/>
      <c r="F831" s="70">
        <v>0</v>
      </c>
      <c r="G831" s="72">
        <f>+IF(ABS(+B831+D831)&lt;=ABS(C831+E831),-B831+C831-D831+E831,0)</f>
        <v>0</v>
      </c>
    </row>
    <row r="832" spans="1:7" ht="15.75" x14ac:dyDescent="0.25">
      <c r="A832" s="11">
        <v>9211</v>
      </c>
      <c r="B832" s="66"/>
      <c r="C832" s="69">
        <v>0</v>
      </c>
      <c r="D832" s="92"/>
      <c r="E832" s="62"/>
      <c r="F832" s="73">
        <f>+IF(ABS(+B832+D832)&gt;=ABS(C832+E832),+B832-C832+D832-E832,0)</f>
        <v>0</v>
      </c>
      <c r="G832" s="71">
        <v>0</v>
      </c>
    </row>
    <row r="833" spans="1:7" ht="15.75" x14ac:dyDescent="0.25">
      <c r="A833" s="11">
        <v>9212</v>
      </c>
      <c r="B833" s="66"/>
      <c r="C833" s="69">
        <v>0</v>
      </c>
      <c r="D833" s="92"/>
      <c r="E833" s="62"/>
      <c r="F833" s="73">
        <f>+IF(ABS(+B833+D833)&gt;=ABS(C833+E833),+B833-C833+D833-E833,0)</f>
        <v>0</v>
      </c>
      <c r="G833" s="71">
        <v>0</v>
      </c>
    </row>
    <row r="834" spans="1:7" ht="15.75" x14ac:dyDescent="0.25">
      <c r="A834" s="11">
        <v>9214</v>
      </c>
      <c r="B834" s="66"/>
      <c r="C834" s="69">
        <v>0</v>
      </c>
      <c r="D834" s="92"/>
      <c r="E834" s="62"/>
      <c r="F834" s="73">
        <f>+IF(ABS(+B834+D834)&gt;=ABS(C834+E834),+B834-C834+D834-E834,0)</f>
        <v>0</v>
      </c>
      <c r="G834" s="71">
        <v>0</v>
      </c>
    </row>
    <row r="835" spans="1:7" ht="15.75" x14ac:dyDescent="0.25">
      <c r="A835" s="11">
        <v>9215</v>
      </c>
      <c r="B835" s="66"/>
      <c r="C835" s="69">
        <v>0</v>
      </c>
      <c r="D835" s="92"/>
      <c r="E835" s="62"/>
      <c r="F835" s="73">
        <f>+IF(ABS(+B835+D835)&gt;=ABS(C835+E835),+B835-C835+D835-E835,0)</f>
        <v>0</v>
      </c>
      <c r="G835" s="71">
        <v>0</v>
      </c>
    </row>
    <row r="836" spans="1:7" ht="15.75" x14ac:dyDescent="0.25">
      <c r="A836" s="11">
        <v>9216</v>
      </c>
      <c r="B836" s="66"/>
      <c r="C836" s="69">
        <v>0</v>
      </c>
      <c r="D836" s="92"/>
      <c r="E836" s="62"/>
      <c r="F836" s="73">
        <f>+IF(ABS(+B836+D836)&gt;=ABS(C836+E836),+B836-C836+D836-E836,0)</f>
        <v>0</v>
      </c>
      <c r="G836" s="71">
        <v>0</v>
      </c>
    </row>
    <row r="837" spans="1:7" ht="15.75" x14ac:dyDescent="0.25">
      <c r="A837" s="11">
        <v>9221</v>
      </c>
      <c r="B837" s="68">
        <v>0</v>
      </c>
      <c r="C837" s="67"/>
      <c r="D837" s="92"/>
      <c r="E837" s="62"/>
      <c r="F837" s="70">
        <v>0</v>
      </c>
      <c r="G837" s="72">
        <f>+IF(ABS(+B837+D837)&lt;=ABS(C837+E837),-B837+C837-D837+E837,0)</f>
        <v>0</v>
      </c>
    </row>
    <row r="838" spans="1:7" ht="15.75" x14ac:dyDescent="0.25">
      <c r="A838" s="11">
        <v>9222</v>
      </c>
      <c r="B838" s="68">
        <v>0</v>
      </c>
      <c r="C838" s="67"/>
      <c r="D838" s="92"/>
      <c r="E838" s="62"/>
      <c r="F838" s="70">
        <v>0</v>
      </c>
      <c r="G838" s="72">
        <f>+IF(ABS(+B838+D838)&lt;=ABS(C838+E838),-B838+C838-D838+E838,0)</f>
        <v>0</v>
      </c>
    </row>
    <row r="839" spans="1:7" ht="15.75" x14ac:dyDescent="0.25">
      <c r="A839" s="11">
        <v>9231</v>
      </c>
      <c r="B839" s="68">
        <v>0</v>
      </c>
      <c r="C839" s="67"/>
      <c r="D839" s="92"/>
      <c r="E839" s="62"/>
      <c r="F839" s="70">
        <v>0</v>
      </c>
      <c r="G839" s="72">
        <f>+IF(ABS(+B839+D839)&lt;=ABS(C839+E839),-B839+C839-D839+E839,0)</f>
        <v>0</v>
      </c>
    </row>
    <row r="840" spans="1:7" ht="15.75" x14ac:dyDescent="0.25">
      <c r="A840" s="11">
        <v>9233</v>
      </c>
      <c r="B840" s="68">
        <v>0</v>
      </c>
      <c r="C840" s="67"/>
      <c r="D840" s="92"/>
      <c r="E840" s="62"/>
      <c r="F840" s="70">
        <v>0</v>
      </c>
      <c r="G840" s="72">
        <f>+IF(ABS(+B840+D840)&lt;=ABS(C840+E840),-B840+C840-D840+E840,0)</f>
        <v>0</v>
      </c>
    </row>
    <row r="841" spans="1:7" ht="15.75" x14ac:dyDescent="0.25">
      <c r="A841" s="11">
        <v>9289</v>
      </c>
      <c r="B841" s="66"/>
      <c r="C841" s="69">
        <v>0</v>
      </c>
      <c r="D841" s="92"/>
      <c r="E841" s="62"/>
      <c r="F841" s="73">
        <f>+IF(ABS(+B841+D841)&gt;=ABS(C841+E841),+B841-C841+D841-E841,0)</f>
        <v>0</v>
      </c>
      <c r="G841" s="71">
        <v>0</v>
      </c>
    </row>
    <row r="842" spans="1:7" ht="15.75" x14ac:dyDescent="0.25">
      <c r="A842" s="11">
        <v>9295</v>
      </c>
      <c r="B842" s="74">
        <v>0</v>
      </c>
      <c r="C842" s="75"/>
      <c r="D842" s="133"/>
      <c r="E842" s="62"/>
      <c r="F842" s="76">
        <v>0</v>
      </c>
      <c r="G842" s="77">
        <f t="shared" ref="G842:G852" si="36">+IF(ABS(+B842+D842)&lt;=ABS(C842+E842),-B842+C842-D842+E842,0)</f>
        <v>0</v>
      </c>
    </row>
    <row r="843" spans="1:7" ht="15.75" x14ac:dyDescent="0.25">
      <c r="A843" s="11">
        <v>9299</v>
      </c>
      <c r="B843" s="68">
        <v>0</v>
      </c>
      <c r="C843" s="67"/>
      <c r="D843" s="92"/>
      <c r="E843" s="62"/>
      <c r="F843" s="70">
        <v>0</v>
      </c>
      <c r="G843" s="72">
        <f t="shared" si="36"/>
        <v>0</v>
      </c>
    </row>
    <row r="844" spans="1:7" ht="15.75" x14ac:dyDescent="0.25">
      <c r="A844" s="11">
        <v>9800</v>
      </c>
      <c r="B844" s="74">
        <v>0</v>
      </c>
      <c r="C844" s="79">
        <v>0</v>
      </c>
      <c r="D844" s="133"/>
      <c r="E844" s="75"/>
      <c r="F844" s="80">
        <f t="shared" ref="F844:F862" si="37">+IF(ABS(+B844+D844)&gt;=ABS(C844+E844),+B844-C844+D844-E844,0)</f>
        <v>0</v>
      </c>
      <c r="G844" s="77">
        <f t="shared" si="36"/>
        <v>0</v>
      </c>
    </row>
    <row r="845" spans="1:7" ht="15.75" x14ac:dyDescent="0.25">
      <c r="A845" s="11">
        <v>9801</v>
      </c>
      <c r="B845" s="74">
        <v>0</v>
      </c>
      <c r="C845" s="79">
        <v>0</v>
      </c>
      <c r="D845" s="133"/>
      <c r="E845" s="75"/>
      <c r="F845" s="80">
        <f t="shared" si="37"/>
        <v>0</v>
      </c>
      <c r="G845" s="77">
        <f t="shared" si="36"/>
        <v>0</v>
      </c>
    </row>
    <row r="846" spans="1:7" ht="15.75" x14ac:dyDescent="0.25">
      <c r="A846" s="11">
        <v>9803</v>
      </c>
      <c r="B846" s="74">
        <v>0</v>
      </c>
      <c r="C846" s="79">
        <v>0</v>
      </c>
      <c r="D846" s="133"/>
      <c r="E846" s="75"/>
      <c r="F846" s="80">
        <f t="shared" si="37"/>
        <v>0</v>
      </c>
      <c r="G846" s="77">
        <f t="shared" si="36"/>
        <v>0</v>
      </c>
    </row>
    <row r="847" spans="1:7" ht="15.75" x14ac:dyDescent="0.25">
      <c r="A847" s="11">
        <v>9804</v>
      </c>
      <c r="B847" s="74">
        <v>0</v>
      </c>
      <c r="C847" s="79">
        <v>0</v>
      </c>
      <c r="D847" s="133"/>
      <c r="E847" s="75"/>
      <c r="F847" s="80">
        <f t="shared" si="37"/>
        <v>0</v>
      </c>
      <c r="G847" s="77">
        <f t="shared" si="36"/>
        <v>0</v>
      </c>
    </row>
    <row r="848" spans="1:7" ht="15.75" x14ac:dyDescent="0.25">
      <c r="A848" s="11">
        <v>9805</v>
      </c>
      <c r="B848" s="74">
        <v>0</v>
      </c>
      <c r="C848" s="79">
        <v>0</v>
      </c>
      <c r="D848" s="133"/>
      <c r="E848" s="75"/>
      <c r="F848" s="80">
        <f t="shared" si="37"/>
        <v>0</v>
      </c>
      <c r="G848" s="77">
        <f t="shared" si="36"/>
        <v>0</v>
      </c>
    </row>
    <row r="849" spans="1:7" ht="15.75" x14ac:dyDescent="0.25">
      <c r="A849" s="11">
        <v>9806</v>
      </c>
      <c r="B849" s="74">
        <v>0</v>
      </c>
      <c r="C849" s="79">
        <v>0</v>
      </c>
      <c r="D849" s="133"/>
      <c r="E849" s="75"/>
      <c r="F849" s="80">
        <f t="shared" si="37"/>
        <v>0</v>
      </c>
      <c r="G849" s="77">
        <f t="shared" si="36"/>
        <v>0</v>
      </c>
    </row>
    <row r="850" spans="1:7" ht="15.75" x14ac:dyDescent="0.25">
      <c r="A850" s="11">
        <v>9808</v>
      </c>
      <c r="B850" s="74">
        <v>0</v>
      </c>
      <c r="C850" s="79">
        <v>0</v>
      </c>
      <c r="D850" s="133"/>
      <c r="E850" s="75"/>
      <c r="F850" s="80">
        <f t="shared" si="37"/>
        <v>0</v>
      </c>
      <c r="G850" s="77">
        <f t="shared" si="36"/>
        <v>0</v>
      </c>
    </row>
    <row r="851" spans="1:7" ht="15.75" x14ac:dyDescent="0.25">
      <c r="A851" s="11">
        <v>9809</v>
      </c>
      <c r="B851" s="74">
        <v>0</v>
      </c>
      <c r="C851" s="79">
        <v>0</v>
      </c>
      <c r="D851" s="133"/>
      <c r="E851" s="75"/>
      <c r="F851" s="80">
        <f t="shared" si="37"/>
        <v>0</v>
      </c>
      <c r="G851" s="77">
        <f t="shared" si="36"/>
        <v>0</v>
      </c>
    </row>
    <row r="852" spans="1:7" ht="15.75" x14ac:dyDescent="0.25">
      <c r="A852" s="11">
        <v>9860</v>
      </c>
      <c r="B852" s="74">
        <v>0</v>
      </c>
      <c r="C852" s="79">
        <v>0</v>
      </c>
      <c r="D852" s="133"/>
      <c r="E852" s="75"/>
      <c r="F852" s="80">
        <f t="shared" si="37"/>
        <v>0</v>
      </c>
      <c r="G852" s="77">
        <f t="shared" si="36"/>
        <v>0</v>
      </c>
    </row>
    <row r="853" spans="1:7" ht="15.75" x14ac:dyDescent="0.25">
      <c r="A853" s="11">
        <v>9909</v>
      </c>
      <c r="B853" s="66">
        <v>0</v>
      </c>
      <c r="C853" s="69">
        <v>0</v>
      </c>
      <c r="D853" s="92"/>
      <c r="E853" s="62"/>
      <c r="F853" s="73">
        <f t="shared" si="37"/>
        <v>0</v>
      </c>
      <c r="G853" s="71">
        <v>0</v>
      </c>
    </row>
    <row r="854" spans="1:7" ht="15.75" x14ac:dyDescent="0.25">
      <c r="A854" s="11">
        <v>9911</v>
      </c>
      <c r="B854" s="66"/>
      <c r="C854" s="69">
        <v>0</v>
      </c>
      <c r="D854" s="92"/>
      <c r="E854" s="62"/>
      <c r="F854" s="73">
        <f t="shared" si="37"/>
        <v>0</v>
      </c>
      <c r="G854" s="71">
        <v>0</v>
      </c>
    </row>
    <row r="855" spans="1:7" ht="15.75" x14ac:dyDescent="0.25">
      <c r="A855" s="11">
        <v>9912</v>
      </c>
      <c r="B855" s="66"/>
      <c r="C855" s="69">
        <v>0</v>
      </c>
      <c r="D855" s="92"/>
      <c r="E855" s="62"/>
      <c r="F855" s="73">
        <f t="shared" si="37"/>
        <v>0</v>
      </c>
      <c r="G855" s="71">
        <v>0</v>
      </c>
    </row>
    <row r="856" spans="1:7" ht="15.75" x14ac:dyDescent="0.25">
      <c r="A856" s="11">
        <v>9913</v>
      </c>
      <c r="B856" s="66"/>
      <c r="C856" s="69">
        <v>0</v>
      </c>
      <c r="D856" s="92"/>
      <c r="E856" s="62"/>
      <c r="F856" s="73">
        <f t="shared" si="37"/>
        <v>0</v>
      </c>
      <c r="G856" s="71">
        <v>0</v>
      </c>
    </row>
    <row r="857" spans="1:7" ht="15.75" x14ac:dyDescent="0.25">
      <c r="A857" s="11">
        <v>9914</v>
      </c>
      <c r="B857" s="66"/>
      <c r="C857" s="69">
        <v>0</v>
      </c>
      <c r="D857" s="92"/>
      <c r="E857" s="62"/>
      <c r="F857" s="73">
        <f t="shared" si="37"/>
        <v>0</v>
      </c>
      <c r="G857" s="71">
        <v>0</v>
      </c>
    </row>
    <row r="858" spans="1:7" ht="15.75" x14ac:dyDescent="0.25">
      <c r="A858" s="11">
        <v>9915</v>
      </c>
      <c r="B858" s="66">
        <v>0</v>
      </c>
      <c r="C858" s="69">
        <v>0</v>
      </c>
      <c r="D858" s="92"/>
      <c r="E858" s="62"/>
      <c r="F858" s="73">
        <f t="shared" si="37"/>
        <v>0</v>
      </c>
      <c r="G858" s="71">
        <v>0</v>
      </c>
    </row>
    <row r="859" spans="1:7" ht="15.75" x14ac:dyDescent="0.25">
      <c r="A859" s="11">
        <v>9916</v>
      </c>
      <c r="B859" s="78"/>
      <c r="C859" s="79">
        <v>0</v>
      </c>
      <c r="D859" s="133"/>
      <c r="E859" s="62"/>
      <c r="F859" s="80">
        <f t="shared" si="37"/>
        <v>0</v>
      </c>
      <c r="G859" s="81">
        <v>0</v>
      </c>
    </row>
    <row r="860" spans="1:7" ht="15.75" x14ac:dyDescent="0.25">
      <c r="A860" s="11">
        <v>9917</v>
      </c>
      <c r="B860" s="78"/>
      <c r="C860" s="79">
        <v>0</v>
      </c>
      <c r="D860" s="133"/>
      <c r="E860" s="62"/>
      <c r="F860" s="80">
        <f t="shared" si="37"/>
        <v>0</v>
      </c>
      <c r="G860" s="81">
        <v>0</v>
      </c>
    </row>
    <row r="861" spans="1:7" ht="15.75" x14ac:dyDescent="0.25">
      <c r="A861" s="11">
        <v>9918</v>
      </c>
      <c r="B861" s="66"/>
      <c r="C861" s="69">
        <v>0</v>
      </c>
      <c r="D861" s="92"/>
      <c r="E861" s="62"/>
      <c r="F861" s="73">
        <f t="shared" si="37"/>
        <v>0</v>
      </c>
      <c r="G861" s="71">
        <v>0</v>
      </c>
    </row>
    <row r="862" spans="1:7" ht="15.75" x14ac:dyDescent="0.25">
      <c r="A862" s="11">
        <v>9919</v>
      </c>
      <c r="B862" s="66">
        <v>0</v>
      </c>
      <c r="C862" s="69">
        <v>0</v>
      </c>
      <c r="D862" s="92"/>
      <c r="E862" s="62"/>
      <c r="F862" s="73">
        <f t="shared" si="37"/>
        <v>0</v>
      </c>
      <c r="G862" s="71">
        <v>0</v>
      </c>
    </row>
    <row r="863" spans="1:7" ht="15.75" x14ac:dyDescent="0.25">
      <c r="A863" s="11">
        <v>9921</v>
      </c>
      <c r="B863" s="68">
        <v>0</v>
      </c>
      <c r="C863" s="67"/>
      <c r="D863" s="92"/>
      <c r="E863" s="62"/>
      <c r="F863" s="70">
        <v>0</v>
      </c>
      <c r="G863" s="72">
        <f t="shared" ref="G863:G874" si="38">+IF(ABS(+B863+D863)&lt;=ABS(C863+E863),-B863+C863-D863+E863,0)</f>
        <v>0</v>
      </c>
    </row>
    <row r="864" spans="1:7" ht="15.75" x14ac:dyDescent="0.25">
      <c r="A864" s="11">
        <v>9922</v>
      </c>
      <c r="B864" s="68">
        <v>0</v>
      </c>
      <c r="C864" s="67"/>
      <c r="D864" s="92"/>
      <c r="E864" s="62"/>
      <c r="F864" s="70">
        <v>0</v>
      </c>
      <c r="G864" s="72">
        <f t="shared" si="38"/>
        <v>0</v>
      </c>
    </row>
    <row r="865" spans="1:7" ht="15.75" x14ac:dyDescent="0.25">
      <c r="A865" s="11">
        <v>9923</v>
      </c>
      <c r="B865" s="68">
        <v>0</v>
      </c>
      <c r="C865" s="67">
        <v>0</v>
      </c>
      <c r="D865" s="92"/>
      <c r="E865" s="62"/>
      <c r="F865" s="70">
        <v>0</v>
      </c>
      <c r="G865" s="72">
        <f t="shared" si="38"/>
        <v>0</v>
      </c>
    </row>
    <row r="866" spans="1:7" ht="15.75" x14ac:dyDescent="0.25">
      <c r="A866" s="11">
        <v>9924</v>
      </c>
      <c r="B866" s="68">
        <v>0</v>
      </c>
      <c r="C866" s="67"/>
      <c r="D866" s="92"/>
      <c r="E866" s="62"/>
      <c r="F866" s="70">
        <v>0</v>
      </c>
      <c r="G866" s="72">
        <f t="shared" si="38"/>
        <v>0</v>
      </c>
    </row>
    <row r="867" spans="1:7" ht="15.75" x14ac:dyDescent="0.25">
      <c r="A867" s="11">
        <v>9925</v>
      </c>
      <c r="B867" s="68">
        <v>0</v>
      </c>
      <c r="C867" s="67"/>
      <c r="D867" s="92"/>
      <c r="E867" s="62"/>
      <c r="F867" s="70">
        <v>0</v>
      </c>
      <c r="G867" s="72">
        <f t="shared" si="38"/>
        <v>0</v>
      </c>
    </row>
    <row r="868" spans="1:7" ht="15.75" x14ac:dyDescent="0.25">
      <c r="A868" s="11">
        <v>9926</v>
      </c>
      <c r="B868" s="74">
        <v>0</v>
      </c>
      <c r="C868" s="75"/>
      <c r="D868" s="133"/>
      <c r="E868" s="62"/>
      <c r="F868" s="76">
        <v>0</v>
      </c>
      <c r="G868" s="77">
        <f t="shared" si="38"/>
        <v>0</v>
      </c>
    </row>
    <row r="869" spans="1:7" ht="15.75" x14ac:dyDescent="0.25">
      <c r="A869" s="11">
        <v>9928</v>
      </c>
      <c r="B869" s="68">
        <v>0</v>
      </c>
      <c r="C869" s="67"/>
      <c r="D869" s="92"/>
      <c r="E869" s="62"/>
      <c r="F869" s="70">
        <v>0</v>
      </c>
      <c r="G869" s="72">
        <f t="shared" si="38"/>
        <v>0</v>
      </c>
    </row>
    <row r="870" spans="1:7" ht="15.75" x14ac:dyDescent="0.25">
      <c r="A870" s="11">
        <v>9929</v>
      </c>
      <c r="B870" s="68">
        <v>0</v>
      </c>
      <c r="C870" s="67"/>
      <c r="D870" s="92"/>
      <c r="E870" s="62"/>
      <c r="F870" s="70">
        <v>0</v>
      </c>
      <c r="G870" s="72">
        <f t="shared" si="38"/>
        <v>0</v>
      </c>
    </row>
    <row r="871" spans="1:7" ht="15.75" x14ac:dyDescent="0.25">
      <c r="A871" s="11">
        <v>9940</v>
      </c>
      <c r="B871" s="74">
        <v>0</v>
      </c>
      <c r="C871" s="79">
        <v>0</v>
      </c>
      <c r="D871" s="133"/>
      <c r="E871" s="75"/>
      <c r="F871" s="80">
        <f t="shared" ref="F871:F879" si="39">+IF(ABS(+B871+D871)&gt;=ABS(C871+E871),+B871-C871+D871-E871,0)</f>
        <v>0</v>
      </c>
      <c r="G871" s="77">
        <f t="shared" si="38"/>
        <v>0</v>
      </c>
    </row>
    <row r="872" spans="1:7" ht="15.75" x14ac:dyDescent="0.25">
      <c r="A872" s="11">
        <v>9941</v>
      </c>
      <c r="B872" s="74">
        <v>0</v>
      </c>
      <c r="C872" s="79">
        <v>0</v>
      </c>
      <c r="D872" s="133"/>
      <c r="E872" s="75"/>
      <c r="F872" s="80">
        <f t="shared" si="39"/>
        <v>0</v>
      </c>
      <c r="G872" s="77">
        <f t="shared" si="38"/>
        <v>0</v>
      </c>
    </row>
    <row r="873" spans="1:7" ht="15.75" x14ac:dyDescent="0.25">
      <c r="A873" s="11">
        <v>9944</v>
      </c>
      <c r="B873" s="74">
        <v>0</v>
      </c>
      <c r="C873" s="79">
        <v>0</v>
      </c>
      <c r="D873" s="133"/>
      <c r="E873" s="75"/>
      <c r="F873" s="80">
        <f t="shared" si="39"/>
        <v>0</v>
      </c>
      <c r="G873" s="77">
        <f t="shared" si="38"/>
        <v>0</v>
      </c>
    </row>
    <row r="874" spans="1:7" ht="15.75" x14ac:dyDescent="0.25">
      <c r="A874" s="11">
        <v>9945</v>
      </c>
      <c r="B874" s="74">
        <v>0</v>
      </c>
      <c r="C874" s="79">
        <v>0</v>
      </c>
      <c r="D874" s="133"/>
      <c r="E874" s="75"/>
      <c r="F874" s="80">
        <f t="shared" si="39"/>
        <v>0</v>
      </c>
      <c r="G874" s="77">
        <f t="shared" si="38"/>
        <v>0</v>
      </c>
    </row>
    <row r="875" spans="1:7" ht="15.75" x14ac:dyDescent="0.25">
      <c r="A875" s="11">
        <v>9946</v>
      </c>
      <c r="B875" s="74">
        <v>0</v>
      </c>
      <c r="C875" s="79">
        <v>0</v>
      </c>
      <c r="D875" s="133"/>
      <c r="E875" s="75"/>
      <c r="F875" s="80">
        <f t="shared" si="39"/>
        <v>0</v>
      </c>
      <c r="G875" s="77">
        <f>+IF(ABS(+B875+D875)&lt;=ABS(C875+E875),-B875+C875-D875+E875,0)</f>
        <v>0</v>
      </c>
    </row>
    <row r="876" spans="1:7" ht="15.75" x14ac:dyDescent="0.25">
      <c r="A876" s="11">
        <v>9947</v>
      </c>
      <c r="B876" s="74">
        <v>0</v>
      </c>
      <c r="C876" s="79">
        <v>0</v>
      </c>
      <c r="D876" s="133"/>
      <c r="E876" s="75"/>
      <c r="F876" s="80">
        <f t="shared" si="39"/>
        <v>0</v>
      </c>
      <c r="G876" s="77">
        <f>+IF(ABS(+B876+D876)&lt;=ABS(C876+E876),-B876+C876-D876+E876,0)</f>
        <v>0</v>
      </c>
    </row>
    <row r="877" spans="1:7" ht="15.75" x14ac:dyDescent="0.25">
      <c r="A877" s="11">
        <v>9948</v>
      </c>
      <c r="B877" s="74">
        <v>0</v>
      </c>
      <c r="C877" s="79">
        <v>0</v>
      </c>
      <c r="D877" s="133"/>
      <c r="E877" s="75"/>
      <c r="F877" s="80">
        <f t="shared" si="39"/>
        <v>0</v>
      </c>
      <c r="G877" s="77">
        <f>+IF(ABS(+B877+D877)&lt;=ABS(C877+E877),-B877+C877-D877+E877,0)</f>
        <v>0</v>
      </c>
    </row>
    <row r="878" spans="1:7" ht="15.75" x14ac:dyDescent="0.25">
      <c r="A878" s="11">
        <v>9949</v>
      </c>
      <c r="B878" s="74">
        <v>0</v>
      </c>
      <c r="C878" s="79">
        <v>0</v>
      </c>
      <c r="D878" s="133"/>
      <c r="E878" s="75"/>
      <c r="F878" s="80">
        <f t="shared" si="39"/>
        <v>0</v>
      </c>
      <c r="G878" s="77">
        <f>+IF(ABS(+B878+D878)&lt;=ABS(C878+E878),-B878+C878-D878+E878,0)</f>
        <v>0</v>
      </c>
    </row>
    <row r="879" spans="1:7" ht="15.75" x14ac:dyDescent="0.25">
      <c r="A879" s="11">
        <v>9978</v>
      </c>
      <c r="B879" s="66">
        <v>0</v>
      </c>
      <c r="C879" s="69">
        <v>0</v>
      </c>
      <c r="D879" s="92"/>
      <c r="E879" s="62"/>
      <c r="F879" s="73">
        <f t="shared" si="39"/>
        <v>0</v>
      </c>
      <c r="G879" s="71">
        <v>0</v>
      </c>
    </row>
    <row r="880" spans="1:7" ht="15.75" x14ac:dyDescent="0.25">
      <c r="A880" s="11">
        <v>9979</v>
      </c>
      <c r="B880" s="68">
        <v>0</v>
      </c>
      <c r="C880" s="67"/>
      <c r="D880" s="92"/>
      <c r="E880" s="62"/>
      <c r="F880" s="70">
        <v>0</v>
      </c>
      <c r="G880" s="72">
        <f>+IF(ABS(+B880+D880)&lt;=ABS(C880+E880),-B880+C880-D880+E880,0)</f>
        <v>0</v>
      </c>
    </row>
    <row r="881" spans="1:17" ht="15.75" x14ac:dyDescent="0.25">
      <c r="A881" s="11">
        <v>9981</v>
      </c>
      <c r="B881" s="68">
        <v>0</v>
      </c>
      <c r="C881" s="67">
        <v>0</v>
      </c>
      <c r="D881" s="92"/>
      <c r="E881" s="62"/>
      <c r="F881" s="70">
        <v>0</v>
      </c>
      <c r="G881" s="72">
        <f>+IF(ABS(+B881+D881)&lt;=ABS(C881+E881),-B881+C881-D881+E881,0)</f>
        <v>0</v>
      </c>
    </row>
    <row r="882" spans="1:17" ht="16.5" thickBot="1" x14ac:dyDescent="0.3">
      <c r="A882" s="28">
        <v>9989</v>
      </c>
      <c r="B882" s="96">
        <v>0</v>
      </c>
      <c r="C882" s="97">
        <v>0</v>
      </c>
      <c r="D882" s="134"/>
      <c r="E882" s="135"/>
      <c r="F882" s="73">
        <f>+IF(ABS(+B882+D882)&gt;=ABS(C882+E882),+B882-C882+D882-E882,0)</f>
        <v>0</v>
      </c>
      <c r="G882" s="71">
        <v>0</v>
      </c>
    </row>
    <row r="883" spans="1:17" ht="16.5" thickBot="1" x14ac:dyDescent="0.3">
      <c r="A883" s="7">
        <v>9</v>
      </c>
      <c r="B883" s="123">
        <f t="shared" ref="B883:G883" si="40">+ROUND(SUM(B826:B882),2)</f>
        <v>0</v>
      </c>
      <c r="C883" s="124">
        <f t="shared" si="40"/>
        <v>0</v>
      </c>
      <c r="D883" s="125">
        <f t="shared" si="40"/>
        <v>0</v>
      </c>
      <c r="E883" s="126">
        <f t="shared" si="40"/>
        <v>0</v>
      </c>
      <c r="F883" s="125">
        <f t="shared" si="40"/>
        <v>0</v>
      </c>
      <c r="G883" s="127">
        <f t="shared" si="40"/>
        <v>0</v>
      </c>
    </row>
    <row r="884" spans="1:17" ht="16.5" thickBot="1" x14ac:dyDescent="0.3">
      <c r="A884" s="8"/>
      <c r="B884" s="136"/>
      <c r="C884" s="136"/>
      <c r="D884" s="136"/>
      <c r="E884" s="136"/>
      <c r="F884" s="136"/>
      <c r="G884" s="136"/>
    </row>
    <row r="885" spans="1:17" ht="16.5" thickBot="1" x14ac:dyDescent="0.3">
      <c r="A885" s="9" t="s">
        <v>11</v>
      </c>
      <c r="B885" s="137">
        <f t="shared" ref="B885:G885" si="41">+ROUND(+B824+B883,2)</f>
        <v>0</v>
      </c>
      <c r="C885" s="138">
        <f t="shared" si="41"/>
        <v>0</v>
      </c>
      <c r="D885" s="139">
        <f t="shared" si="41"/>
        <v>32229.279999999999</v>
      </c>
      <c r="E885" s="140">
        <f t="shared" si="41"/>
        <v>32229.279999999999</v>
      </c>
      <c r="F885" s="139">
        <f t="shared" si="41"/>
        <v>16114.64</v>
      </c>
      <c r="G885" s="141">
        <f t="shared" si="41"/>
        <v>16114.64</v>
      </c>
    </row>
    <row r="886" spans="1:17" ht="15.75" thickTop="1" x14ac:dyDescent="0.25">
      <c r="D886" s="439"/>
      <c r="E886" s="439"/>
    </row>
    <row r="887" spans="1:17" x14ac:dyDescent="0.25">
      <c r="D887" s="439"/>
      <c r="E887" s="439"/>
    </row>
    <row r="888" spans="1:17" x14ac:dyDescent="0.25">
      <c r="I888" s="441"/>
    </row>
    <row r="889" spans="1:17" x14ac:dyDescent="0.25">
      <c r="B889" s="437"/>
      <c r="D889" s="440"/>
      <c r="E889" s="440"/>
      <c r="F889" s="445"/>
      <c r="I889" s="444"/>
    </row>
    <row r="890" spans="1:17" x14ac:dyDescent="0.25">
      <c r="B890" s="437"/>
      <c r="D890" s="440"/>
      <c r="E890" s="440"/>
      <c r="F890" s="445"/>
      <c r="I890" s="444"/>
    </row>
    <row r="891" spans="1:17" x14ac:dyDescent="0.25">
      <c r="B891" s="438"/>
      <c r="I891" s="444"/>
    </row>
    <row r="892" spans="1:17" x14ac:dyDescent="0.25">
      <c r="I892" s="446"/>
    </row>
    <row r="893" spans="1:17" x14ac:dyDescent="0.25">
      <c r="I893" s="446"/>
    </row>
    <row r="896" spans="1:17" ht="15.75" thickBot="1" x14ac:dyDescent="0.3">
      <c r="B896" s="313" t="s">
        <v>324</v>
      </c>
      <c r="I896" t="s">
        <v>673</v>
      </c>
      <c r="J896" s="500"/>
      <c r="K896" s="500"/>
      <c r="L896" s="500"/>
      <c r="M896" s="500"/>
      <c r="N896" s="500"/>
      <c r="O896" s="500"/>
      <c r="P896" s="500"/>
      <c r="Q896" s="500"/>
    </row>
    <row r="897" spans="1:17" ht="15" customHeight="1" x14ac:dyDescent="0.25">
      <c r="A897" s="678" t="s">
        <v>21</v>
      </c>
      <c r="B897" s="680" t="s">
        <v>22</v>
      </c>
      <c r="C897" s="672" t="s">
        <v>23</v>
      </c>
      <c r="D897" s="673"/>
      <c r="E897" s="667" t="s">
        <v>24</v>
      </c>
      <c r="F897" s="667"/>
      <c r="G897" s="142" t="s">
        <v>25</v>
      </c>
      <c r="H897" s="667" t="s">
        <v>26</v>
      </c>
      <c r="I897" s="668"/>
      <c r="J897" s="500"/>
      <c r="K897" s="500"/>
      <c r="L897" s="500"/>
      <c r="M897" s="500"/>
      <c r="N897" s="500"/>
      <c r="O897" s="500"/>
      <c r="P897" s="500"/>
      <c r="Q897" s="500"/>
    </row>
    <row r="898" spans="1:17" ht="15" customHeight="1" x14ac:dyDescent="0.25">
      <c r="A898" s="679"/>
      <c r="B898" s="681"/>
      <c r="C898" s="143" t="s">
        <v>27</v>
      </c>
      <c r="D898" s="144" t="s">
        <v>28</v>
      </c>
      <c r="E898" s="144" t="s">
        <v>29</v>
      </c>
      <c r="F898" s="144" t="s">
        <v>28</v>
      </c>
      <c r="G898" s="144" t="s">
        <v>30</v>
      </c>
      <c r="H898" s="143" t="s">
        <v>27</v>
      </c>
      <c r="I898" s="145" t="s">
        <v>28</v>
      </c>
      <c r="K898" s="482"/>
    </row>
    <row r="899" spans="1:17" ht="15.75" thickBot="1" x14ac:dyDescent="0.3">
      <c r="A899" s="146">
        <v>1</v>
      </c>
      <c r="B899" s="147">
        <v>2</v>
      </c>
      <c r="C899" s="147">
        <v>3</v>
      </c>
      <c r="D899" s="148">
        <v>4</v>
      </c>
      <c r="E899" s="148">
        <v>5</v>
      </c>
      <c r="F899" s="149">
        <v>6</v>
      </c>
      <c r="G899" s="148">
        <v>7</v>
      </c>
      <c r="H899" s="149">
        <v>8</v>
      </c>
      <c r="I899" s="150">
        <v>9</v>
      </c>
    </row>
    <row r="900" spans="1:17" ht="15" customHeight="1" x14ac:dyDescent="0.25">
      <c r="A900" s="151">
        <v>1</v>
      </c>
      <c r="B900" s="720" t="s">
        <v>31</v>
      </c>
      <c r="C900" s="152"/>
      <c r="D900" s="153"/>
      <c r="E900" s="154" t="s">
        <v>32</v>
      </c>
      <c r="F900" s="155">
        <v>0</v>
      </c>
      <c r="G900" s="153"/>
      <c r="H900" s="704"/>
      <c r="I900" s="705"/>
    </row>
    <row r="901" spans="1:17" x14ac:dyDescent="0.25">
      <c r="A901" s="152"/>
      <c r="B901" s="696"/>
      <c r="C901" s="152"/>
      <c r="D901" s="153"/>
      <c r="E901" s="154" t="s">
        <v>33</v>
      </c>
      <c r="F901" s="155">
        <v>0</v>
      </c>
      <c r="G901" s="153"/>
      <c r="H901" s="704"/>
      <c r="I901" s="705"/>
    </row>
    <row r="902" spans="1:17" x14ac:dyDescent="0.25">
      <c r="A902" s="152"/>
      <c r="B902" s="696"/>
      <c r="C902" s="152"/>
      <c r="D902" s="153"/>
      <c r="E902" s="154" t="s">
        <v>34</v>
      </c>
      <c r="F902" s="155">
        <v>0</v>
      </c>
      <c r="G902" s="153"/>
      <c r="H902" s="704"/>
      <c r="I902" s="705"/>
    </row>
    <row r="903" spans="1:17" x14ac:dyDescent="0.25">
      <c r="A903" s="152"/>
      <c r="B903" s="696"/>
      <c r="C903" s="152"/>
      <c r="D903" s="153"/>
      <c r="E903" s="154" t="s">
        <v>35</v>
      </c>
      <c r="F903" s="155">
        <v>0</v>
      </c>
      <c r="G903" s="153"/>
      <c r="H903" s="704"/>
      <c r="I903" s="705"/>
    </row>
    <row r="904" spans="1:17" x14ac:dyDescent="0.25">
      <c r="A904" s="152"/>
      <c r="B904" s="696"/>
      <c r="C904" s="152"/>
      <c r="D904" s="153"/>
      <c r="E904" s="154" t="s">
        <v>36</v>
      </c>
      <c r="F904" s="155">
        <v>0</v>
      </c>
      <c r="G904" s="153"/>
      <c r="H904" s="704"/>
      <c r="I904" s="705"/>
    </row>
    <row r="905" spans="1:17" x14ac:dyDescent="0.25">
      <c r="A905" s="152"/>
      <c r="B905" s="696"/>
      <c r="C905" s="152"/>
      <c r="D905" s="153"/>
      <c r="E905" s="154" t="s">
        <v>37</v>
      </c>
      <c r="F905" s="155">
        <v>0</v>
      </c>
      <c r="G905" s="153"/>
      <c r="H905" s="704"/>
      <c r="I905" s="705"/>
    </row>
    <row r="906" spans="1:17" x14ac:dyDescent="0.25">
      <c r="A906" s="152"/>
      <c r="B906" s="696"/>
      <c r="C906" s="156" t="s">
        <v>38</v>
      </c>
      <c r="D906" s="157">
        <v>0</v>
      </c>
      <c r="E906" s="154" t="s">
        <v>39</v>
      </c>
      <c r="F906" s="155">
        <v>0</v>
      </c>
      <c r="G906" s="153"/>
      <c r="H906" s="704"/>
      <c r="I906" s="705"/>
    </row>
    <row r="907" spans="1:17" x14ac:dyDescent="0.25">
      <c r="A907" s="152"/>
      <c r="B907" s="696"/>
      <c r="C907" s="152"/>
      <c r="D907" s="153"/>
      <c r="E907" s="154" t="s">
        <v>40</v>
      </c>
      <c r="F907" s="155">
        <v>0</v>
      </c>
      <c r="G907" s="153"/>
      <c r="H907" s="704"/>
      <c r="I907" s="705"/>
    </row>
    <row r="908" spans="1:17" x14ac:dyDescent="0.25">
      <c r="A908" s="152"/>
      <c r="B908" s="696"/>
      <c r="C908" s="152"/>
      <c r="D908" s="153"/>
      <c r="E908" s="154" t="s">
        <v>41</v>
      </c>
      <c r="F908" s="155">
        <v>0</v>
      </c>
      <c r="G908" s="153"/>
      <c r="H908" s="704"/>
      <c r="I908" s="705"/>
    </row>
    <row r="909" spans="1:17" x14ac:dyDescent="0.25">
      <c r="A909" s="152"/>
      <c r="B909" s="696"/>
      <c r="C909" s="152"/>
      <c r="D909" s="153"/>
      <c r="E909" s="154" t="s">
        <v>42</v>
      </c>
      <c r="F909" s="155">
        <v>0</v>
      </c>
      <c r="G909" s="153"/>
      <c r="H909" s="704"/>
      <c r="I909" s="705"/>
    </row>
    <row r="910" spans="1:17" x14ac:dyDescent="0.25">
      <c r="A910" s="152"/>
      <c r="B910" s="696"/>
      <c r="C910" s="152"/>
      <c r="D910" s="153"/>
      <c r="E910" s="154" t="s">
        <v>43</v>
      </c>
      <c r="F910" s="155">
        <v>0</v>
      </c>
      <c r="G910" s="153"/>
      <c r="H910" s="704"/>
      <c r="I910" s="705"/>
    </row>
    <row r="911" spans="1:17" x14ac:dyDescent="0.25">
      <c r="A911" s="152"/>
      <c r="B911" s="696"/>
      <c r="C911" s="152"/>
      <c r="D911" s="153"/>
      <c r="E911" s="154" t="s">
        <v>44</v>
      </c>
      <c r="F911" s="155">
        <v>0</v>
      </c>
      <c r="G911" s="153"/>
      <c r="H911" s="704"/>
      <c r="I911" s="705"/>
    </row>
    <row r="912" spans="1:17" x14ac:dyDescent="0.25">
      <c r="A912" s="152"/>
      <c r="B912" s="696"/>
      <c r="C912" s="158"/>
      <c r="D912" s="159"/>
      <c r="E912" s="160" t="s">
        <v>45</v>
      </c>
      <c r="F912" s="155">
        <v>0</v>
      </c>
      <c r="G912" s="159"/>
      <c r="H912" s="704"/>
      <c r="I912" s="705"/>
    </row>
    <row r="913" spans="1:9" ht="15.75" thickBot="1" x14ac:dyDescent="0.3">
      <c r="A913" s="161"/>
      <c r="B913" s="697"/>
      <c r="C913" s="161"/>
      <c r="D913" s="162"/>
      <c r="E913" s="163" t="s">
        <v>46</v>
      </c>
      <c r="F913" s="164">
        <f>F912+F911+F910+F909+F908+F907+F906+F905+F904+F903+F902+F901+F900</f>
        <v>0</v>
      </c>
      <c r="G913" s="165">
        <f>D906-F913</f>
        <v>0</v>
      </c>
      <c r="H913" s="455">
        <v>0</v>
      </c>
      <c r="I913" s="501">
        <f>G913-H913</f>
        <v>0</v>
      </c>
    </row>
    <row r="914" spans="1:9" ht="78" thickTop="1" thickBot="1" x14ac:dyDescent="0.3">
      <c r="A914" s="166">
        <v>2</v>
      </c>
      <c r="B914" s="167" t="s">
        <v>47</v>
      </c>
      <c r="C914" s="168" t="s">
        <v>48</v>
      </c>
      <c r="D914" s="169">
        <v>0</v>
      </c>
      <c r="E914" s="170" t="s">
        <v>49</v>
      </c>
      <c r="F914" s="171">
        <v>0</v>
      </c>
      <c r="G914" s="172">
        <f>D914-F914</f>
        <v>0</v>
      </c>
      <c r="H914" s="173"/>
      <c r="I914" s="502">
        <f>G914</f>
        <v>0</v>
      </c>
    </row>
    <row r="915" spans="1:9" ht="15.75" customHeight="1" thickTop="1" x14ac:dyDescent="0.25">
      <c r="A915" s="151">
        <v>3</v>
      </c>
      <c r="B915" s="695" t="s">
        <v>50</v>
      </c>
      <c r="C915" s="151" t="s">
        <v>51</v>
      </c>
      <c r="D915" s="174">
        <v>0</v>
      </c>
      <c r="E915" s="175"/>
      <c r="F915" s="464"/>
      <c r="G915" s="175"/>
      <c r="H915" s="176"/>
      <c r="I915" s="177" t="s">
        <v>52</v>
      </c>
    </row>
    <row r="916" spans="1:9" x14ac:dyDescent="0.25">
      <c r="A916" s="152"/>
      <c r="B916" s="706"/>
      <c r="C916" s="152" t="s">
        <v>53</v>
      </c>
      <c r="D916" s="174">
        <v>0</v>
      </c>
      <c r="E916" s="153"/>
      <c r="F916" s="465"/>
      <c r="G916" s="153"/>
      <c r="H916" s="178"/>
      <c r="I916" s="179" t="s">
        <v>54</v>
      </c>
    </row>
    <row r="917" spans="1:9" x14ac:dyDescent="0.25">
      <c r="A917" s="152"/>
      <c r="B917" s="706"/>
      <c r="C917" s="152" t="s">
        <v>55</v>
      </c>
      <c r="D917" s="174">
        <v>0</v>
      </c>
      <c r="E917" s="153"/>
      <c r="F917" s="465"/>
      <c r="G917" s="153"/>
      <c r="H917" s="178"/>
      <c r="I917" s="180" t="s">
        <v>56</v>
      </c>
    </row>
    <row r="918" spans="1:9" x14ac:dyDescent="0.25">
      <c r="A918" s="152"/>
      <c r="B918" s="706"/>
      <c r="C918" s="152" t="s">
        <v>57</v>
      </c>
      <c r="D918" s="174">
        <v>0</v>
      </c>
      <c r="E918" s="153"/>
      <c r="F918" s="465"/>
      <c r="G918" s="153"/>
      <c r="H918" s="178"/>
      <c r="I918" s="179" t="s">
        <v>58</v>
      </c>
    </row>
    <row r="919" spans="1:9" x14ac:dyDescent="0.25">
      <c r="A919" s="152"/>
      <c r="B919" s="706"/>
      <c r="C919" s="152" t="s">
        <v>59</v>
      </c>
      <c r="D919" s="174">
        <v>0</v>
      </c>
      <c r="E919" s="153"/>
      <c r="F919" s="465"/>
      <c r="G919" s="153"/>
      <c r="H919" s="178"/>
      <c r="I919" s="179" t="s">
        <v>60</v>
      </c>
    </row>
    <row r="920" spans="1:9" x14ac:dyDescent="0.25">
      <c r="A920" s="152"/>
      <c r="B920" s="706"/>
      <c r="C920" s="152" t="s">
        <v>61</v>
      </c>
      <c r="D920" s="174">
        <v>0</v>
      </c>
      <c r="E920" s="153"/>
      <c r="F920" s="465"/>
      <c r="G920" s="153"/>
      <c r="H920" s="178"/>
      <c r="I920" s="179" t="s">
        <v>62</v>
      </c>
    </row>
    <row r="921" spans="1:9" x14ac:dyDescent="0.25">
      <c r="A921" s="152"/>
      <c r="B921" s="706"/>
      <c r="C921" s="152"/>
      <c r="D921" s="174">
        <v>0</v>
      </c>
      <c r="E921" s="153"/>
      <c r="F921" s="465"/>
      <c r="G921" s="153"/>
      <c r="H921" s="178"/>
      <c r="I921" s="179" t="s">
        <v>63</v>
      </c>
    </row>
    <row r="922" spans="1:9" x14ac:dyDescent="0.25">
      <c r="A922" s="152"/>
      <c r="B922" s="706"/>
      <c r="C922" s="181" t="s">
        <v>64</v>
      </c>
      <c r="D922" s="174">
        <v>0</v>
      </c>
      <c r="E922" s="153"/>
      <c r="F922" s="465"/>
      <c r="G922" s="153"/>
      <c r="H922" s="178"/>
      <c r="I922" s="179" t="s">
        <v>65</v>
      </c>
    </row>
    <row r="923" spans="1:9" x14ac:dyDescent="0.25">
      <c r="A923" s="152"/>
      <c r="B923" s="706"/>
      <c r="C923" s="152" t="s">
        <v>66</v>
      </c>
      <c r="D923" s="174">
        <v>0</v>
      </c>
      <c r="E923" s="182" t="s">
        <v>67</v>
      </c>
      <c r="F923" s="466">
        <v>0</v>
      </c>
      <c r="G923" s="183">
        <f>D931-F923</f>
        <v>0</v>
      </c>
      <c r="H923" s="178"/>
      <c r="I923" s="179" t="s">
        <v>68</v>
      </c>
    </row>
    <row r="924" spans="1:9" x14ac:dyDescent="0.25">
      <c r="A924" s="152"/>
      <c r="B924" s="706"/>
      <c r="C924" s="152" t="s">
        <v>69</v>
      </c>
      <c r="D924" s="174">
        <v>0</v>
      </c>
      <c r="E924" s="175"/>
      <c r="F924" s="465"/>
      <c r="G924" s="153"/>
      <c r="H924" s="178"/>
      <c r="I924" s="179" t="s">
        <v>70</v>
      </c>
    </row>
    <row r="925" spans="1:9" x14ac:dyDescent="0.25">
      <c r="A925" s="152"/>
      <c r="B925" s="706"/>
      <c r="C925" s="152"/>
      <c r="D925" s="174">
        <v>0</v>
      </c>
      <c r="E925" s="153"/>
      <c r="F925" s="465"/>
      <c r="G925" s="153"/>
      <c r="H925" s="178"/>
      <c r="I925" s="179" t="s">
        <v>71</v>
      </c>
    </row>
    <row r="926" spans="1:9" x14ac:dyDescent="0.25">
      <c r="A926" s="152"/>
      <c r="B926" s="706"/>
      <c r="C926" s="184" t="s">
        <v>72</v>
      </c>
      <c r="D926" s="174">
        <v>0</v>
      </c>
      <c r="E926" s="153"/>
      <c r="F926" s="465"/>
      <c r="G926" s="153"/>
      <c r="H926" s="178"/>
      <c r="I926" s="177" t="s">
        <v>73</v>
      </c>
    </row>
    <row r="927" spans="1:9" x14ac:dyDescent="0.25">
      <c r="A927" s="152"/>
      <c r="B927" s="706"/>
      <c r="C927" s="152" t="s">
        <v>74</v>
      </c>
      <c r="D927" s="174">
        <v>0</v>
      </c>
      <c r="E927" s="153"/>
      <c r="F927" s="465"/>
      <c r="G927" s="153"/>
      <c r="H927" s="178"/>
      <c r="I927" s="177" t="s">
        <v>75</v>
      </c>
    </row>
    <row r="928" spans="1:9" x14ac:dyDescent="0.25">
      <c r="A928" s="152"/>
      <c r="B928" s="706"/>
      <c r="C928" s="152" t="s">
        <v>76</v>
      </c>
      <c r="D928" s="174">
        <v>0</v>
      </c>
      <c r="E928" s="153"/>
      <c r="F928" s="465"/>
      <c r="G928" s="153"/>
      <c r="H928" s="178"/>
      <c r="I928" s="179" t="s">
        <v>77</v>
      </c>
    </row>
    <row r="929" spans="1:9" x14ac:dyDescent="0.25">
      <c r="A929" s="152"/>
      <c r="B929" s="706"/>
      <c r="C929" s="152"/>
      <c r="D929" s="174">
        <v>0</v>
      </c>
      <c r="E929" s="153"/>
      <c r="F929" s="465"/>
      <c r="G929" s="153"/>
      <c r="H929" s="178"/>
      <c r="I929" s="179"/>
    </row>
    <row r="930" spans="1:9" x14ac:dyDescent="0.25">
      <c r="A930" s="152"/>
      <c r="B930" s="706"/>
      <c r="C930" s="158"/>
      <c r="D930" s="174">
        <v>0</v>
      </c>
      <c r="E930" s="159"/>
      <c r="F930" s="467"/>
      <c r="G930" s="159"/>
      <c r="H930" s="178"/>
      <c r="I930" s="179"/>
    </row>
    <row r="931" spans="1:9" ht="15.75" thickBot="1" x14ac:dyDescent="0.3">
      <c r="A931" s="161"/>
      <c r="B931" s="707"/>
      <c r="C931" s="161" t="s">
        <v>46</v>
      </c>
      <c r="D931" s="185">
        <f>SUM(D914:D930)</f>
        <v>0</v>
      </c>
      <c r="E931" s="162"/>
      <c r="F931" s="164"/>
      <c r="G931" s="162"/>
      <c r="H931" s="186">
        <f>H925+H924+H923+H922+H921+H920+H919+H918+H917+H916+H915+H926+H928+H927+H929+H930</f>
        <v>0</v>
      </c>
      <c r="I931" s="503">
        <f>G923-H931</f>
        <v>0</v>
      </c>
    </row>
    <row r="932" spans="1:9" ht="15.75" customHeight="1" thickTop="1" x14ac:dyDescent="0.25">
      <c r="A932" s="151">
        <v>4</v>
      </c>
      <c r="B932" s="708" t="s">
        <v>78</v>
      </c>
      <c r="C932" s="151" t="s">
        <v>79</v>
      </c>
      <c r="D932" s="174">
        <v>0</v>
      </c>
      <c r="E932" s="175"/>
      <c r="F932" s="464"/>
      <c r="G932" s="175"/>
      <c r="H932" s="176"/>
      <c r="I932" s="177" t="s">
        <v>80</v>
      </c>
    </row>
    <row r="933" spans="1:9" x14ac:dyDescent="0.25">
      <c r="A933" s="152"/>
      <c r="B933" s="709"/>
      <c r="C933" s="152" t="s">
        <v>81</v>
      </c>
      <c r="D933" s="174">
        <v>0</v>
      </c>
      <c r="E933" s="153"/>
      <c r="F933" s="465"/>
      <c r="G933" s="153"/>
      <c r="H933" s="176"/>
      <c r="I933" s="177" t="s">
        <v>82</v>
      </c>
    </row>
    <row r="934" spans="1:9" x14ac:dyDescent="0.25">
      <c r="A934" s="152"/>
      <c r="B934" s="709"/>
      <c r="C934" s="152"/>
      <c r="D934" s="174">
        <v>0</v>
      </c>
      <c r="E934" s="153"/>
      <c r="F934" s="465"/>
      <c r="G934" s="153"/>
      <c r="H934" s="176"/>
      <c r="I934" s="179" t="s">
        <v>83</v>
      </c>
    </row>
    <row r="935" spans="1:9" x14ac:dyDescent="0.25">
      <c r="A935" s="152"/>
      <c r="B935" s="709"/>
      <c r="C935" s="184" t="s">
        <v>72</v>
      </c>
      <c r="D935" s="174">
        <v>0</v>
      </c>
      <c r="E935" s="182" t="s">
        <v>84</v>
      </c>
      <c r="F935" s="466">
        <v>0</v>
      </c>
      <c r="G935" s="183">
        <f>D938-F935</f>
        <v>0</v>
      </c>
      <c r="H935" s="176"/>
      <c r="I935" s="177"/>
    </row>
    <row r="936" spans="1:9" x14ac:dyDescent="0.25">
      <c r="A936" s="152"/>
      <c r="B936" s="709"/>
      <c r="C936" s="152" t="s">
        <v>74</v>
      </c>
      <c r="D936" s="174">
        <v>0</v>
      </c>
      <c r="E936" s="153"/>
      <c r="F936" s="465"/>
      <c r="G936" s="153"/>
      <c r="H936" s="176"/>
      <c r="I936" s="177"/>
    </row>
    <row r="937" spans="1:9" x14ac:dyDescent="0.25">
      <c r="A937" s="152"/>
      <c r="B937" s="709"/>
      <c r="C937" s="158" t="s">
        <v>76</v>
      </c>
      <c r="D937" s="174">
        <v>0</v>
      </c>
      <c r="E937" s="159"/>
      <c r="F937" s="467"/>
      <c r="G937" s="159"/>
      <c r="H937" s="176"/>
      <c r="I937" s="177"/>
    </row>
    <row r="938" spans="1:9" ht="15.75" thickBot="1" x14ac:dyDescent="0.3">
      <c r="A938" s="161"/>
      <c r="B938" s="710"/>
      <c r="C938" s="161" t="s">
        <v>46</v>
      </c>
      <c r="D938" s="185">
        <f>SUM(D932:D937)</f>
        <v>0</v>
      </c>
      <c r="E938" s="162"/>
      <c r="F938" s="164"/>
      <c r="G938" s="162"/>
      <c r="H938" s="189">
        <f>H932+H934</f>
        <v>0</v>
      </c>
      <c r="I938" s="504">
        <f>G935-H938</f>
        <v>0</v>
      </c>
    </row>
    <row r="939" spans="1:9" ht="26.25" thickTop="1" x14ac:dyDescent="0.25">
      <c r="A939" s="190">
        <v>5</v>
      </c>
      <c r="B939" s="492" t="s">
        <v>85</v>
      </c>
      <c r="C939" s="190" t="s">
        <v>86</v>
      </c>
      <c r="D939" s="192">
        <v>0</v>
      </c>
      <c r="E939" s="193" t="s">
        <v>87</v>
      </c>
      <c r="F939" s="456">
        <v>0</v>
      </c>
      <c r="G939" s="194">
        <f>D939-F939</f>
        <v>0</v>
      </c>
      <c r="H939" s="176"/>
      <c r="I939" s="177" t="s">
        <v>73</v>
      </c>
    </row>
    <row r="940" spans="1:9" x14ac:dyDescent="0.25">
      <c r="A940" s="152"/>
      <c r="B940" s="493"/>
      <c r="C940" s="152"/>
      <c r="D940" s="157"/>
      <c r="E940" s="182"/>
      <c r="F940" s="457"/>
      <c r="G940" s="183"/>
      <c r="H940" s="176"/>
      <c r="I940" s="177" t="s">
        <v>88</v>
      </c>
    </row>
    <row r="941" spans="1:9" ht="15.75" thickBot="1" x14ac:dyDescent="0.3">
      <c r="A941" s="161"/>
      <c r="B941" s="494"/>
      <c r="C941" s="161"/>
      <c r="D941" s="197"/>
      <c r="E941" s="198"/>
      <c r="F941" s="458"/>
      <c r="G941" s="185"/>
      <c r="H941" s="189">
        <f>H939+H940</f>
        <v>0</v>
      </c>
      <c r="I941" s="505">
        <f>G939-H941</f>
        <v>0</v>
      </c>
    </row>
    <row r="942" spans="1:9" ht="15.75" customHeight="1" thickTop="1" x14ac:dyDescent="0.25">
      <c r="A942" s="151">
        <v>6</v>
      </c>
      <c r="B942" s="696" t="s">
        <v>89</v>
      </c>
      <c r="C942" s="151" t="s">
        <v>90</v>
      </c>
      <c r="D942" s="199">
        <v>0</v>
      </c>
      <c r="E942" s="175"/>
      <c r="F942" s="464"/>
      <c r="G942" s="175"/>
      <c r="H942" s="200">
        <v>0</v>
      </c>
      <c r="I942" s="201"/>
    </row>
    <row r="943" spans="1:9" x14ac:dyDescent="0.25">
      <c r="A943" s="152"/>
      <c r="B943" s="696"/>
      <c r="C943" s="152" t="s">
        <v>91</v>
      </c>
      <c r="D943" s="174">
        <v>0</v>
      </c>
      <c r="E943" s="182" t="s">
        <v>92</v>
      </c>
      <c r="F943" s="468">
        <v>0</v>
      </c>
      <c r="G943" s="183">
        <f>D944-F943</f>
        <v>0</v>
      </c>
      <c r="H943" s="187">
        <v>0</v>
      </c>
      <c r="I943" s="202"/>
    </row>
    <row r="944" spans="1:9" ht="15.75" thickBot="1" x14ac:dyDescent="0.3">
      <c r="A944" s="161"/>
      <c r="B944" s="697"/>
      <c r="C944" s="161" t="s">
        <v>46</v>
      </c>
      <c r="D944" s="185">
        <f>D943+D942</f>
        <v>0</v>
      </c>
      <c r="E944" s="162"/>
      <c r="F944" s="164"/>
      <c r="G944" s="162"/>
      <c r="H944" s="185">
        <f>H943+H942</f>
        <v>0</v>
      </c>
      <c r="I944" s="504">
        <f>G943-H944</f>
        <v>0</v>
      </c>
    </row>
    <row r="945" spans="1:9" ht="15.75" customHeight="1" thickTop="1" x14ac:dyDescent="0.25">
      <c r="A945" s="151">
        <v>7</v>
      </c>
      <c r="B945" s="695" t="s">
        <v>93</v>
      </c>
      <c r="C945" s="151" t="s">
        <v>94</v>
      </c>
      <c r="D945" s="174">
        <v>0</v>
      </c>
      <c r="E945" s="182" t="s">
        <v>95</v>
      </c>
      <c r="F945" s="457">
        <v>0</v>
      </c>
      <c r="G945" s="203"/>
      <c r="H945" s="200">
        <v>0</v>
      </c>
      <c r="I945" s="202" t="s">
        <v>96</v>
      </c>
    </row>
    <row r="946" spans="1:9" x14ac:dyDescent="0.25">
      <c r="A946" s="152"/>
      <c r="B946" s="696"/>
      <c r="C946" s="152" t="s">
        <v>97</v>
      </c>
      <c r="D946" s="174">
        <v>0</v>
      </c>
      <c r="E946" s="182" t="s">
        <v>98</v>
      </c>
      <c r="F946" s="468">
        <v>0</v>
      </c>
      <c r="G946" s="183"/>
      <c r="H946" s="187">
        <v>0</v>
      </c>
      <c r="I946" s="202"/>
    </row>
    <row r="947" spans="1:9" x14ac:dyDescent="0.25">
      <c r="A947" s="152"/>
      <c r="B947" s="696"/>
      <c r="C947" s="152" t="s">
        <v>99</v>
      </c>
      <c r="D947" s="174">
        <v>0</v>
      </c>
      <c r="E947" s="182" t="s">
        <v>100</v>
      </c>
      <c r="F947" s="468">
        <v>0</v>
      </c>
      <c r="G947" s="204"/>
      <c r="H947" s="188">
        <v>0</v>
      </c>
      <c r="I947" s="202"/>
    </row>
    <row r="948" spans="1:9" ht="15.75" thickBot="1" x14ac:dyDescent="0.3">
      <c r="A948" s="161"/>
      <c r="B948" s="697"/>
      <c r="C948" s="161" t="s">
        <v>46</v>
      </c>
      <c r="D948" s="185">
        <f>D947+D946+D945</f>
        <v>0</v>
      </c>
      <c r="E948" s="162" t="s">
        <v>46</v>
      </c>
      <c r="F948" s="164">
        <f>SUM(F945:F947)</f>
        <v>0</v>
      </c>
      <c r="G948" s="185">
        <f>D948-F948</f>
        <v>0</v>
      </c>
      <c r="H948" s="185">
        <f>H947+H945+H946</f>
        <v>0</v>
      </c>
      <c r="I948" s="504">
        <f>G948-H948</f>
        <v>0</v>
      </c>
    </row>
    <row r="949" spans="1:9" ht="27" thickTop="1" thickBot="1" x14ac:dyDescent="0.3">
      <c r="A949" s="166">
        <v>8</v>
      </c>
      <c r="B949" s="205" t="s">
        <v>101</v>
      </c>
      <c r="C949" s="166" t="s">
        <v>102</v>
      </c>
      <c r="D949" s="169">
        <v>0</v>
      </c>
      <c r="E949" s="206" t="s">
        <v>103</v>
      </c>
      <c r="F949" s="469">
        <v>0</v>
      </c>
      <c r="G949" s="207">
        <f>D949-F949</f>
        <v>0</v>
      </c>
      <c r="H949" s="208"/>
      <c r="I949" s="502">
        <f>G949</f>
        <v>0</v>
      </c>
    </row>
    <row r="950" spans="1:9" ht="15.75" customHeight="1" thickTop="1" x14ac:dyDescent="0.25">
      <c r="A950" s="151">
        <v>9</v>
      </c>
      <c r="B950" s="711" t="s">
        <v>104</v>
      </c>
      <c r="C950" s="151" t="s">
        <v>105</v>
      </c>
      <c r="D950" s="174">
        <v>0</v>
      </c>
      <c r="E950" s="175"/>
      <c r="F950" s="464"/>
      <c r="G950" s="175"/>
      <c r="H950" s="200">
        <v>0</v>
      </c>
      <c r="I950" s="480"/>
    </row>
    <row r="951" spans="1:9" x14ac:dyDescent="0.25">
      <c r="A951" s="152"/>
      <c r="B951" s="712"/>
      <c r="C951" s="152" t="s">
        <v>106</v>
      </c>
      <c r="D951" s="174">
        <v>0</v>
      </c>
      <c r="E951" s="182" t="s">
        <v>107</v>
      </c>
      <c r="F951" s="468">
        <v>0</v>
      </c>
      <c r="G951" s="183">
        <f>D952-F951</f>
        <v>0</v>
      </c>
      <c r="H951" s="200">
        <v>0</v>
      </c>
      <c r="I951" s="480"/>
    </row>
    <row r="952" spans="1:9" ht="15.75" thickBot="1" x14ac:dyDescent="0.3">
      <c r="A952" s="161"/>
      <c r="B952" s="713"/>
      <c r="C952" s="161" t="s">
        <v>46</v>
      </c>
      <c r="D952" s="185">
        <f>D951+D950</f>
        <v>0</v>
      </c>
      <c r="E952" s="162"/>
      <c r="F952" s="164"/>
      <c r="G952" s="162"/>
      <c r="H952" s="185">
        <f>H951+H950</f>
        <v>0</v>
      </c>
      <c r="I952" s="504">
        <f>G951-H952</f>
        <v>0</v>
      </c>
    </row>
    <row r="953" spans="1:9" ht="15.75" customHeight="1" thickTop="1" x14ac:dyDescent="0.25">
      <c r="A953" s="190">
        <v>10</v>
      </c>
      <c r="B953" s="695" t="s">
        <v>108</v>
      </c>
      <c r="C953" s="151" t="s">
        <v>109</v>
      </c>
      <c r="D953" s="174">
        <v>0</v>
      </c>
      <c r="E953" s="182"/>
      <c r="F953" s="464"/>
      <c r="G953" s="203"/>
      <c r="H953" s="200">
        <v>0</v>
      </c>
      <c r="I953" s="480"/>
    </row>
    <row r="954" spans="1:9" x14ac:dyDescent="0.25">
      <c r="A954" s="152"/>
      <c r="B954" s="696"/>
      <c r="C954" s="152" t="s">
        <v>110</v>
      </c>
      <c r="D954" s="174">
        <v>0</v>
      </c>
      <c r="E954" s="182"/>
      <c r="F954" s="465"/>
      <c r="G954" s="183"/>
      <c r="H954" s="187">
        <v>0</v>
      </c>
      <c r="I954" s="480"/>
    </row>
    <row r="955" spans="1:9" x14ac:dyDescent="0.25">
      <c r="A955" s="152"/>
      <c r="B955" s="696"/>
      <c r="C955" s="152" t="s">
        <v>111</v>
      </c>
      <c r="D955" s="174">
        <v>0</v>
      </c>
      <c r="E955" s="182" t="s">
        <v>112</v>
      </c>
      <c r="F955" s="468">
        <v>0</v>
      </c>
      <c r="G955" s="204">
        <f>D957-F955</f>
        <v>0</v>
      </c>
      <c r="H955" s="188">
        <v>0</v>
      </c>
      <c r="I955" s="480"/>
    </row>
    <row r="956" spans="1:9" x14ac:dyDescent="0.25">
      <c r="A956" s="152"/>
      <c r="B956" s="696"/>
      <c r="C956" s="152" t="s">
        <v>113</v>
      </c>
      <c r="D956" s="174">
        <v>0</v>
      </c>
      <c r="E956" s="209"/>
      <c r="F956" s="467"/>
      <c r="G956" s="204"/>
      <c r="H956" s="188">
        <v>0</v>
      </c>
      <c r="I956" s="480"/>
    </row>
    <row r="957" spans="1:9" ht="15.75" thickBot="1" x14ac:dyDescent="0.3">
      <c r="A957" s="161"/>
      <c r="B957" s="697"/>
      <c r="C957" s="161" t="s">
        <v>46</v>
      </c>
      <c r="D957" s="185">
        <f>D956+D955+D954+D953</f>
        <v>0</v>
      </c>
      <c r="E957" s="162" t="s">
        <v>46</v>
      </c>
      <c r="F957" s="164"/>
      <c r="G957" s="185"/>
      <c r="H957" s="185">
        <f>H956+H955+H954+H953</f>
        <v>0</v>
      </c>
      <c r="I957" s="504">
        <f>G955-H957</f>
        <v>0</v>
      </c>
    </row>
    <row r="958" spans="1:9" ht="15.75" customHeight="1" thickTop="1" x14ac:dyDescent="0.25">
      <c r="A958" s="151">
        <v>11</v>
      </c>
      <c r="B958" s="714" t="s">
        <v>114</v>
      </c>
      <c r="C958" s="151" t="s">
        <v>105</v>
      </c>
      <c r="D958" s="174">
        <v>0</v>
      </c>
      <c r="E958" s="210" t="s">
        <v>115</v>
      </c>
      <c r="F958" s="468">
        <v>0</v>
      </c>
      <c r="G958" s="175"/>
      <c r="H958" s="176"/>
      <c r="I958" s="177" t="s">
        <v>80</v>
      </c>
    </row>
    <row r="959" spans="1:9" x14ac:dyDescent="0.25">
      <c r="A959" s="152"/>
      <c r="B959" s="715"/>
      <c r="C959" s="152" t="s">
        <v>106</v>
      </c>
      <c r="D959" s="174">
        <v>0</v>
      </c>
      <c r="E959" s="182" t="s">
        <v>116</v>
      </c>
      <c r="F959" s="468">
        <v>0</v>
      </c>
      <c r="G959" s="153"/>
      <c r="H959" s="176"/>
      <c r="I959" s="177" t="s">
        <v>117</v>
      </c>
    </row>
    <row r="960" spans="1:9" x14ac:dyDescent="0.25">
      <c r="A960" s="152"/>
      <c r="B960" s="715"/>
      <c r="C960" s="152"/>
      <c r="D960" s="174">
        <v>0</v>
      </c>
      <c r="E960" s="182" t="s">
        <v>118</v>
      </c>
      <c r="F960" s="468">
        <v>0</v>
      </c>
      <c r="G960" s="153"/>
      <c r="H960" s="176">
        <v>0</v>
      </c>
      <c r="I960" s="177" t="s">
        <v>119</v>
      </c>
    </row>
    <row r="961" spans="1:9" x14ac:dyDescent="0.25">
      <c r="A961" s="152"/>
      <c r="B961" s="715"/>
      <c r="C961" s="152"/>
      <c r="D961" s="174">
        <v>0</v>
      </c>
      <c r="E961" s="182" t="s">
        <v>120</v>
      </c>
      <c r="F961" s="468">
        <v>0</v>
      </c>
      <c r="G961" s="153"/>
      <c r="H961" s="176"/>
      <c r="I961" s="177" t="s">
        <v>121</v>
      </c>
    </row>
    <row r="962" spans="1:9" x14ac:dyDescent="0.25">
      <c r="A962" s="152"/>
      <c r="B962" s="715"/>
      <c r="C962" s="152"/>
      <c r="D962" s="174">
        <v>0</v>
      </c>
      <c r="E962" s="182" t="s">
        <v>122</v>
      </c>
      <c r="F962" s="468">
        <v>0</v>
      </c>
      <c r="G962" s="153"/>
      <c r="H962" s="176">
        <v>0</v>
      </c>
      <c r="I962" s="177" t="s">
        <v>123</v>
      </c>
    </row>
    <row r="963" spans="1:9" x14ac:dyDescent="0.25">
      <c r="A963" s="152"/>
      <c r="B963" s="715"/>
      <c r="C963" s="152"/>
      <c r="D963" s="174">
        <v>0</v>
      </c>
      <c r="E963" s="182" t="s">
        <v>124</v>
      </c>
      <c r="F963" s="468">
        <v>0</v>
      </c>
      <c r="G963" s="153"/>
      <c r="H963" s="176"/>
      <c r="I963" s="177" t="s">
        <v>125</v>
      </c>
    </row>
    <row r="964" spans="1:9" x14ac:dyDescent="0.25">
      <c r="A964" s="152"/>
      <c r="B964" s="715"/>
      <c r="C964" s="152"/>
      <c r="D964" s="174">
        <v>0</v>
      </c>
      <c r="E964" s="182" t="s">
        <v>126</v>
      </c>
      <c r="F964" s="468">
        <v>0</v>
      </c>
      <c r="G964" s="153"/>
      <c r="H964" s="176"/>
      <c r="I964" s="177"/>
    </row>
    <row r="965" spans="1:9" x14ac:dyDescent="0.25">
      <c r="A965" s="152"/>
      <c r="B965" s="715"/>
      <c r="C965" s="181"/>
      <c r="D965" s="174">
        <v>0</v>
      </c>
      <c r="E965" s="182" t="s">
        <v>127</v>
      </c>
      <c r="F965" s="468">
        <v>0</v>
      </c>
      <c r="G965" s="153"/>
      <c r="H965" s="176"/>
      <c r="I965" s="177"/>
    </row>
    <row r="966" spans="1:9" x14ac:dyDescent="0.25">
      <c r="A966" s="152"/>
      <c r="B966" s="715"/>
      <c r="C966" s="152"/>
      <c r="D966" s="174">
        <v>0</v>
      </c>
      <c r="E966" s="182" t="s">
        <v>128</v>
      </c>
      <c r="F966" s="459">
        <v>0</v>
      </c>
      <c r="G966" s="183"/>
      <c r="H966" s="176"/>
      <c r="I966" s="177"/>
    </row>
    <row r="967" spans="1:9" x14ac:dyDescent="0.25">
      <c r="A967" s="152"/>
      <c r="B967" s="715"/>
      <c r="C967" s="152"/>
      <c r="D967" s="174">
        <v>0</v>
      </c>
      <c r="E967" s="210" t="s">
        <v>129</v>
      </c>
      <c r="F967" s="468">
        <v>0</v>
      </c>
      <c r="G967" s="153"/>
      <c r="H967" s="176"/>
      <c r="I967" s="177"/>
    </row>
    <row r="968" spans="1:9" x14ac:dyDescent="0.25">
      <c r="A968" s="152"/>
      <c r="B968" s="715"/>
      <c r="C968" s="152"/>
      <c r="D968" s="174">
        <v>0</v>
      </c>
      <c r="E968" s="182" t="s">
        <v>130</v>
      </c>
      <c r="F968" s="468">
        <v>0</v>
      </c>
      <c r="G968" s="153"/>
      <c r="H968" s="176"/>
      <c r="I968" s="177"/>
    </row>
    <row r="969" spans="1:9" x14ac:dyDescent="0.25">
      <c r="A969" s="152"/>
      <c r="B969" s="715"/>
      <c r="C969" s="184"/>
      <c r="D969" s="174">
        <v>0</v>
      </c>
      <c r="E969" s="182" t="s">
        <v>131</v>
      </c>
      <c r="F969" s="468">
        <v>0</v>
      </c>
      <c r="G969" s="153"/>
      <c r="H969" s="176"/>
      <c r="I969" s="177"/>
    </row>
    <row r="970" spans="1:9" x14ac:dyDescent="0.25">
      <c r="A970" s="152"/>
      <c r="B970" s="715"/>
      <c r="C970" s="152"/>
      <c r="D970" s="174">
        <v>0</v>
      </c>
      <c r="E970" s="182" t="s">
        <v>132</v>
      </c>
      <c r="F970" s="468">
        <v>0</v>
      </c>
      <c r="G970" s="153"/>
      <c r="H970" s="176"/>
      <c r="I970" s="177"/>
    </row>
    <row r="971" spans="1:9" x14ac:dyDescent="0.25">
      <c r="A971" s="152"/>
      <c r="B971" s="715"/>
      <c r="C971" s="152"/>
      <c r="D971" s="174">
        <v>0</v>
      </c>
      <c r="E971" s="182" t="s">
        <v>133</v>
      </c>
      <c r="F971" s="468">
        <v>0</v>
      </c>
      <c r="G971" s="153"/>
      <c r="H971" s="176"/>
      <c r="I971" s="177"/>
    </row>
    <row r="972" spans="1:9" ht="15.75" thickBot="1" x14ac:dyDescent="0.3">
      <c r="A972" s="161"/>
      <c r="B972" s="716"/>
      <c r="C972" s="161" t="s">
        <v>46</v>
      </c>
      <c r="D972" s="185">
        <f>SUM(D949:D971)</f>
        <v>0</v>
      </c>
      <c r="E972" s="162" t="s">
        <v>46</v>
      </c>
      <c r="F972" s="164">
        <f>SUM(F958:F971)</f>
        <v>0</v>
      </c>
      <c r="G972" s="185">
        <f>D972-F972</f>
        <v>0</v>
      </c>
      <c r="H972" s="189">
        <f>H960+H958+H962</f>
        <v>0</v>
      </c>
      <c r="I972" s="504">
        <f>G972-H972</f>
        <v>0</v>
      </c>
    </row>
    <row r="973" spans="1:9" ht="15.75" customHeight="1" thickTop="1" x14ac:dyDescent="0.25">
      <c r="A973" s="151">
        <v>12</v>
      </c>
      <c r="B973" s="717" t="s">
        <v>134</v>
      </c>
      <c r="C973" s="151" t="s">
        <v>135</v>
      </c>
      <c r="D973" s="174">
        <v>0</v>
      </c>
      <c r="E973" s="182"/>
      <c r="F973" s="464"/>
      <c r="G973" s="203"/>
      <c r="H973" s="175"/>
      <c r="I973" s="202"/>
    </row>
    <row r="974" spans="1:9" x14ac:dyDescent="0.25">
      <c r="A974" s="152"/>
      <c r="B974" s="718"/>
      <c r="C974" s="152" t="s">
        <v>136</v>
      </c>
      <c r="D974" s="174">
        <v>0</v>
      </c>
      <c r="E974" s="182"/>
      <c r="F974" s="465"/>
      <c r="G974" s="183"/>
      <c r="H974" s="153"/>
      <c r="I974" s="202"/>
    </row>
    <row r="975" spans="1:9" x14ac:dyDescent="0.25">
      <c r="A975" s="152"/>
      <c r="B975" s="718"/>
      <c r="C975" s="152" t="s">
        <v>137</v>
      </c>
      <c r="D975" s="174">
        <v>0</v>
      </c>
      <c r="E975" s="182" t="s">
        <v>138</v>
      </c>
      <c r="F975" s="468">
        <v>0</v>
      </c>
      <c r="G975" s="204">
        <f>D979-F975</f>
        <v>0</v>
      </c>
      <c r="H975" s="159"/>
      <c r="I975" s="202"/>
    </row>
    <row r="976" spans="1:9" x14ac:dyDescent="0.25">
      <c r="A976" s="152"/>
      <c r="B976" s="718"/>
      <c r="C976" s="152" t="s">
        <v>139</v>
      </c>
      <c r="D976" s="174">
        <v>0</v>
      </c>
      <c r="E976" s="209"/>
      <c r="F976" s="467"/>
      <c r="G976" s="204"/>
      <c r="H976" s="159"/>
      <c r="I976" s="202"/>
    </row>
    <row r="977" spans="1:9" x14ac:dyDescent="0.25">
      <c r="A977" s="152"/>
      <c r="B977" s="718"/>
      <c r="C977" s="152" t="s">
        <v>140</v>
      </c>
      <c r="D977" s="174">
        <v>0</v>
      </c>
      <c r="E977" s="209"/>
      <c r="F977" s="467"/>
      <c r="G977" s="204"/>
      <c r="H977" s="159"/>
      <c r="I977" s="202"/>
    </row>
    <row r="978" spans="1:9" x14ac:dyDescent="0.25">
      <c r="A978" s="152"/>
      <c r="B978" s="718"/>
      <c r="C978" s="152" t="s">
        <v>141</v>
      </c>
      <c r="D978" s="174">
        <v>0</v>
      </c>
      <c r="E978" s="209"/>
      <c r="F978" s="467"/>
      <c r="G978" s="204"/>
      <c r="H978" s="159"/>
      <c r="I978" s="202"/>
    </row>
    <row r="979" spans="1:9" ht="15.75" thickBot="1" x14ac:dyDescent="0.3">
      <c r="A979" s="161"/>
      <c r="B979" s="719"/>
      <c r="C979" s="161" t="s">
        <v>46</v>
      </c>
      <c r="D979" s="185">
        <f>D978+D977+D976+D975+D974+D973</f>
        <v>0</v>
      </c>
      <c r="E979" s="162"/>
      <c r="F979" s="164"/>
      <c r="G979" s="185"/>
      <c r="H979" s="185">
        <f>H978+H977+H976+H975+H974+H973</f>
        <v>0</v>
      </c>
      <c r="I979" s="504">
        <f>G975-H979</f>
        <v>0</v>
      </c>
    </row>
    <row r="980" spans="1:9" ht="15.75" customHeight="1" thickTop="1" x14ac:dyDescent="0.25">
      <c r="A980" s="151">
        <v>13</v>
      </c>
      <c r="B980" s="695" t="s">
        <v>142</v>
      </c>
      <c r="C980" s="151" t="s">
        <v>143</v>
      </c>
      <c r="D980" s="174">
        <v>0</v>
      </c>
      <c r="E980" s="182"/>
      <c r="F980" s="464"/>
      <c r="G980" s="203"/>
      <c r="H980" s="175"/>
      <c r="I980" s="202"/>
    </row>
    <row r="981" spans="1:9" x14ac:dyDescent="0.25">
      <c r="A981" s="152"/>
      <c r="B981" s="696"/>
      <c r="C981" s="152" t="s">
        <v>144</v>
      </c>
      <c r="D981" s="174">
        <v>0</v>
      </c>
      <c r="E981" s="182"/>
      <c r="F981" s="465"/>
      <c r="G981" s="183"/>
      <c r="H981" s="153"/>
      <c r="I981" s="202"/>
    </row>
    <row r="982" spans="1:9" x14ac:dyDescent="0.25">
      <c r="A982" s="152"/>
      <c r="B982" s="696"/>
      <c r="C982" s="152" t="s">
        <v>145</v>
      </c>
      <c r="D982" s="174">
        <v>0</v>
      </c>
      <c r="E982" s="182" t="s">
        <v>146</v>
      </c>
      <c r="F982" s="468">
        <v>0</v>
      </c>
      <c r="G982" s="204">
        <f>D989-F982</f>
        <v>0</v>
      </c>
      <c r="H982" s="211"/>
      <c r="I982" s="202"/>
    </row>
    <row r="983" spans="1:9" x14ac:dyDescent="0.25">
      <c r="A983" s="152"/>
      <c r="B983" s="696"/>
      <c r="C983" s="152" t="s">
        <v>147</v>
      </c>
      <c r="D983" s="174">
        <v>0</v>
      </c>
      <c r="E983" s="209"/>
      <c r="F983" s="467"/>
      <c r="G983" s="204"/>
      <c r="H983" s="159"/>
      <c r="I983" s="202"/>
    </row>
    <row r="984" spans="1:9" x14ac:dyDescent="0.25">
      <c r="A984" s="152"/>
      <c r="B984" s="696"/>
      <c r="C984" s="152" t="s">
        <v>148</v>
      </c>
      <c r="D984" s="174">
        <v>0</v>
      </c>
      <c r="E984" s="209"/>
      <c r="F984" s="467"/>
      <c r="G984" s="204"/>
      <c r="H984" s="159"/>
      <c r="I984" s="202"/>
    </row>
    <row r="985" spans="1:9" x14ac:dyDescent="0.25">
      <c r="A985" s="152"/>
      <c r="B985" s="696"/>
      <c r="C985" s="152" t="s">
        <v>149</v>
      </c>
      <c r="D985" s="174">
        <v>0</v>
      </c>
      <c r="E985" s="209"/>
      <c r="F985" s="467"/>
      <c r="G985" s="204"/>
      <c r="H985" s="159"/>
      <c r="I985" s="202"/>
    </row>
    <row r="986" spans="1:9" x14ac:dyDescent="0.25">
      <c r="A986" s="152"/>
      <c r="B986" s="696"/>
      <c r="C986" s="152" t="s">
        <v>150</v>
      </c>
      <c r="D986" s="174">
        <v>0</v>
      </c>
      <c r="E986" s="209"/>
      <c r="F986" s="467"/>
      <c r="G986" s="204"/>
      <c r="H986" s="159"/>
      <c r="I986" s="202"/>
    </row>
    <row r="987" spans="1:9" x14ac:dyDescent="0.25">
      <c r="A987" s="152"/>
      <c r="B987" s="696"/>
      <c r="C987" s="152" t="s">
        <v>151</v>
      </c>
      <c r="D987" s="174">
        <v>0</v>
      </c>
      <c r="E987" s="209"/>
      <c r="F987" s="467"/>
      <c r="G987" s="204"/>
      <c r="H987" s="159"/>
      <c r="I987" s="202"/>
    </row>
    <row r="988" spans="1:9" x14ac:dyDescent="0.25">
      <c r="A988" s="152"/>
      <c r="B988" s="696"/>
      <c r="C988" s="152" t="s">
        <v>102</v>
      </c>
      <c r="D988" s="174">
        <v>0</v>
      </c>
      <c r="E988" s="209"/>
      <c r="F988" s="467"/>
      <c r="G988" s="204"/>
      <c r="H988" s="159"/>
      <c r="I988" s="202"/>
    </row>
    <row r="989" spans="1:9" ht="15.75" thickBot="1" x14ac:dyDescent="0.3">
      <c r="A989" s="161"/>
      <c r="B989" s="697"/>
      <c r="C989" s="161" t="s">
        <v>46</v>
      </c>
      <c r="D989" s="185">
        <f>D988+D987+D986+D985+D984+D983+D982+D981+D980</f>
        <v>0</v>
      </c>
      <c r="E989" s="162"/>
      <c r="F989" s="164"/>
      <c r="G989" s="185"/>
      <c r="H989" s="185">
        <f>H988+H987+H986+H985+H984+H983+H982+H981+H980</f>
        <v>0</v>
      </c>
      <c r="I989" s="504">
        <f>G982-H989</f>
        <v>0</v>
      </c>
    </row>
    <row r="990" spans="1:9" ht="65.25" thickTop="1" thickBot="1" x14ac:dyDescent="0.3">
      <c r="A990" s="166">
        <v>14</v>
      </c>
      <c r="B990" s="205" t="s">
        <v>152</v>
      </c>
      <c r="C990" s="166" t="s">
        <v>147</v>
      </c>
      <c r="D990" s="207">
        <v>0</v>
      </c>
      <c r="E990" s="206" t="s">
        <v>153</v>
      </c>
      <c r="F990" s="469">
        <v>0</v>
      </c>
      <c r="G990" s="207">
        <f>D990-F990</f>
        <v>0</v>
      </c>
      <c r="H990" s="208"/>
      <c r="I990" s="506">
        <f>G990</f>
        <v>0</v>
      </c>
    </row>
    <row r="991" spans="1:9" ht="15.75" customHeight="1" thickTop="1" x14ac:dyDescent="0.25">
      <c r="A991" s="190">
        <v>15</v>
      </c>
      <c r="B991" s="695" t="s">
        <v>154</v>
      </c>
      <c r="C991" s="151" t="s">
        <v>155</v>
      </c>
      <c r="D991" s="199">
        <v>0</v>
      </c>
      <c r="E991" s="175"/>
      <c r="F991" s="464"/>
      <c r="G991" s="175"/>
      <c r="H991" s="175"/>
      <c r="I991" s="507"/>
    </row>
    <row r="992" spans="1:9" x14ac:dyDescent="0.25">
      <c r="A992" s="152"/>
      <c r="B992" s="696"/>
      <c r="C992" s="152" t="s">
        <v>156</v>
      </c>
      <c r="D992" s="174">
        <v>0</v>
      </c>
      <c r="E992" s="182" t="s">
        <v>157</v>
      </c>
      <c r="F992" s="459">
        <v>0</v>
      </c>
      <c r="G992" s="183">
        <f>D993-F992</f>
        <v>0</v>
      </c>
      <c r="H992" s="153"/>
      <c r="I992" s="507"/>
    </row>
    <row r="993" spans="1:9" ht="15.75" thickBot="1" x14ac:dyDescent="0.3">
      <c r="A993" s="161"/>
      <c r="B993" s="697"/>
      <c r="C993" s="161" t="s">
        <v>46</v>
      </c>
      <c r="D993" s="185">
        <f>D992+D991</f>
        <v>0</v>
      </c>
      <c r="E993" s="162"/>
      <c r="F993" s="164"/>
      <c r="G993" s="162"/>
      <c r="H993" s="185">
        <f>H992+H991</f>
        <v>0</v>
      </c>
      <c r="I993" s="504">
        <f>G992-H993</f>
        <v>0</v>
      </c>
    </row>
    <row r="994" spans="1:9" ht="52.5" thickTop="1" thickBot="1" x14ac:dyDescent="0.3">
      <c r="A994" s="166">
        <v>16</v>
      </c>
      <c r="B994" s="205" t="s">
        <v>158</v>
      </c>
      <c r="C994" s="166" t="s">
        <v>159</v>
      </c>
      <c r="D994" s="169">
        <v>0</v>
      </c>
      <c r="E994" s="206" t="s">
        <v>160</v>
      </c>
      <c r="F994" s="460">
        <v>0</v>
      </c>
      <c r="G994" s="207">
        <f>D994-F994</f>
        <v>0</v>
      </c>
      <c r="H994" s="208"/>
      <c r="I994" s="502">
        <f>G994</f>
        <v>0</v>
      </c>
    </row>
    <row r="995" spans="1:9" ht="39.75" thickTop="1" thickBot="1" x14ac:dyDescent="0.3">
      <c r="A995" s="166">
        <v>17</v>
      </c>
      <c r="B995" s="205" t="s">
        <v>161</v>
      </c>
      <c r="C995" s="166" t="s">
        <v>162</v>
      </c>
      <c r="D995" s="169">
        <v>0</v>
      </c>
      <c r="E995" s="206" t="s">
        <v>163</v>
      </c>
      <c r="F995" s="469">
        <v>0</v>
      </c>
      <c r="G995" s="212">
        <f>D995-F995</f>
        <v>0</v>
      </c>
      <c r="H995" s="208"/>
      <c r="I995" s="502">
        <f>G995</f>
        <v>0</v>
      </c>
    </row>
    <row r="996" spans="1:9" ht="39.75" thickTop="1" thickBot="1" x14ac:dyDescent="0.3">
      <c r="A996" s="166">
        <v>18</v>
      </c>
      <c r="B996" s="205" t="s">
        <v>164</v>
      </c>
      <c r="C996" s="166" t="s">
        <v>165</v>
      </c>
      <c r="D996" s="169">
        <v>0</v>
      </c>
      <c r="E996" s="206" t="s">
        <v>166</v>
      </c>
      <c r="F996" s="469">
        <v>0</v>
      </c>
      <c r="G996" s="212">
        <f>D996-F996</f>
        <v>0</v>
      </c>
      <c r="H996" s="213"/>
      <c r="I996" s="502">
        <f>G996</f>
        <v>0</v>
      </c>
    </row>
    <row r="997" spans="1:9" ht="15.75" customHeight="1" thickTop="1" x14ac:dyDescent="0.25">
      <c r="A997" s="190">
        <v>19</v>
      </c>
      <c r="B997" s="695" t="s">
        <v>167</v>
      </c>
      <c r="C997" s="151" t="s">
        <v>168</v>
      </c>
      <c r="D997" s="174">
        <v>0</v>
      </c>
      <c r="E997" s="175"/>
      <c r="F997" s="464"/>
      <c r="G997" s="175"/>
      <c r="H997" s="200">
        <v>0</v>
      </c>
      <c r="I997" s="507"/>
    </row>
    <row r="998" spans="1:9" x14ac:dyDescent="0.25">
      <c r="A998" s="152"/>
      <c r="B998" s="696"/>
      <c r="C998" s="152" t="s">
        <v>169</v>
      </c>
      <c r="D998" s="174">
        <v>0</v>
      </c>
      <c r="E998" s="182" t="s">
        <v>170</v>
      </c>
      <c r="F998" s="459">
        <v>0</v>
      </c>
      <c r="G998" s="183">
        <f>D999-F998</f>
        <v>0</v>
      </c>
      <c r="H998" s="187">
        <v>0</v>
      </c>
      <c r="I998" s="507"/>
    </row>
    <row r="999" spans="1:9" ht="15.75" thickBot="1" x14ac:dyDescent="0.3">
      <c r="A999" s="161"/>
      <c r="B999" s="697"/>
      <c r="C999" s="161" t="s">
        <v>46</v>
      </c>
      <c r="D999" s="185">
        <f>SUM(D997:D998)</f>
        <v>0</v>
      </c>
      <c r="E999" s="162"/>
      <c r="F999" s="164"/>
      <c r="G999" s="162"/>
      <c r="H999" s="185">
        <f>H998+H997</f>
        <v>0</v>
      </c>
      <c r="I999" s="504">
        <f>G998-H999</f>
        <v>0</v>
      </c>
    </row>
    <row r="1000" spans="1:9" ht="15.75" thickTop="1" x14ac:dyDescent="0.25">
      <c r="A1000" s="190">
        <v>20</v>
      </c>
      <c r="B1000" s="214" t="s">
        <v>171</v>
      </c>
      <c r="C1000" s="190" t="s">
        <v>172</v>
      </c>
      <c r="D1000" s="192">
        <v>0</v>
      </c>
      <c r="E1000" s="193" t="s">
        <v>173</v>
      </c>
      <c r="F1000" s="461">
        <v>0</v>
      </c>
      <c r="G1000" s="192">
        <f>D1000-F1000</f>
        <v>0</v>
      </c>
      <c r="H1000" s="176">
        <v>0</v>
      </c>
      <c r="I1000" s="177" t="s">
        <v>174</v>
      </c>
    </row>
    <row r="1001" spans="1:9" x14ac:dyDescent="0.25">
      <c r="A1001" s="151"/>
      <c r="B1001" s="215"/>
      <c r="C1001" s="151"/>
      <c r="D1001" s="216"/>
      <c r="E1001" s="210"/>
      <c r="F1001" s="462"/>
      <c r="G1001" s="216"/>
      <c r="H1001" s="176"/>
      <c r="I1001" s="177" t="s">
        <v>175</v>
      </c>
    </row>
    <row r="1002" spans="1:9" ht="15.75" thickBot="1" x14ac:dyDescent="0.3">
      <c r="A1002" s="168"/>
      <c r="B1002" s="217"/>
      <c r="C1002" s="168"/>
      <c r="D1002" s="218"/>
      <c r="E1002" s="170"/>
      <c r="F1002" s="171"/>
      <c r="G1002" s="218"/>
      <c r="H1002" s="189">
        <f>H1000</f>
        <v>0</v>
      </c>
      <c r="I1002" s="508">
        <f>G1000-H1002</f>
        <v>0</v>
      </c>
    </row>
    <row r="1003" spans="1:9" ht="78" thickTop="1" thickBot="1" x14ac:dyDescent="0.3">
      <c r="A1003" s="166">
        <v>21</v>
      </c>
      <c r="B1003" s="219" t="s">
        <v>176</v>
      </c>
      <c r="C1003" s="166" t="s">
        <v>177</v>
      </c>
      <c r="D1003" s="169">
        <v>0</v>
      </c>
      <c r="E1003" s="206" t="s">
        <v>178</v>
      </c>
      <c r="F1003" s="463">
        <v>0</v>
      </c>
      <c r="G1003" s="207">
        <f>D1003-F1003</f>
        <v>0</v>
      </c>
      <c r="H1003" s="208"/>
      <c r="I1003" s="509">
        <f>G1003</f>
        <v>0</v>
      </c>
    </row>
    <row r="1004" spans="1:9" ht="52.5" thickTop="1" thickBot="1" x14ac:dyDescent="0.3">
      <c r="A1004" s="166">
        <v>22</v>
      </c>
      <c r="B1004" s="220" t="s">
        <v>179</v>
      </c>
      <c r="C1004" s="166" t="s">
        <v>180</v>
      </c>
      <c r="D1004" s="169">
        <v>0</v>
      </c>
      <c r="E1004" s="206" t="s">
        <v>181</v>
      </c>
      <c r="F1004" s="470">
        <v>0</v>
      </c>
      <c r="G1004" s="207">
        <f>D1004-F1004</f>
        <v>0</v>
      </c>
      <c r="H1004" s="208"/>
      <c r="I1004" s="509">
        <f>G1004</f>
        <v>0</v>
      </c>
    </row>
    <row r="1005" spans="1:9" ht="15.75" customHeight="1" thickTop="1" x14ac:dyDescent="0.25">
      <c r="A1005" s="190">
        <v>23</v>
      </c>
      <c r="B1005" s="698" t="s">
        <v>182</v>
      </c>
      <c r="C1005" s="151" t="s">
        <v>183</v>
      </c>
      <c r="D1005" s="221">
        <v>0</v>
      </c>
      <c r="E1005" s="210" t="s">
        <v>184</v>
      </c>
      <c r="F1005" s="461">
        <v>0</v>
      </c>
      <c r="G1005" s="203"/>
      <c r="H1005" s="175"/>
      <c r="I1005" s="510"/>
    </row>
    <row r="1006" spans="1:9" x14ac:dyDescent="0.25">
      <c r="A1006" s="152"/>
      <c r="B1006" s="699"/>
      <c r="C1006" s="152"/>
      <c r="D1006" s="222">
        <v>0</v>
      </c>
      <c r="E1006" s="182" t="s">
        <v>185</v>
      </c>
      <c r="F1006" s="459">
        <v>0</v>
      </c>
      <c r="G1006" s="183"/>
      <c r="H1006" s="153"/>
      <c r="I1006" s="511"/>
    </row>
    <row r="1007" spans="1:9" ht="15.75" thickBot="1" x14ac:dyDescent="0.3">
      <c r="A1007" s="161"/>
      <c r="B1007" s="700"/>
      <c r="C1007" s="161" t="s">
        <v>46</v>
      </c>
      <c r="D1007" s="172">
        <f>D1006+D1005</f>
        <v>0</v>
      </c>
      <c r="E1007" s="162" t="s">
        <v>46</v>
      </c>
      <c r="F1007" s="164">
        <f>F1006+F1005</f>
        <v>0</v>
      </c>
      <c r="G1007" s="185">
        <f>D1007-F1007</f>
        <v>0</v>
      </c>
      <c r="H1007" s="162"/>
      <c r="I1007" s="512">
        <f>G1007</f>
        <v>0</v>
      </c>
    </row>
    <row r="1008" spans="1:9" ht="39.75" thickTop="1" thickBot="1" x14ac:dyDescent="0.3">
      <c r="A1008" s="166">
        <v>24</v>
      </c>
      <c r="B1008" s="220" t="s">
        <v>186</v>
      </c>
      <c r="C1008" s="166" t="s">
        <v>187</v>
      </c>
      <c r="D1008" s="169">
        <v>0</v>
      </c>
      <c r="E1008" s="206" t="s">
        <v>188</v>
      </c>
      <c r="F1008" s="460">
        <v>0</v>
      </c>
      <c r="G1008" s="207">
        <f>D1008-F1008</f>
        <v>0</v>
      </c>
      <c r="H1008" s="208"/>
      <c r="I1008" s="509">
        <f>G1008</f>
        <v>0</v>
      </c>
    </row>
    <row r="1009" spans="1:9" ht="52.5" thickTop="1" thickBot="1" x14ac:dyDescent="0.3">
      <c r="A1009" s="166">
        <v>25</v>
      </c>
      <c r="B1009" s="220" t="s">
        <v>189</v>
      </c>
      <c r="C1009" s="166" t="s">
        <v>190</v>
      </c>
      <c r="D1009" s="169">
        <v>0</v>
      </c>
      <c r="E1009" s="206" t="s">
        <v>191</v>
      </c>
      <c r="F1009" s="460">
        <v>0</v>
      </c>
      <c r="G1009" s="207">
        <f>D1009-F1009</f>
        <v>0</v>
      </c>
      <c r="H1009" s="208"/>
      <c r="I1009" s="509">
        <f>G1009</f>
        <v>0</v>
      </c>
    </row>
    <row r="1010" spans="1:9" ht="52.5" thickTop="1" thickBot="1" x14ac:dyDescent="0.3">
      <c r="A1010" s="166">
        <v>26</v>
      </c>
      <c r="B1010" s="220" t="s">
        <v>192</v>
      </c>
      <c r="C1010" s="166" t="s">
        <v>193</v>
      </c>
      <c r="D1010" s="169">
        <v>0</v>
      </c>
      <c r="E1010" s="206" t="s">
        <v>194</v>
      </c>
      <c r="F1010" s="460">
        <v>0</v>
      </c>
      <c r="G1010" s="207">
        <f>D1010-F1010</f>
        <v>0</v>
      </c>
      <c r="H1010" s="208"/>
      <c r="I1010" s="509">
        <f>G1010</f>
        <v>0</v>
      </c>
    </row>
    <row r="1011" spans="1:9" ht="52.5" thickTop="1" thickBot="1" x14ac:dyDescent="0.3">
      <c r="A1011" s="166">
        <v>27</v>
      </c>
      <c r="B1011" s="220" t="s">
        <v>195</v>
      </c>
      <c r="C1011" s="166" t="s">
        <v>196</v>
      </c>
      <c r="D1011" s="169">
        <v>0</v>
      </c>
      <c r="E1011" s="206" t="s">
        <v>197</v>
      </c>
      <c r="F1011" s="460">
        <v>0</v>
      </c>
      <c r="G1011" s="207">
        <f>D1011-F1011</f>
        <v>0</v>
      </c>
      <c r="H1011" s="208"/>
      <c r="I1011" s="509">
        <f>G1011</f>
        <v>0</v>
      </c>
    </row>
    <row r="1012" spans="1:9" ht="15.75" customHeight="1" thickTop="1" x14ac:dyDescent="0.25">
      <c r="A1012" s="190">
        <v>28</v>
      </c>
      <c r="B1012" s="698" t="s">
        <v>198</v>
      </c>
      <c r="C1012" s="151" t="s">
        <v>199</v>
      </c>
      <c r="D1012" s="200">
        <v>0</v>
      </c>
      <c r="E1012" s="175"/>
      <c r="F1012" s="471"/>
      <c r="G1012" s="175"/>
      <c r="H1012" s="200">
        <v>0</v>
      </c>
      <c r="I1012" s="513"/>
    </row>
    <row r="1013" spans="1:9" x14ac:dyDescent="0.25">
      <c r="A1013" s="152"/>
      <c r="B1013" s="699"/>
      <c r="C1013" s="152" t="s">
        <v>200</v>
      </c>
      <c r="D1013" s="187">
        <v>0</v>
      </c>
      <c r="E1013" s="182" t="s">
        <v>201</v>
      </c>
      <c r="F1013" s="459">
        <v>0</v>
      </c>
      <c r="G1013" s="183">
        <f>D1015-F1013</f>
        <v>0</v>
      </c>
      <c r="H1013" s="187">
        <v>0</v>
      </c>
      <c r="I1013" s="513"/>
    </row>
    <row r="1014" spans="1:9" x14ac:dyDescent="0.25">
      <c r="A1014" s="152"/>
      <c r="B1014" s="699"/>
      <c r="C1014" s="152" t="s">
        <v>202</v>
      </c>
      <c r="D1014" s="188">
        <v>0</v>
      </c>
      <c r="E1014" s="209"/>
      <c r="F1014" s="472"/>
      <c r="G1014" s="204"/>
      <c r="H1014" s="188">
        <v>0</v>
      </c>
      <c r="I1014" s="513"/>
    </row>
    <row r="1015" spans="1:9" ht="15.75" thickBot="1" x14ac:dyDescent="0.3">
      <c r="A1015" s="161"/>
      <c r="B1015" s="700"/>
      <c r="C1015" s="161" t="s">
        <v>46</v>
      </c>
      <c r="D1015" s="185">
        <f>D1014+D1013+D1012</f>
        <v>0</v>
      </c>
      <c r="E1015" s="162"/>
      <c r="F1015" s="164"/>
      <c r="G1015" s="162"/>
      <c r="H1015" s="185">
        <f>H1014+H1013+H1012</f>
        <v>0</v>
      </c>
      <c r="I1015" s="512">
        <f>G1013-H1015</f>
        <v>0</v>
      </c>
    </row>
    <row r="1016" spans="1:9" ht="15.75" customHeight="1" thickTop="1" x14ac:dyDescent="0.25">
      <c r="A1016" s="190">
        <v>29</v>
      </c>
      <c r="B1016" s="701" t="s">
        <v>203</v>
      </c>
      <c r="C1016" s="151" t="s">
        <v>204</v>
      </c>
      <c r="D1016" s="221">
        <v>0</v>
      </c>
      <c r="E1016" s="182" t="s">
        <v>205</v>
      </c>
      <c r="F1016" s="462">
        <v>0</v>
      </c>
      <c r="G1016" s="203"/>
      <c r="H1016" s="200"/>
      <c r="I1016" s="223"/>
    </row>
    <row r="1017" spans="1:9" x14ac:dyDescent="0.25">
      <c r="A1017" s="152"/>
      <c r="B1017" s="702"/>
      <c r="C1017" s="152"/>
      <c r="D1017" s="224">
        <v>0</v>
      </c>
      <c r="E1017" s="182" t="s">
        <v>206</v>
      </c>
      <c r="F1017" s="462">
        <v>0</v>
      </c>
      <c r="G1017" s="183"/>
      <c r="H1017" s="187"/>
      <c r="I1017" s="513"/>
    </row>
    <row r="1018" spans="1:9" ht="15.75" thickBot="1" x14ac:dyDescent="0.3">
      <c r="A1018" s="161"/>
      <c r="B1018" s="703"/>
      <c r="C1018" s="161" t="s">
        <v>46</v>
      </c>
      <c r="D1018" s="185">
        <f>D1017+D1016</f>
        <v>0</v>
      </c>
      <c r="E1018" s="162" t="s">
        <v>46</v>
      </c>
      <c r="F1018" s="164">
        <f>F1017+F1016</f>
        <v>0</v>
      </c>
      <c r="G1018" s="185">
        <v>0</v>
      </c>
      <c r="H1018" s="185">
        <f>H1017+H1016</f>
        <v>0</v>
      </c>
      <c r="I1018" s="512">
        <f>G1018-H1018</f>
        <v>0</v>
      </c>
    </row>
    <row r="1019" spans="1:9" ht="15.75" customHeight="1" thickTop="1" x14ac:dyDescent="0.25">
      <c r="A1019" s="190">
        <v>30</v>
      </c>
      <c r="B1019" s="701" t="s">
        <v>207</v>
      </c>
      <c r="C1019" s="151" t="s">
        <v>208</v>
      </c>
      <c r="D1019" s="221">
        <v>0</v>
      </c>
      <c r="E1019" s="182"/>
      <c r="F1019" s="462">
        <v>0</v>
      </c>
      <c r="G1019" s="203"/>
      <c r="H1019" s="200"/>
      <c r="I1019" s="513"/>
    </row>
    <row r="1020" spans="1:9" x14ac:dyDescent="0.25">
      <c r="A1020" s="152"/>
      <c r="B1020" s="702"/>
      <c r="C1020" s="151" t="s">
        <v>209</v>
      </c>
      <c r="D1020" s="224">
        <v>0</v>
      </c>
      <c r="E1020" s="182" t="s">
        <v>210</v>
      </c>
      <c r="F1020" s="462">
        <v>0</v>
      </c>
      <c r="G1020" s="183"/>
      <c r="H1020" s="187"/>
      <c r="I1020" s="513"/>
    </row>
    <row r="1021" spans="1:9" ht="15.75" thickBot="1" x14ac:dyDescent="0.3">
      <c r="A1021" s="161"/>
      <c r="B1021" s="703"/>
      <c r="C1021" s="161" t="s">
        <v>46</v>
      </c>
      <c r="D1021" s="185">
        <f>D1020+D1019</f>
        <v>0</v>
      </c>
      <c r="E1021" s="162" t="s">
        <v>46</v>
      </c>
      <c r="F1021" s="164">
        <f>F1020+F1019</f>
        <v>0</v>
      </c>
      <c r="G1021" s="185">
        <v>0</v>
      </c>
      <c r="H1021" s="185">
        <f>H1020+H1019</f>
        <v>0</v>
      </c>
      <c r="I1021" s="512">
        <f>G1021-H1021</f>
        <v>0</v>
      </c>
    </row>
    <row r="1022" spans="1:9" ht="15.75" customHeight="1" thickTop="1" x14ac:dyDescent="0.25">
      <c r="A1022" s="190">
        <v>31</v>
      </c>
      <c r="B1022" s="685" t="s">
        <v>211</v>
      </c>
      <c r="C1022" s="151" t="s">
        <v>212</v>
      </c>
      <c r="D1022" s="224">
        <v>0</v>
      </c>
      <c r="E1022" s="182"/>
      <c r="F1022" s="464"/>
      <c r="G1022" s="203"/>
      <c r="H1022" s="200"/>
      <c r="I1022" s="513"/>
    </row>
    <row r="1023" spans="1:9" x14ac:dyDescent="0.25">
      <c r="A1023" s="152"/>
      <c r="B1023" s="686"/>
      <c r="C1023" s="152" t="s">
        <v>213</v>
      </c>
      <c r="D1023" s="224">
        <v>0</v>
      </c>
      <c r="E1023" s="182"/>
      <c r="F1023" s="465"/>
      <c r="G1023" s="183"/>
      <c r="H1023" s="187"/>
      <c r="I1023" s="513"/>
    </row>
    <row r="1024" spans="1:9" x14ac:dyDescent="0.25">
      <c r="A1024" s="152"/>
      <c r="B1024" s="686"/>
      <c r="C1024" s="152" t="s">
        <v>214</v>
      </c>
      <c r="D1024" s="224">
        <v>0</v>
      </c>
      <c r="E1024" s="182" t="s">
        <v>215</v>
      </c>
      <c r="F1024" s="462">
        <v>0</v>
      </c>
      <c r="G1024" s="204">
        <f>D1028-F1024</f>
        <v>0</v>
      </c>
      <c r="H1024" s="188"/>
      <c r="I1024" s="513"/>
    </row>
    <row r="1025" spans="1:9" x14ac:dyDescent="0.25">
      <c r="A1025" s="152"/>
      <c r="B1025" s="686"/>
      <c r="C1025" s="152" t="s">
        <v>216</v>
      </c>
      <c r="D1025" s="224">
        <v>0</v>
      </c>
      <c r="E1025" s="209"/>
      <c r="F1025" s="467"/>
      <c r="G1025" s="204"/>
      <c r="H1025" s="188"/>
      <c r="I1025" s="513"/>
    </row>
    <row r="1026" spans="1:9" x14ac:dyDescent="0.25">
      <c r="A1026" s="152"/>
      <c r="B1026" s="686"/>
      <c r="C1026" s="152" t="s">
        <v>216</v>
      </c>
      <c r="D1026" s="224">
        <v>0</v>
      </c>
      <c r="E1026" s="209"/>
      <c r="F1026" s="467"/>
      <c r="G1026" s="204"/>
      <c r="H1026" s="188"/>
      <c r="I1026" s="513"/>
    </row>
    <row r="1027" spans="1:9" x14ac:dyDescent="0.25">
      <c r="A1027" s="158"/>
      <c r="B1027" s="686"/>
      <c r="C1027" s="152"/>
      <c r="D1027" s="188"/>
      <c r="E1027" s="209"/>
      <c r="F1027" s="467"/>
      <c r="G1027" s="204"/>
      <c r="H1027" s="188"/>
      <c r="I1027" s="513"/>
    </row>
    <row r="1028" spans="1:9" ht="15.75" thickBot="1" x14ac:dyDescent="0.3">
      <c r="A1028" s="161"/>
      <c r="B1028" s="687"/>
      <c r="C1028" s="161" t="s">
        <v>46</v>
      </c>
      <c r="D1028" s="185">
        <f>D1026+D1025+D1024+D1023+D1022</f>
        <v>0</v>
      </c>
      <c r="E1028" s="162"/>
      <c r="F1028" s="164"/>
      <c r="G1028" s="185"/>
      <c r="H1028" s="185">
        <f>H1027+H1026+H1025+H1024+H1023+H1022</f>
        <v>0</v>
      </c>
      <c r="I1028" s="512">
        <f>G1024-H1028</f>
        <v>0</v>
      </c>
    </row>
    <row r="1029" spans="1:9" ht="39.75" thickTop="1" thickBot="1" x14ac:dyDescent="0.3">
      <c r="A1029" s="166">
        <v>32</v>
      </c>
      <c r="B1029" s="225" t="s">
        <v>217</v>
      </c>
      <c r="C1029" s="166" t="s">
        <v>218</v>
      </c>
      <c r="D1029" s="169">
        <v>0</v>
      </c>
      <c r="E1029" s="206" t="s">
        <v>219</v>
      </c>
      <c r="F1029" s="460">
        <v>0</v>
      </c>
      <c r="G1029" s="207">
        <f>D1029-F1029</f>
        <v>0</v>
      </c>
      <c r="H1029" s="208"/>
      <c r="I1029" s="509">
        <f>G1029</f>
        <v>0</v>
      </c>
    </row>
    <row r="1030" spans="1:9" ht="52.5" thickTop="1" thickBot="1" x14ac:dyDescent="0.3">
      <c r="A1030" s="166">
        <v>33</v>
      </c>
      <c r="B1030" s="226" t="s">
        <v>220</v>
      </c>
      <c r="C1030" s="166" t="s">
        <v>221</v>
      </c>
      <c r="D1030" s="169">
        <v>0</v>
      </c>
      <c r="E1030" s="206" t="s">
        <v>222</v>
      </c>
      <c r="F1030" s="460">
        <v>0</v>
      </c>
      <c r="G1030" s="207">
        <f>D1030-F1030</f>
        <v>0</v>
      </c>
      <c r="H1030" s="208"/>
      <c r="I1030" s="509">
        <f>G1030</f>
        <v>0</v>
      </c>
    </row>
    <row r="1031" spans="1:9" ht="65.25" thickTop="1" thickBot="1" x14ac:dyDescent="0.3">
      <c r="A1031" s="227">
        <v>34</v>
      </c>
      <c r="B1031" s="228" t="s">
        <v>223</v>
      </c>
      <c r="C1031" s="229" t="s">
        <v>224</v>
      </c>
      <c r="D1031" s="230">
        <v>0</v>
      </c>
      <c r="E1031" s="231" t="s">
        <v>225</v>
      </c>
      <c r="F1031" s="473">
        <v>0</v>
      </c>
      <c r="G1031" s="232">
        <f>D1031-F1031</f>
        <v>0</v>
      </c>
      <c r="H1031" s="233"/>
      <c r="I1031" s="514">
        <f>G1031</f>
        <v>0</v>
      </c>
    </row>
    <row r="1034" spans="1:9" ht="15.75" thickBot="1" x14ac:dyDescent="0.3">
      <c r="B1034" s="313" t="s">
        <v>325</v>
      </c>
      <c r="C1034" s="313"/>
      <c r="D1034" s="313"/>
      <c r="I1034" t="s">
        <v>674</v>
      </c>
    </row>
    <row r="1035" spans="1:9" x14ac:dyDescent="0.25">
      <c r="A1035" s="678" t="s">
        <v>21</v>
      </c>
      <c r="B1035" s="680" t="s">
        <v>22</v>
      </c>
      <c r="C1035" s="672" t="s">
        <v>23</v>
      </c>
      <c r="D1035" s="673"/>
      <c r="E1035" s="667" t="s">
        <v>24</v>
      </c>
      <c r="F1035" s="667"/>
      <c r="G1035" s="142" t="s">
        <v>25</v>
      </c>
      <c r="H1035" s="667" t="s">
        <v>26</v>
      </c>
      <c r="I1035" s="668"/>
    </row>
    <row r="1036" spans="1:9" x14ac:dyDescent="0.25">
      <c r="A1036" s="679"/>
      <c r="B1036" s="681"/>
      <c r="C1036" s="143" t="s">
        <v>27</v>
      </c>
      <c r="D1036" s="144" t="s">
        <v>28</v>
      </c>
      <c r="E1036" s="144" t="s">
        <v>29</v>
      </c>
      <c r="F1036" s="144" t="s">
        <v>28</v>
      </c>
      <c r="G1036" s="144" t="s">
        <v>30</v>
      </c>
      <c r="H1036" s="143" t="s">
        <v>27</v>
      </c>
      <c r="I1036" s="145" t="s">
        <v>28</v>
      </c>
    </row>
    <row r="1037" spans="1:9" ht="15.75" thickBot="1" x14ac:dyDescent="0.3">
      <c r="A1037" s="146">
        <v>1</v>
      </c>
      <c r="B1037" s="147">
        <v>2</v>
      </c>
      <c r="C1037" s="147">
        <v>3</v>
      </c>
      <c r="D1037" s="148">
        <v>4</v>
      </c>
      <c r="E1037" s="148">
        <v>5</v>
      </c>
      <c r="F1037" s="149">
        <v>6</v>
      </c>
      <c r="G1037" s="148">
        <v>7</v>
      </c>
      <c r="H1037" s="149">
        <v>8</v>
      </c>
      <c r="I1037" s="150">
        <v>9</v>
      </c>
    </row>
    <row r="1038" spans="1:9" ht="91.5" thickTop="1" thickBot="1" x14ac:dyDescent="0.3">
      <c r="A1038" s="234">
        <v>1</v>
      </c>
      <c r="B1038" s="235" t="s">
        <v>226</v>
      </c>
      <c r="C1038" s="236" t="s">
        <v>227</v>
      </c>
      <c r="D1038" s="237">
        <v>0</v>
      </c>
      <c r="E1038" s="238" t="s">
        <v>228</v>
      </c>
      <c r="F1038" s="239">
        <v>0</v>
      </c>
      <c r="G1038" s="237">
        <f>D1038-F1038</f>
        <v>0</v>
      </c>
      <c r="H1038" s="240"/>
      <c r="I1038" s="514">
        <f>G1038</f>
        <v>0</v>
      </c>
    </row>
    <row r="1039" spans="1:9" ht="36.75" customHeight="1" thickTop="1" x14ac:dyDescent="0.25">
      <c r="A1039" s="241">
        <v>2</v>
      </c>
      <c r="B1039" s="688" t="s">
        <v>229</v>
      </c>
      <c r="C1039" s="242" t="s">
        <v>230</v>
      </c>
      <c r="D1039" s="243">
        <v>0</v>
      </c>
      <c r="E1039" s="244" t="s">
        <v>231</v>
      </c>
      <c r="F1039" s="319">
        <v>0</v>
      </c>
      <c r="G1039" s="246"/>
      <c r="H1039" s="247"/>
      <c r="I1039" s="515"/>
    </row>
    <row r="1040" spans="1:9" ht="36.75" customHeight="1" thickBot="1" x14ac:dyDescent="0.3">
      <c r="A1040" s="248"/>
      <c r="B1040" s="689"/>
      <c r="C1040" s="249"/>
      <c r="D1040" s="250">
        <f>D1039</f>
        <v>0</v>
      </c>
      <c r="E1040" s="251"/>
      <c r="F1040" s="252">
        <f>F1039</f>
        <v>0</v>
      </c>
      <c r="G1040" s="250">
        <f>D1040-F1040</f>
        <v>0</v>
      </c>
      <c r="H1040" s="253"/>
      <c r="I1040" s="516">
        <f>G1040</f>
        <v>0</v>
      </c>
    </row>
    <row r="1041" spans="1:9" ht="15.75" thickTop="1" x14ac:dyDescent="0.25">
      <c r="A1041" s="241">
        <v>3</v>
      </c>
      <c r="B1041" s="682" t="s">
        <v>232</v>
      </c>
      <c r="C1041" s="254" t="s">
        <v>233</v>
      </c>
      <c r="D1041" s="255">
        <v>0</v>
      </c>
      <c r="E1041" s="256" t="s">
        <v>234</v>
      </c>
      <c r="F1041" s="257">
        <v>0</v>
      </c>
      <c r="G1041" s="258"/>
      <c r="H1041" s="259"/>
      <c r="I1041" s="517"/>
    </row>
    <row r="1042" spans="1:9" x14ac:dyDescent="0.25">
      <c r="A1042" s="260"/>
      <c r="B1042" s="683"/>
      <c r="C1042" s="261" t="s">
        <v>235</v>
      </c>
      <c r="D1042" s="255">
        <v>0</v>
      </c>
      <c r="E1042" s="262" t="s">
        <v>236</v>
      </c>
      <c r="F1042" s="255">
        <v>0</v>
      </c>
      <c r="G1042" s="263"/>
      <c r="H1042" s="264"/>
      <c r="I1042" s="517"/>
    </row>
    <row r="1043" spans="1:9" x14ac:dyDescent="0.25">
      <c r="A1043" s="260"/>
      <c r="B1043" s="683"/>
      <c r="C1043" s="254" t="s">
        <v>237</v>
      </c>
      <c r="D1043" s="255">
        <v>0</v>
      </c>
      <c r="E1043" s="262" t="s">
        <v>238</v>
      </c>
      <c r="F1043" s="255">
        <v>0</v>
      </c>
      <c r="G1043" s="265"/>
      <c r="H1043" s="266"/>
      <c r="I1043" s="517"/>
    </row>
    <row r="1044" spans="1:9" x14ac:dyDescent="0.25">
      <c r="A1044" s="260"/>
      <c r="B1044" s="683"/>
      <c r="C1044" s="261" t="s">
        <v>239</v>
      </c>
      <c r="D1044" s="255">
        <v>0</v>
      </c>
      <c r="E1044" s="267" t="s">
        <v>240</v>
      </c>
      <c r="F1044" s="257">
        <v>0</v>
      </c>
      <c r="G1044" s="265"/>
      <c r="H1044" s="266"/>
      <c r="I1044" s="517"/>
    </row>
    <row r="1045" spans="1:9" x14ac:dyDescent="0.25">
      <c r="A1045" s="260"/>
      <c r="B1045" s="683"/>
      <c r="C1045" s="254" t="s">
        <v>241</v>
      </c>
      <c r="D1045" s="255">
        <v>0</v>
      </c>
      <c r="E1045" s="267"/>
      <c r="F1045" s="255">
        <v>0</v>
      </c>
      <c r="G1045" s="265"/>
      <c r="H1045" s="266"/>
      <c r="I1045" s="517"/>
    </row>
    <row r="1046" spans="1:9" x14ac:dyDescent="0.25">
      <c r="A1046" s="260"/>
      <c r="B1046" s="683"/>
      <c r="C1046" s="261" t="s">
        <v>242</v>
      </c>
      <c r="D1046" s="255">
        <v>0</v>
      </c>
      <c r="E1046" s="267"/>
      <c r="F1046" s="255">
        <v>0</v>
      </c>
      <c r="G1046" s="265"/>
      <c r="H1046" s="266"/>
      <c r="I1046" s="517"/>
    </row>
    <row r="1047" spans="1:9" x14ac:dyDescent="0.25">
      <c r="A1047" s="260"/>
      <c r="B1047" s="683"/>
      <c r="C1047" s="261" t="s">
        <v>243</v>
      </c>
      <c r="D1047" s="255">
        <v>0</v>
      </c>
      <c r="E1047" s="267" t="s">
        <v>244</v>
      </c>
      <c r="F1047" s="255">
        <v>0</v>
      </c>
      <c r="G1047" s="265"/>
      <c r="H1047" s="266"/>
      <c r="I1047" s="517"/>
    </row>
    <row r="1048" spans="1:9" x14ac:dyDescent="0.25">
      <c r="A1048" s="260"/>
      <c r="B1048" s="683"/>
      <c r="C1048" s="254" t="s">
        <v>245</v>
      </c>
      <c r="D1048" s="255">
        <v>0</v>
      </c>
      <c r="E1048" s="267"/>
      <c r="F1048" s="255">
        <v>0</v>
      </c>
      <c r="G1048" s="265"/>
      <c r="H1048" s="266"/>
      <c r="I1048" s="517"/>
    </row>
    <row r="1049" spans="1:9" x14ac:dyDescent="0.25">
      <c r="A1049" s="260"/>
      <c r="B1049" s="683"/>
      <c r="C1049" s="261"/>
      <c r="D1049" s="255">
        <v>0</v>
      </c>
      <c r="E1049" s="267"/>
      <c r="F1049" s="255">
        <v>0</v>
      </c>
      <c r="G1049" s="265"/>
      <c r="H1049" s="266"/>
      <c r="I1049" s="517"/>
    </row>
    <row r="1050" spans="1:9" ht="15.75" thickBot="1" x14ac:dyDescent="0.3">
      <c r="A1050" s="248"/>
      <c r="B1050" s="684"/>
      <c r="C1050" s="249" t="s">
        <v>46</v>
      </c>
      <c r="D1050" s="250">
        <f>D1049+D1048+D1047+D1046+D1045+D1044+D1043+D1042+D1041</f>
        <v>0</v>
      </c>
      <c r="E1050" s="268" t="s">
        <v>46</v>
      </c>
      <c r="F1050" s="250">
        <f>F1049+F1048+F1047+F1046+F1045+F1044+F1043+F1042+F1041</f>
        <v>0</v>
      </c>
      <c r="G1050" s="250">
        <f>D1050-F1050</f>
        <v>0</v>
      </c>
      <c r="H1050" s="368">
        <f>H1041+H1042+H1043+H1044+H1045+H1046+H1047+H1048+H1049</f>
        <v>0</v>
      </c>
      <c r="I1050" s="518">
        <f>G1050-H1050</f>
        <v>0</v>
      </c>
    </row>
    <row r="1051" spans="1:9" ht="15.75" thickTop="1" x14ac:dyDescent="0.25">
      <c r="A1051" s="269">
        <v>4</v>
      </c>
      <c r="B1051" s="690" t="s">
        <v>246</v>
      </c>
      <c r="C1051" s="254" t="s">
        <v>247</v>
      </c>
      <c r="D1051" s="255">
        <v>0</v>
      </c>
      <c r="E1051" s="270" t="s">
        <v>248</v>
      </c>
      <c r="F1051" s="271">
        <v>0</v>
      </c>
      <c r="G1051" s="259"/>
      <c r="H1051" s="259"/>
      <c r="I1051" s="513"/>
    </row>
    <row r="1052" spans="1:9" x14ac:dyDescent="0.25">
      <c r="A1052" s="260"/>
      <c r="B1052" s="691"/>
      <c r="C1052" s="261" t="s">
        <v>249</v>
      </c>
      <c r="D1052" s="255">
        <v>0</v>
      </c>
      <c r="E1052" s="262" t="s">
        <v>250</v>
      </c>
      <c r="F1052" s="273">
        <v>0</v>
      </c>
      <c r="G1052" s="263"/>
      <c r="H1052" s="264"/>
      <c r="I1052" s="513"/>
    </row>
    <row r="1053" spans="1:9" x14ac:dyDescent="0.25">
      <c r="A1053" s="260"/>
      <c r="B1053" s="691"/>
      <c r="C1053" s="261" t="s">
        <v>251</v>
      </c>
      <c r="D1053" s="255">
        <v>0</v>
      </c>
      <c r="E1053" s="267" t="s">
        <v>252</v>
      </c>
      <c r="F1053" s="273">
        <v>0</v>
      </c>
      <c r="G1053" s="265"/>
      <c r="H1053" s="266"/>
      <c r="I1053" s="513"/>
    </row>
    <row r="1054" spans="1:9" ht="15.75" thickBot="1" x14ac:dyDescent="0.3">
      <c r="A1054" s="248"/>
      <c r="B1054" s="692"/>
      <c r="C1054" s="249" t="s">
        <v>46</v>
      </c>
      <c r="D1054" s="250">
        <f>SUM(D1051:D1053)</f>
        <v>0</v>
      </c>
      <c r="E1054" s="268" t="s">
        <v>46</v>
      </c>
      <c r="F1054" s="250">
        <f>SUM(F1051:F1053)</f>
        <v>0</v>
      </c>
      <c r="G1054" s="250">
        <f t="shared" ref="G1054:G1064" si="42">D1054-F1054</f>
        <v>0</v>
      </c>
      <c r="H1054" s="368">
        <f>H1053+H1052+H1051</f>
        <v>0</v>
      </c>
      <c r="I1054" s="518">
        <f>G1054-H1054</f>
        <v>0</v>
      </c>
    </row>
    <row r="1055" spans="1:9" ht="76.5" thickTop="1" thickBot="1" x14ac:dyDescent="0.3">
      <c r="A1055" s="274">
        <v>5</v>
      </c>
      <c r="B1055" s="275" t="s">
        <v>253</v>
      </c>
      <c r="C1055" s="236" t="s">
        <v>254</v>
      </c>
      <c r="D1055" s="243">
        <v>0</v>
      </c>
      <c r="E1055" s="238" t="s">
        <v>255</v>
      </c>
      <c r="F1055" s="245">
        <v>0</v>
      </c>
      <c r="G1055" s="276">
        <f t="shared" si="42"/>
        <v>0</v>
      </c>
      <c r="H1055" s="240"/>
      <c r="I1055" s="514">
        <f t="shared" ref="I1055:I1064" si="43">G1055</f>
        <v>0</v>
      </c>
    </row>
    <row r="1056" spans="1:9" ht="76.5" thickTop="1" thickBot="1" x14ac:dyDescent="0.3">
      <c r="A1056" s="274">
        <v>6</v>
      </c>
      <c r="B1056" s="275" t="s">
        <v>256</v>
      </c>
      <c r="C1056" s="236" t="s">
        <v>257</v>
      </c>
      <c r="D1056" s="243">
        <v>0</v>
      </c>
      <c r="E1056" s="238" t="s">
        <v>258</v>
      </c>
      <c r="F1056" s="245">
        <v>0</v>
      </c>
      <c r="G1056" s="276">
        <f t="shared" si="42"/>
        <v>0</v>
      </c>
      <c r="H1056" s="240"/>
      <c r="I1056" s="514">
        <f t="shared" si="43"/>
        <v>0</v>
      </c>
    </row>
    <row r="1057" spans="1:10" ht="76.5" thickTop="1" thickBot="1" x14ac:dyDescent="0.3">
      <c r="A1057" s="274">
        <v>7</v>
      </c>
      <c r="B1057" s="275" t="s">
        <v>259</v>
      </c>
      <c r="C1057" s="236" t="s">
        <v>260</v>
      </c>
      <c r="D1057" s="243">
        <v>0</v>
      </c>
      <c r="E1057" s="238" t="s">
        <v>261</v>
      </c>
      <c r="F1057" s="245">
        <v>0</v>
      </c>
      <c r="G1057" s="276">
        <f t="shared" si="42"/>
        <v>0</v>
      </c>
      <c r="H1057" s="240"/>
      <c r="I1057" s="514">
        <f t="shared" si="43"/>
        <v>0</v>
      </c>
    </row>
    <row r="1058" spans="1:10" ht="76.5" thickTop="1" thickBot="1" x14ac:dyDescent="0.3">
      <c r="A1058" s="274">
        <v>8</v>
      </c>
      <c r="B1058" s="275" t="s">
        <v>262</v>
      </c>
      <c r="C1058" s="236" t="s">
        <v>263</v>
      </c>
      <c r="D1058" s="243">
        <v>0</v>
      </c>
      <c r="E1058" s="238" t="s">
        <v>264</v>
      </c>
      <c r="F1058" s="245">
        <v>0</v>
      </c>
      <c r="G1058" s="276">
        <f t="shared" si="42"/>
        <v>0</v>
      </c>
      <c r="H1058" s="240"/>
      <c r="I1058" s="514">
        <f t="shared" si="43"/>
        <v>0</v>
      </c>
      <c r="J1058" s="474"/>
    </row>
    <row r="1059" spans="1:10" ht="76.5" thickTop="1" thickBot="1" x14ac:dyDescent="0.3">
      <c r="A1059" s="274">
        <v>9</v>
      </c>
      <c r="B1059" s="275" t="s">
        <v>265</v>
      </c>
      <c r="C1059" s="236" t="s">
        <v>266</v>
      </c>
      <c r="D1059" s="243">
        <v>0</v>
      </c>
      <c r="E1059" s="238" t="s">
        <v>267</v>
      </c>
      <c r="F1059" s="245">
        <v>0</v>
      </c>
      <c r="G1059" s="276">
        <f t="shared" si="42"/>
        <v>0</v>
      </c>
      <c r="H1059" s="240"/>
      <c r="I1059" s="514">
        <f t="shared" si="43"/>
        <v>0</v>
      </c>
    </row>
    <row r="1060" spans="1:10" ht="61.5" thickTop="1" thickBot="1" x14ac:dyDescent="0.3">
      <c r="A1060" s="274">
        <v>10</v>
      </c>
      <c r="B1060" s="275" t="s">
        <v>268</v>
      </c>
      <c r="C1060" s="236" t="s">
        <v>269</v>
      </c>
      <c r="D1060" s="243">
        <v>0</v>
      </c>
      <c r="E1060" s="238" t="s">
        <v>270</v>
      </c>
      <c r="F1060" s="245">
        <v>0</v>
      </c>
      <c r="G1060" s="276">
        <f t="shared" si="42"/>
        <v>0</v>
      </c>
      <c r="H1060" s="240"/>
      <c r="I1060" s="514">
        <f t="shared" si="43"/>
        <v>0</v>
      </c>
    </row>
    <row r="1061" spans="1:10" ht="91.5" thickTop="1" thickBot="1" x14ac:dyDescent="0.3">
      <c r="A1061" s="274">
        <v>11</v>
      </c>
      <c r="B1061" s="275" t="s">
        <v>271</v>
      </c>
      <c r="C1061" s="236" t="s">
        <v>272</v>
      </c>
      <c r="D1061" s="243">
        <v>0</v>
      </c>
      <c r="E1061" s="238" t="s">
        <v>273</v>
      </c>
      <c r="F1061" s="245">
        <v>0</v>
      </c>
      <c r="G1061" s="276">
        <f t="shared" si="42"/>
        <v>0</v>
      </c>
      <c r="H1061" s="240"/>
      <c r="I1061" s="514">
        <f t="shared" si="43"/>
        <v>0</v>
      </c>
    </row>
    <row r="1062" spans="1:10" ht="121.5" thickTop="1" thickBot="1" x14ac:dyDescent="0.3">
      <c r="A1062" s="274">
        <v>12</v>
      </c>
      <c r="B1062" s="275" t="s">
        <v>274</v>
      </c>
      <c r="C1062" s="236" t="s">
        <v>275</v>
      </c>
      <c r="D1062" s="243">
        <v>0</v>
      </c>
      <c r="E1062" s="238" t="s">
        <v>276</v>
      </c>
      <c r="F1062" s="245">
        <v>0</v>
      </c>
      <c r="G1062" s="276">
        <f t="shared" si="42"/>
        <v>0</v>
      </c>
      <c r="H1062" s="240"/>
      <c r="I1062" s="514">
        <f t="shared" si="43"/>
        <v>0</v>
      </c>
    </row>
    <row r="1063" spans="1:10" ht="76.5" thickTop="1" thickBot="1" x14ac:dyDescent="0.3">
      <c r="A1063" s="274">
        <v>13</v>
      </c>
      <c r="B1063" s="275" t="s">
        <v>277</v>
      </c>
      <c r="C1063" s="236" t="s">
        <v>278</v>
      </c>
      <c r="D1063" s="243">
        <v>0</v>
      </c>
      <c r="E1063" s="238" t="s">
        <v>279</v>
      </c>
      <c r="F1063" s="245">
        <v>0</v>
      </c>
      <c r="G1063" s="276">
        <f t="shared" si="42"/>
        <v>0</v>
      </c>
      <c r="H1063" s="240"/>
      <c r="I1063" s="514">
        <f t="shared" si="43"/>
        <v>0</v>
      </c>
    </row>
    <row r="1064" spans="1:10" ht="106.5" thickTop="1" thickBot="1" x14ac:dyDescent="0.3">
      <c r="A1064" s="274">
        <v>14</v>
      </c>
      <c r="B1064" s="275" t="s">
        <v>280</v>
      </c>
      <c r="C1064" s="236" t="s">
        <v>281</v>
      </c>
      <c r="D1064" s="277">
        <v>0</v>
      </c>
      <c r="E1064" s="238" t="s">
        <v>282</v>
      </c>
      <c r="F1064" s="278">
        <v>0</v>
      </c>
      <c r="G1064" s="276">
        <f t="shared" si="42"/>
        <v>0</v>
      </c>
      <c r="H1064" s="240"/>
      <c r="I1064" s="509">
        <f t="shared" si="43"/>
        <v>0</v>
      </c>
    </row>
    <row r="1065" spans="1:10" ht="15.75" thickTop="1" x14ac:dyDescent="0.25">
      <c r="A1065" s="269">
        <v>15</v>
      </c>
      <c r="B1065" s="693" t="s">
        <v>283</v>
      </c>
      <c r="C1065" s="254" t="s">
        <v>284</v>
      </c>
      <c r="D1065" s="255">
        <v>0</v>
      </c>
      <c r="E1065" s="259"/>
      <c r="F1065" s="273"/>
      <c r="G1065" s="259"/>
      <c r="H1065" s="385">
        <v>0</v>
      </c>
      <c r="I1065" s="481"/>
    </row>
    <row r="1066" spans="1:10" x14ac:dyDescent="0.25">
      <c r="A1066" s="260"/>
      <c r="B1066" s="694"/>
      <c r="C1066" s="254" t="s">
        <v>285</v>
      </c>
      <c r="D1066" s="255">
        <v>0</v>
      </c>
      <c r="E1066" s="262" t="s">
        <v>286</v>
      </c>
      <c r="F1066" s="273">
        <v>0</v>
      </c>
      <c r="G1066" s="263">
        <f>D1067-F1066</f>
        <v>0</v>
      </c>
      <c r="H1066" s="359">
        <v>0</v>
      </c>
      <c r="I1066" s="481"/>
    </row>
    <row r="1067" spans="1:10" ht="15.75" thickBot="1" x14ac:dyDescent="0.3">
      <c r="A1067" s="248"/>
      <c r="B1067" s="676"/>
      <c r="C1067" s="249" t="s">
        <v>46</v>
      </c>
      <c r="D1067" s="250">
        <f>D1066+D1065</f>
        <v>0</v>
      </c>
      <c r="E1067" s="268"/>
      <c r="F1067" s="279"/>
      <c r="G1067" s="268"/>
      <c r="H1067" s="250">
        <f>H1066+H1065</f>
        <v>0</v>
      </c>
      <c r="I1067" s="516">
        <f>G1066-H1067</f>
        <v>0</v>
      </c>
    </row>
    <row r="1068" spans="1:10" ht="15.75" thickTop="1" x14ac:dyDescent="0.25">
      <c r="A1068" s="269">
        <v>16</v>
      </c>
      <c r="B1068" s="682" t="s">
        <v>287</v>
      </c>
      <c r="C1068" s="254" t="s">
        <v>288</v>
      </c>
      <c r="D1068" s="255">
        <v>0</v>
      </c>
      <c r="E1068" s="256"/>
      <c r="F1068" s="280"/>
      <c r="G1068" s="258"/>
      <c r="H1068" s="385">
        <v>0</v>
      </c>
      <c r="I1068" s="513"/>
    </row>
    <row r="1069" spans="1:10" x14ac:dyDescent="0.25">
      <c r="A1069" s="260"/>
      <c r="B1069" s="683"/>
      <c r="C1069" s="261" t="s">
        <v>289</v>
      </c>
      <c r="D1069" s="255">
        <v>0</v>
      </c>
      <c r="E1069" s="262"/>
      <c r="F1069" s="281"/>
      <c r="G1069" s="263"/>
      <c r="H1069" s="359">
        <v>0</v>
      </c>
      <c r="I1069" s="513"/>
    </row>
    <row r="1070" spans="1:10" x14ac:dyDescent="0.25">
      <c r="A1070" s="260"/>
      <c r="B1070" s="683"/>
      <c r="C1070" s="254" t="s">
        <v>290</v>
      </c>
      <c r="D1070" s="255">
        <v>0</v>
      </c>
      <c r="E1070" s="262"/>
      <c r="F1070" s="281"/>
      <c r="G1070" s="265"/>
      <c r="H1070" s="361">
        <v>0</v>
      </c>
      <c r="I1070" s="513"/>
    </row>
    <row r="1071" spans="1:10" x14ac:dyDescent="0.25">
      <c r="A1071" s="260"/>
      <c r="B1071" s="683"/>
      <c r="C1071" s="261" t="s">
        <v>291</v>
      </c>
      <c r="D1071" s="255">
        <v>0</v>
      </c>
      <c r="E1071" s="262" t="s">
        <v>292</v>
      </c>
      <c r="F1071" s="273">
        <v>0</v>
      </c>
      <c r="G1071" s="265"/>
      <c r="H1071" s="361">
        <v>0</v>
      </c>
      <c r="I1071" s="513"/>
    </row>
    <row r="1072" spans="1:10" x14ac:dyDescent="0.25">
      <c r="A1072" s="260"/>
      <c r="B1072" s="683"/>
      <c r="C1072" s="254" t="s">
        <v>293</v>
      </c>
      <c r="D1072" s="255">
        <v>0</v>
      </c>
      <c r="E1072" s="267"/>
      <c r="F1072" s="282"/>
      <c r="G1072" s="265"/>
      <c r="H1072" s="361">
        <v>0</v>
      </c>
      <c r="I1072" s="513"/>
    </row>
    <row r="1073" spans="1:12" x14ac:dyDescent="0.25">
      <c r="A1073" s="260"/>
      <c r="B1073" s="683"/>
      <c r="C1073" s="261" t="s">
        <v>294</v>
      </c>
      <c r="D1073" s="255">
        <v>0</v>
      </c>
      <c r="E1073" s="267"/>
      <c r="F1073" s="282"/>
      <c r="G1073" s="265"/>
      <c r="H1073" s="361">
        <v>0</v>
      </c>
      <c r="I1073" s="513"/>
    </row>
    <row r="1074" spans="1:12" x14ac:dyDescent="0.25">
      <c r="A1074" s="260"/>
      <c r="B1074" s="683"/>
      <c r="C1074" s="261"/>
      <c r="D1074" s="255">
        <v>0</v>
      </c>
      <c r="E1074" s="267"/>
      <c r="F1074" s="282"/>
      <c r="G1074" s="265"/>
      <c r="H1074" s="361">
        <v>0</v>
      </c>
      <c r="I1074" s="513"/>
    </row>
    <row r="1075" spans="1:12" ht="15.75" thickBot="1" x14ac:dyDescent="0.3">
      <c r="A1075" s="248"/>
      <c r="B1075" s="684"/>
      <c r="C1075" s="249" t="s">
        <v>46</v>
      </c>
      <c r="D1075" s="250">
        <f>D1074+D1073+D1072+D1071+D1070+D1069+D1068</f>
        <v>0</v>
      </c>
      <c r="E1075" s="268" t="s">
        <v>46</v>
      </c>
      <c r="F1075" s="283">
        <f>F1071</f>
        <v>0</v>
      </c>
      <c r="G1075" s="250">
        <f>D1075-F1075</f>
        <v>0</v>
      </c>
      <c r="H1075" s="250">
        <f>H1074+H1073+H1072+H1071+H1070+H1069+H1068</f>
        <v>0</v>
      </c>
      <c r="I1075" s="518">
        <f>G1075-H1075</f>
        <v>0</v>
      </c>
    </row>
    <row r="1076" spans="1:12" ht="15.75" thickTop="1" x14ac:dyDescent="0.25">
      <c r="A1076" s="269">
        <v>17</v>
      </c>
      <c r="B1076" s="682" t="s">
        <v>295</v>
      </c>
      <c r="C1076" s="254" t="s">
        <v>296</v>
      </c>
      <c r="D1076" s="255">
        <v>0</v>
      </c>
      <c r="E1076" s="262" t="s">
        <v>297</v>
      </c>
      <c r="F1076" s="271">
        <v>0</v>
      </c>
      <c r="G1076" s="258"/>
      <c r="H1076" s="385">
        <v>0</v>
      </c>
      <c r="I1076" s="513"/>
    </row>
    <row r="1077" spans="1:12" x14ac:dyDescent="0.25">
      <c r="A1077" s="260"/>
      <c r="B1077" s="683"/>
      <c r="C1077" s="261" t="s">
        <v>298</v>
      </c>
      <c r="D1077" s="255">
        <v>0</v>
      </c>
      <c r="E1077" s="262" t="s">
        <v>299</v>
      </c>
      <c r="F1077" s="273">
        <v>0</v>
      </c>
      <c r="G1077" s="263"/>
      <c r="H1077" s="359">
        <v>0</v>
      </c>
      <c r="I1077" s="513"/>
    </row>
    <row r="1078" spans="1:12" x14ac:dyDescent="0.25">
      <c r="A1078" s="260"/>
      <c r="B1078" s="683"/>
      <c r="C1078" s="254" t="s">
        <v>300</v>
      </c>
      <c r="D1078" s="255">
        <v>0</v>
      </c>
      <c r="E1078" s="262"/>
      <c r="F1078" s="273">
        <v>0</v>
      </c>
      <c r="G1078" s="265"/>
      <c r="H1078" s="361">
        <v>0</v>
      </c>
      <c r="I1078" s="513"/>
      <c r="J1078" s="441"/>
      <c r="K1078" s="441"/>
      <c r="L1078" s="441"/>
    </row>
    <row r="1079" spans="1:12" x14ac:dyDescent="0.25">
      <c r="A1079" s="260"/>
      <c r="B1079" s="683"/>
      <c r="C1079" s="261" t="s">
        <v>301</v>
      </c>
      <c r="D1079" s="255">
        <v>0</v>
      </c>
      <c r="E1079" s="262"/>
      <c r="F1079" s="273">
        <v>0</v>
      </c>
      <c r="G1079" s="265"/>
      <c r="H1079" s="361">
        <v>0</v>
      </c>
      <c r="I1079" s="513"/>
    </row>
    <row r="1080" spans="1:12" x14ac:dyDescent="0.25">
      <c r="A1080" s="260"/>
      <c r="B1080" s="683"/>
      <c r="C1080" s="254" t="s">
        <v>302</v>
      </c>
      <c r="D1080" s="255">
        <v>0</v>
      </c>
      <c r="E1080" s="267"/>
      <c r="F1080" s="273">
        <v>0</v>
      </c>
      <c r="G1080" s="265"/>
      <c r="H1080" s="361">
        <v>0</v>
      </c>
      <c r="I1080" s="513"/>
    </row>
    <row r="1081" spans="1:12" x14ac:dyDescent="0.25">
      <c r="A1081" s="260"/>
      <c r="B1081" s="683"/>
      <c r="C1081" s="261" t="s">
        <v>303</v>
      </c>
      <c r="D1081" s="255">
        <v>0</v>
      </c>
      <c r="E1081" s="267"/>
      <c r="F1081" s="273">
        <v>0</v>
      </c>
      <c r="G1081" s="265"/>
      <c r="H1081" s="361">
        <v>0</v>
      </c>
      <c r="I1081" s="513"/>
    </row>
    <row r="1082" spans="1:12" x14ac:dyDescent="0.25">
      <c r="A1082" s="260"/>
      <c r="B1082" s="683"/>
      <c r="C1082" s="261"/>
      <c r="D1082" s="255">
        <v>0</v>
      </c>
      <c r="E1082" s="267"/>
      <c r="F1082" s="273">
        <v>0</v>
      </c>
      <c r="G1082" s="265"/>
      <c r="H1082" s="361">
        <v>0</v>
      </c>
      <c r="I1082" s="513"/>
    </row>
    <row r="1083" spans="1:12" ht="15.75" thickBot="1" x14ac:dyDescent="0.3">
      <c r="A1083" s="248"/>
      <c r="B1083" s="684"/>
      <c r="C1083" s="249" t="s">
        <v>46</v>
      </c>
      <c r="D1083" s="250">
        <f>SUM(D1076:D1082)</f>
        <v>0</v>
      </c>
      <c r="E1083" s="268" t="s">
        <v>46</v>
      </c>
      <c r="F1083" s="250">
        <f>F1077+F1076</f>
        <v>0</v>
      </c>
      <c r="G1083" s="250">
        <f>D1083-F1083</f>
        <v>0</v>
      </c>
      <c r="H1083" s="250">
        <f>H1082+H1081+H1080+H1079+H1078+H1077+H1076</f>
        <v>0</v>
      </c>
      <c r="I1083" s="518">
        <f>G1083-H1083</f>
        <v>0</v>
      </c>
    </row>
    <row r="1084" spans="1:12" ht="15.75" thickTop="1" x14ac:dyDescent="0.25">
      <c r="A1084" s="269">
        <v>18</v>
      </c>
      <c r="B1084" s="674" t="s">
        <v>304</v>
      </c>
      <c r="C1084" s="242" t="s">
        <v>305</v>
      </c>
      <c r="D1084" s="284">
        <v>0</v>
      </c>
      <c r="E1084" s="285"/>
      <c r="F1084" s="286"/>
      <c r="G1084" s="285"/>
      <c r="H1084" s="475">
        <v>0</v>
      </c>
      <c r="I1084" s="510"/>
    </row>
    <row r="1085" spans="1:12" x14ac:dyDescent="0.25">
      <c r="A1085" s="260"/>
      <c r="B1085" s="675"/>
      <c r="C1085" s="254" t="s">
        <v>306</v>
      </c>
      <c r="D1085" s="255">
        <v>0</v>
      </c>
      <c r="E1085" s="262" t="s">
        <v>307</v>
      </c>
      <c r="F1085" s="300">
        <v>0</v>
      </c>
      <c r="G1085" s="263">
        <f>D1086-F1085</f>
        <v>0</v>
      </c>
      <c r="H1085" s="359">
        <v>0</v>
      </c>
      <c r="I1085" s="513"/>
    </row>
    <row r="1086" spans="1:12" ht="15.75" thickBot="1" x14ac:dyDescent="0.3">
      <c r="A1086" s="248"/>
      <c r="B1086" s="676"/>
      <c r="C1086" s="249" t="s">
        <v>46</v>
      </c>
      <c r="D1086" s="479">
        <f>D1085+D1084</f>
        <v>0</v>
      </c>
      <c r="E1086" s="268" t="s">
        <v>46</v>
      </c>
      <c r="F1086" s="252"/>
      <c r="G1086" s="268"/>
      <c r="H1086" s="250">
        <f>H1085+H1084</f>
        <v>0</v>
      </c>
      <c r="I1086" s="518">
        <f>G1085-H1086</f>
        <v>0</v>
      </c>
    </row>
    <row r="1087" spans="1:12" ht="15.75" thickTop="1" x14ac:dyDescent="0.25">
      <c r="A1087" s="269">
        <v>19</v>
      </c>
      <c r="B1087" s="674" t="s">
        <v>308</v>
      </c>
      <c r="C1087" s="242"/>
      <c r="D1087" s="284">
        <v>0</v>
      </c>
      <c r="E1087" s="285"/>
      <c r="F1087" s="286"/>
      <c r="G1087" s="285"/>
      <c r="H1087" s="288">
        <v>0</v>
      </c>
      <c r="I1087" s="289" t="s">
        <v>309</v>
      </c>
    </row>
    <row r="1088" spans="1:12" ht="15.75" thickBot="1" x14ac:dyDescent="0.3">
      <c r="A1088" s="260"/>
      <c r="B1088" s="675"/>
      <c r="C1088" s="290">
        <v>4679</v>
      </c>
      <c r="D1088" s="255">
        <v>0</v>
      </c>
      <c r="E1088" s="262" t="s">
        <v>310</v>
      </c>
      <c r="F1088" s="291">
        <v>0</v>
      </c>
      <c r="G1088" s="263">
        <f>D1088-F1088</f>
        <v>0</v>
      </c>
      <c r="H1088" s="292">
        <v>0</v>
      </c>
      <c r="I1088" s="177" t="s">
        <v>311</v>
      </c>
    </row>
    <row r="1089" spans="1:12" x14ac:dyDescent="0.25">
      <c r="A1089" s="260"/>
      <c r="B1089" s="677"/>
      <c r="C1089" s="261" t="s">
        <v>46</v>
      </c>
      <c r="D1089" s="263">
        <f>D1088+D1087</f>
        <v>0</v>
      </c>
      <c r="E1089" s="264" t="s">
        <v>46</v>
      </c>
      <c r="F1089" s="281"/>
      <c r="G1089" s="264"/>
      <c r="H1089" s="293">
        <f>H1088+H1087</f>
        <v>0</v>
      </c>
      <c r="I1089" s="519">
        <f>G1088-H1089</f>
        <v>0</v>
      </c>
    </row>
    <row r="1090" spans="1:12" ht="15.75" thickBot="1" x14ac:dyDescent="0.3">
      <c r="A1090" s="248"/>
      <c r="B1090" s="294"/>
      <c r="C1090" s="249"/>
      <c r="D1090" s="250"/>
      <c r="E1090" s="268"/>
      <c r="F1090" s="252"/>
      <c r="G1090" s="268"/>
      <c r="H1090" s="189"/>
      <c r="I1090" s="287"/>
    </row>
    <row r="1091" spans="1:12" ht="61.5" thickTop="1" thickBot="1" x14ac:dyDescent="0.3">
      <c r="A1091" s="295">
        <v>20</v>
      </c>
      <c r="B1091" s="296" t="s">
        <v>312</v>
      </c>
      <c r="C1091" s="297" t="s">
        <v>313</v>
      </c>
      <c r="D1091" s="298">
        <f>0</f>
        <v>0</v>
      </c>
      <c r="E1091" s="299" t="s">
        <v>314</v>
      </c>
      <c r="F1091" s="300">
        <v>0</v>
      </c>
      <c r="G1091" s="301">
        <v>0</v>
      </c>
      <c r="H1091" s="476"/>
      <c r="I1091" s="520">
        <f>G1091</f>
        <v>0</v>
      </c>
      <c r="J1091" s="442"/>
      <c r="K1091" s="442"/>
      <c r="L1091" s="443"/>
    </row>
    <row r="1092" spans="1:12" ht="76.5" thickTop="1" thickBot="1" x14ac:dyDescent="0.3">
      <c r="A1092" s="274">
        <v>21</v>
      </c>
      <c r="B1092" s="302" t="s">
        <v>315</v>
      </c>
      <c r="C1092" s="236" t="s">
        <v>316</v>
      </c>
      <c r="D1092" s="243">
        <v>0</v>
      </c>
      <c r="E1092" s="238" t="s">
        <v>317</v>
      </c>
      <c r="F1092" s="303">
        <v>0</v>
      </c>
      <c r="G1092" s="276">
        <f>D1092-F1092</f>
        <v>0</v>
      </c>
      <c r="H1092" s="477"/>
      <c r="I1092" s="520">
        <f>G1092</f>
        <v>0</v>
      </c>
    </row>
    <row r="1093" spans="1:12" ht="61.5" thickTop="1" thickBot="1" x14ac:dyDescent="0.3">
      <c r="A1093" s="274">
        <v>22</v>
      </c>
      <c r="B1093" s="304" t="s">
        <v>318</v>
      </c>
      <c r="C1093" s="236" t="s">
        <v>319</v>
      </c>
      <c r="D1093" s="277">
        <v>0</v>
      </c>
      <c r="E1093" s="238" t="s">
        <v>320</v>
      </c>
      <c r="F1093" s="305">
        <v>0</v>
      </c>
      <c r="G1093" s="276">
        <f>D1093-F1093</f>
        <v>0</v>
      </c>
      <c r="H1093" s="477"/>
      <c r="I1093" s="520">
        <f>G1093</f>
        <v>0</v>
      </c>
    </row>
    <row r="1094" spans="1:12" ht="61.5" thickTop="1" thickBot="1" x14ac:dyDescent="0.3">
      <c r="A1094" s="306">
        <v>23</v>
      </c>
      <c r="B1094" s="307" t="s">
        <v>321</v>
      </c>
      <c r="C1094" s="308" t="s">
        <v>322</v>
      </c>
      <c r="D1094" s="309">
        <v>0</v>
      </c>
      <c r="E1094" s="310" t="s">
        <v>323</v>
      </c>
      <c r="F1094" s="311">
        <v>0</v>
      </c>
      <c r="G1094" s="312">
        <f>D1094-F1094</f>
        <v>0</v>
      </c>
      <c r="H1094" s="478"/>
      <c r="I1094" s="520">
        <f>G1094</f>
        <v>0</v>
      </c>
    </row>
    <row r="1098" spans="1:12" ht="15.75" thickBot="1" x14ac:dyDescent="0.3">
      <c r="B1098" s="313" t="s">
        <v>675</v>
      </c>
      <c r="I1098" t="s">
        <v>676</v>
      </c>
    </row>
    <row r="1099" spans="1:12" x14ac:dyDescent="0.25">
      <c r="A1099" s="678" t="s">
        <v>21</v>
      </c>
      <c r="B1099" s="680" t="s">
        <v>22</v>
      </c>
      <c r="C1099" s="672" t="s">
        <v>23</v>
      </c>
      <c r="D1099" s="673"/>
      <c r="E1099" s="667" t="s">
        <v>24</v>
      </c>
      <c r="F1099" s="667"/>
      <c r="G1099" s="142" t="s">
        <v>25</v>
      </c>
      <c r="H1099" s="667" t="s">
        <v>26</v>
      </c>
      <c r="I1099" s="668"/>
    </row>
    <row r="1100" spans="1:12" x14ac:dyDescent="0.25">
      <c r="A1100" s="679"/>
      <c r="B1100" s="681"/>
      <c r="C1100" s="143" t="s">
        <v>27</v>
      </c>
      <c r="D1100" s="144" t="s">
        <v>28</v>
      </c>
      <c r="E1100" s="144" t="s">
        <v>29</v>
      </c>
      <c r="F1100" s="144" t="s">
        <v>28</v>
      </c>
      <c r="G1100" s="144" t="s">
        <v>30</v>
      </c>
      <c r="H1100" s="143" t="s">
        <v>27</v>
      </c>
      <c r="I1100" s="145" t="s">
        <v>28</v>
      </c>
    </row>
    <row r="1101" spans="1:12" ht="15.75" thickBot="1" x14ac:dyDescent="0.3">
      <c r="A1101" s="314">
        <v>1</v>
      </c>
      <c r="B1101" s="315">
        <v>2</v>
      </c>
      <c r="C1101" s="147">
        <v>3</v>
      </c>
      <c r="D1101" s="148">
        <v>4</v>
      </c>
      <c r="E1101" s="148">
        <v>5</v>
      </c>
      <c r="F1101" s="149">
        <v>6</v>
      </c>
      <c r="G1101" s="148">
        <v>7</v>
      </c>
      <c r="H1101" s="149">
        <v>8</v>
      </c>
      <c r="I1101" s="150">
        <v>9</v>
      </c>
    </row>
    <row r="1102" spans="1:12" x14ac:dyDescent="0.25">
      <c r="A1102" s="260">
        <v>1</v>
      </c>
      <c r="B1102" s="669" t="s">
        <v>326</v>
      </c>
      <c r="C1102" s="254" t="s">
        <v>327</v>
      </c>
      <c r="D1102" s="255"/>
      <c r="E1102" s="256" t="s">
        <v>328</v>
      </c>
      <c r="F1102" s="273">
        <v>0</v>
      </c>
      <c r="G1102" s="259"/>
      <c r="H1102" s="176">
        <v>0</v>
      </c>
      <c r="I1102" s="177" t="s">
        <v>329</v>
      </c>
    </row>
    <row r="1103" spans="1:12" x14ac:dyDescent="0.25">
      <c r="A1103" s="260"/>
      <c r="B1103" s="670"/>
      <c r="C1103" s="254" t="s">
        <v>330</v>
      </c>
      <c r="D1103" s="255">
        <v>0</v>
      </c>
      <c r="E1103" s="262" t="s">
        <v>331</v>
      </c>
      <c r="F1103" s="273"/>
      <c r="G1103" s="264"/>
      <c r="H1103" s="176">
        <v>0</v>
      </c>
      <c r="I1103" s="177" t="s">
        <v>332</v>
      </c>
    </row>
    <row r="1104" spans="1:12" x14ac:dyDescent="0.25">
      <c r="A1104" s="260"/>
      <c r="B1104" s="670"/>
      <c r="C1104" s="254" t="s">
        <v>333</v>
      </c>
      <c r="D1104" s="255">
        <v>0</v>
      </c>
      <c r="E1104" s="262" t="s">
        <v>334</v>
      </c>
      <c r="F1104" s="273"/>
      <c r="G1104" s="264"/>
      <c r="H1104" s="176">
        <v>0</v>
      </c>
      <c r="I1104" s="177" t="s">
        <v>335</v>
      </c>
    </row>
    <row r="1105" spans="1:9" x14ac:dyDescent="0.25">
      <c r="A1105" s="260"/>
      <c r="B1105" s="670"/>
      <c r="C1105" s="254" t="s">
        <v>336</v>
      </c>
      <c r="D1105" s="255">
        <v>0</v>
      </c>
      <c r="E1105" s="262" t="s">
        <v>337</v>
      </c>
      <c r="F1105" s="273">
        <v>0</v>
      </c>
      <c r="G1105" s="264"/>
      <c r="H1105" s="176">
        <v>0</v>
      </c>
      <c r="I1105" s="177" t="s">
        <v>338</v>
      </c>
    </row>
    <row r="1106" spans="1:9" x14ac:dyDescent="0.25">
      <c r="A1106" s="260"/>
      <c r="B1106" s="670"/>
      <c r="C1106" s="254" t="s">
        <v>339</v>
      </c>
      <c r="D1106" s="255"/>
      <c r="E1106" s="262" t="s">
        <v>340</v>
      </c>
      <c r="F1106" s="273">
        <v>0</v>
      </c>
      <c r="G1106" s="264"/>
      <c r="H1106" s="176">
        <v>0</v>
      </c>
      <c r="I1106" s="177" t="s">
        <v>341</v>
      </c>
    </row>
    <row r="1107" spans="1:9" x14ac:dyDescent="0.25">
      <c r="A1107" s="260"/>
      <c r="B1107" s="670"/>
      <c r="C1107" s="261"/>
      <c r="D1107" s="255"/>
      <c r="E1107" s="262"/>
      <c r="F1107" s="273">
        <v>0</v>
      </c>
      <c r="G1107" s="264"/>
      <c r="H1107" s="176">
        <v>0</v>
      </c>
      <c r="I1107" s="177" t="s">
        <v>342</v>
      </c>
    </row>
    <row r="1108" spans="1:9" x14ac:dyDescent="0.25">
      <c r="A1108" s="260"/>
      <c r="B1108" s="670"/>
      <c r="C1108" s="261"/>
      <c r="D1108" s="255"/>
      <c r="E1108" s="262"/>
      <c r="F1108" s="273"/>
      <c r="G1108" s="264"/>
      <c r="H1108" s="176"/>
      <c r="I1108" s="177" t="s">
        <v>343</v>
      </c>
    </row>
    <row r="1109" spans="1:9" x14ac:dyDescent="0.25">
      <c r="A1109" s="260"/>
      <c r="B1109" s="670"/>
      <c r="C1109" s="316"/>
      <c r="D1109" s="255"/>
      <c r="E1109" s="262" t="s">
        <v>344</v>
      </c>
      <c r="F1109" s="273">
        <v>0</v>
      </c>
      <c r="G1109" s="264"/>
      <c r="H1109" s="176"/>
      <c r="I1109" s="177"/>
    </row>
    <row r="1110" spans="1:9" x14ac:dyDescent="0.25">
      <c r="A1110" s="260"/>
      <c r="B1110" s="670"/>
      <c r="C1110" s="261" t="s">
        <v>345</v>
      </c>
      <c r="D1110" s="255">
        <v>0</v>
      </c>
      <c r="E1110" s="262" t="s">
        <v>346</v>
      </c>
      <c r="F1110" s="273">
        <v>0</v>
      </c>
      <c r="G1110" s="263"/>
      <c r="H1110" s="176"/>
      <c r="I1110" s="177"/>
    </row>
    <row r="1111" spans="1:9" x14ac:dyDescent="0.25">
      <c r="A1111" s="260"/>
      <c r="B1111" s="670"/>
      <c r="C1111" s="261" t="s">
        <v>347</v>
      </c>
      <c r="D1111" s="255"/>
      <c r="E1111" s="256"/>
      <c r="F1111" s="273">
        <v>0</v>
      </c>
      <c r="G1111" s="264"/>
      <c r="H1111" s="176"/>
      <c r="I1111" s="177"/>
    </row>
    <row r="1112" spans="1:9" x14ac:dyDescent="0.25">
      <c r="A1112" s="260"/>
      <c r="B1112" s="670"/>
      <c r="C1112" s="261" t="s">
        <v>348</v>
      </c>
      <c r="D1112" s="255">
        <v>0</v>
      </c>
      <c r="E1112" s="262"/>
      <c r="F1112" s="273">
        <v>0</v>
      </c>
      <c r="G1112" s="264"/>
      <c r="H1112" s="176"/>
      <c r="I1112" s="177"/>
    </row>
    <row r="1113" spans="1:9" x14ac:dyDescent="0.25">
      <c r="A1113" s="260"/>
      <c r="B1113" s="670"/>
      <c r="C1113" s="317" t="s">
        <v>349</v>
      </c>
      <c r="D1113" s="255">
        <v>0</v>
      </c>
      <c r="E1113" s="262"/>
      <c r="F1113" s="273">
        <v>0</v>
      </c>
      <c r="G1113" s="264"/>
      <c r="H1113" s="176"/>
      <c r="I1113" s="177"/>
    </row>
    <row r="1114" spans="1:9" x14ac:dyDescent="0.25">
      <c r="A1114" s="260"/>
      <c r="B1114" s="670"/>
      <c r="C1114" s="261"/>
      <c r="D1114" s="255">
        <v>0</v>
      </c>
      <c r="E1114" s="262"/>
      <c r="F1114" s="273">
        <v>0</v>
      </c>
      <c r="G1114" s="264"/>
      <c r="H1114" s="176"/>
      <c r="I1114" s="177"/>
    </row>
    <row r="1115" spans="1:9" x14ac:dyDescent="0.25">
      <c r="A1115" s="260"/>
      <c r="B1115" s="670"/>
      <c r="C1115" s="261"/>
      <c r="D1115" s="255">
        <v>0</v>
      </c>
      <c r="E1115" s="262"/>
      <c r="F1115" s="273">
        <v>0</v>
      </c>
      <c r="G1115" s="264"/>
      <c r="H1115" s="176"/>
      <c r="I1115" s="177"/>
    </row>
    <row r="1116" spans="1:9" ht="15.75" thickBot="1" x14ac:dyDescent="0.3">
      <c r="A1116" s="248"/>
      <c r="B1116" s="671"/>
      <c r="C1116" s="249" t="s">
        <v>46</v>
      </c>
      <c r="D1116" s="250">
        <f>SUM(D1102:D1115)</f>
        <v>0</v>
      </c>
      <c r="E1116" s="268" t="s">
        <v>46</v>
      </c>
      <c r="F1116" s="283">
        <f>SUM(F1102:F1115)</f>
        <v>0</v>
      </c>
      <c r="G1116" s="250">
        <f>D1116-F1116</f>
        <v>0</v>
      </c>
      <c r="H1116" s="189">
        <f>H1107+H1106+H1105+H1104+H1103+H1102+H1108+H1109+H1110+H1111+H1112+H1113+H1114+H1115</f>
        <v>0</v>
      </c>
      <c r="I1116" s="521">
        <f>G1116-H1116</f>
        <v>0</v>
      </c>
    </row>
    <row r="1117" spans="1:9" ht="15.75" thickTop="1" x14ac:dyDescent="0.25">
      <c r="A1117" s="269">
        <v>2</v>
      </c>
      <c r="B1117" s="636" t="s">
        <v>350</v>
      </c>
      <c r="C1117" s="254" t="s">
        <v>351</v>
      </c>
      <c r="D1117" s="255">
        <v>0</v>
      </c>
      <c r="E1117" s="262" t="s">
        <v>352</v>
      </c>
      <c r="F1117" s="273">
        <v>0</v>
      </c>
      <c r="G1117" s="258"/>
      <c r="H1117" s="176">
        <v>0</v>
      </c>
      <c r="I1117" s="177" t="s">
        <v>353</v>
      </c>
    </row>
    <row r="1118" spans="1:9" x14ac:dyDescent="0.25">
      <c r="A1118" s="260"/>
      <c r="B1118" s="643"/>
      <c r="C1118" s="261"/>
      <c r="D1118" s="255">
        <v>0</v>
      </c>
      <c r="E1118" s="262" t="s">
        <v>354</v>
      </c>
      <c r="F1118" s="273">
        <v>0</v>
      </c>
      <c r="G1118" s="263"/>
      <c r="H1118" s="176"/>
      <c r="I1118" s="177" t="s">
        <v>355</v>
      </c>
    </row>
    <row r="1119" spans="1:9" ht="15.75" thickBot="1" x14ac:dyDescent="0.3">
      <c r="A1119" s="248"/>
      <c r="B1119" s="644"/>
      <c r="C1119" s="249" t="s">
        <v>46</v>
      </c>
      <c r="D1119" s="250">
        <f>D1117+D1118</f>
        <v>0</v>
      </c>
      <c r="E1119" s="268" t="s">
        <v>46</v>
      </c>
      <c r="F1119" s="283">
        <f>F1118+F1117</f>
        <v>0</v>
      </c>
      <c r="G1119" s="250">
        <f>D1119-F1119</f>
        <v>0</v>
      </c>
      <c r="H1119" s="189">
        <f>H1117+H1118</f>
        <v>0</v>
      </c>
      <c r="I1119" s="521">
        <f>G1119-H1119</f>
        <v>0</v>
      </c>
    </row>
    <row r="1120" spans="1:9" ht="39" thickTop="1" x14ac:dyDescent="0.25">
      <c r="A1120" s="269">
        <v>3</v>
      </c>
      <c r="B1120" s="488" t="s">
        <v>356</v>
      </c>
      <c r="C1120" s="242" t="s">
        <v>357</v>
      </c>
      <c r="D1120" s="243">
        <v>0</v>
      </c>
      <c r="E1120" s="244" t="s">
        <v>358</v>
      </c>
      <c r="F1120" s="319">
        <v>0</v>
      </c>
      <c r="G1120" s="246">
        <f>D1120-F1120</f>
        <v>0</v>
      </c>
      <c r="H1120" s="176">
        <v>0</v>
      </c>
      <c r="I1120" s="177" t="s">
        <v>359</v>
      </c>
    </row>
    <row r="1121" spans="1:9" x14ac:dyDescent="0.25">
      <c r="A1121" s="260"/>
      <c r="B1121" s="489"/>
      <c r="C1121" s="261"/>
      <c r="D1121" s="321"/>
      <c r="E1121" s="262"/>
      <c r="F1121" s="322"/>
      <c r="G1121" s="263"/>
      <c r="H1121" s="176"/>
      <c r="I1121" s="177" t="s">
        <v>355</v>
      </c>
    </row>
    <row r="1122" spans="1:9" ht="15.75" thickBot="1" x14ac:dyDescent="0.3">
      <c r="A1122" s="295"/>
      <c r="B1122" s="490"/>
      <c r="C1122" s="297"/>
      <c r="D1122" s="324"/>
      <c r="E1122" s="299"/>
      <c r="F1122" s="325"/>
      <c r="G1122" s="301"/>
      <c r="H1122" s="189">
        <f>H1120+H1121</f>
        <v>0</v>
      </c>
      <c r="I1122" s="521">
        <f>G1120-H1122</f>
        <v>0</v>
      </c>
    </row>
    <row r="1123" spans="1:9" ht="64.5" thickTop="1" x14ac:dyDescent="0.25">
      <c r="A1123" s="269">
        <v>4</v>
      </c>
      <c r="B1123" s="488" t="s">
        <v>360</v>
      </c>
      <c r="C1123" s="242" t="s">
        <v>361</v>
      </c>
      <c r="D1123" s="243">
        <v>0</v>
      </c>
      <c r="E1123" s="244" t="s">
        <v>362</v>
      </c>
      <c r="F1123" s="319">
        <v>0</v>
      </c>
      <c r="G1123" s="246">
        <f>D1123-F1123</f>
        <v>0</v>
      </c>
      <c r="H1123" s="176">
        <v>0</v>
      </c>
      <c r="I1123" s="177" t="s">
        <v>363</v>
      </c>
    </row>
    <row r="1124" spans="1:9" x14ac:dyDescent="0.25">
      <c r="A1124" s="241"/>
      <c r="B1124" s="491"/>
      <c r="C1124" s="254"/>
      <c r="D1124" s="298"/>
      <c r="E1124" s="256"/>
      <c r="F1124" s="300"/>
      <c r="G1124" s="258"/>
      <c r="H1124" s="176"/>
      <c r="I1124" s="177" t="s">
        <v>355</v>
      </c>
    </row>
    <row r="1125" spans="1:9" ht="15.75" thickBot="1" x14ac:dyDescent="0.3">
      <c r="A1125" s="295"/>
      <c r="B1125" s="490"/>
      <c r="C1125" s="297"/>
      <c r="D1125" s="324"/>
      <c r="E1125" s="299"/>
      <c r="F1125" s="325"/>
      <c r="G1125" s="301"/>
      <c r="H1125" s="186">
        <f>H1123</f>
        <v>0</v>
      </c>
      <c r="I1125" s="521">
        <f>G1123-H1125</f>
        <v>0</v>
      </c>
    </row>
    <row r="1126" spans="1:9" ht="90.75" thickTop="1" thickBot="1" x14ac:dyDescent="0.3">
      <c r="A1126" s="274">
        <v>5</v>
      </c>
      <c r="B1126" s="327" t="s">
        <v>364</v>
      </c>
      <c r="C1126" s="236" t="s">
        <v>365</v>
      </c>
      <c r="D1126" s="277">
        <v>0</v>
      </c>
      <c r="E1126" s="238" t="s">
        <v>366</v>
      </c>
      <c r="F1126" s="328">
        <v>0</v>
      </c>
      <c r="G1126" s="276">
        <f>D1126-F1126</f>
        <v>0</v>
      </c>
      <c r="H1126" s="240"/>
      <c r="I1126" s="509">
        <f>G1126</f>
        <v>0</v>
      </c>
    </row>
    <row r="1127" spans="1:9" ht="27" thickTop="1" x14ac:dyDescent="0.25">
      <c r="A1127" s="269">
        <v>6</v>
      </c>
      <c r="B1127" s="633" t="s">
        <v>367</v>
      </c>
      <c r="C1127" s="254" t="s">
        <v>368</v>
      </c>
      <c r="D1127" s="255">
        <v>0</v>
      </c>
      <c r="E1127" s="256" t="s">
        <v>369</v>
      </c>
      <c r="F1127" s="273">
        <v>0</v>
      </c>
      <c r="G1127" s="259"/>
      <c r="H1127" s="329">
        <v>0</v>
      </c>
      <c r="I1127" s="330" t="s">
        <v>370</v>
      </c>
    </row>
    <row r="1128" spans="1:9" ht="25.5" x14ac:dyDescent="0.25">
      <c r="A1128" s="260"/>
      <c r="B1128" s="634"/>
      <c r="C1128" s="254" t="s">
        <v>371</v>
      </c>
      <c r="D1128" s="255">
        <v>0</v>
      </c>
      <c r="E1128" s="262" t="s">
        <v>372</v>
      </c>
      <c r="F1128" s="273">
        <v>0</v>
      </c>
      <c r="G1128" s="264"/>
      <c r="H1128" s="329">
        <v>0</v>
      </c>
      <c r="I1128" s="331" t="s">
        <v>373</v>
      </c>
    </row>
    <row r="1129" spans="1:9" ht="25.5" x14ac:dyDescent="0.25">
      <c r="A1129" s="260"/>
      <c r="B1129" s="634"/>
      <c r="C1129" s="254" t="s">
        <v>374</v>
      </c>
      <c r="D1129" s="255">
        <v>16114.64</v>
      </c>
      <c r="E1129" s="262" t="s">
        <v>375</v>
      </c>
      <c r="F1129" s="273">
        <v>0</v>
      </c>
      <c r="G1129" s="264"/>
      <c r="H1129" s="329">
        <v>0</v>
      </c>
      <c r="I1129" s="331" t="s">
        <v>376</v>
      </c>
    </row>
    <row r="1130" spans="1:9" ht="51.75" x14ac:dyDescent="0.25">
      <c r="A1130" s="260"/>
      <c r="B1130" s="634"/>
      <c r="C1130" s="254" t="s">
        <v>377</v>
      </c>
      <c r="D1130" s="224">
        <v>0</v>
      </c>
      <c r="E1130" s="262" t="s">
        <v>378</v>
      </c>
      <c r="F1130" s="273">
        <v>0</v>
      </c>
      <c r="G1130" s="264"/>
      <c r="H1130" s="332">
        <v>0</v>
      </c>
      <c r="I1130" s="333" t="s">
        <v>658</v>
      </c>
    </row>
    <row r="1131" spans="1:9" ht="26.25" x14ac:dyDescent="0.25">
      <c r="A1131" s="260"/>
      <c r="B1131" s="634"/>
      <c r="C1131" s="254" t="s">
        <v>379</v>
      </c>
      <c r="D1131" s="255">
        <v>0</v>
      </c>
      <c r="E1131" s="262" t="s">
        <v>380</v>
      </c>
      <c r="F1131" s="273">
        <v>0</v>
      </c>
      <c r="G1131" s="264"/>
      <c r="H1131" s="334">
        <v>0</v>
      </c>
      <c r="I1131" s="335" t="s">
        <v>659</v>
      </c>
    </row>
    <row r="1132" spans="1:9" ht="26.25" x14ac:dyDescent="0.25">
      <c r="A1132" s="260"/>
      <c r="B1132" s="634"/>
      <c r="C1132" s="254" t="s">
        <v>381</v>
      </c>
      <c r="D1132" s="255">
        <v>0</v>
      </c>
      <c r="E1132" s="262" t="s">
        <v>382</v>
      </c>
      <c r="F1132" s="273">
        <v>0</v>
      </c>
      <c r="G1132" s="264"/>
      <c r="H1132" s="334">
        <v>0</v>
      </c>
      <c r="I1132" s="336" t="s">
        <v>660</v>
      </c>
    </row>
    <row r="1133" spans="1:9" x14ac:dyDescent="0.25">
      <c r="A1133" s="260"/>
      <c r="B1133" s="634"/>
      <c r="C1133" s="254" t="s">
        <v>383</v>
      </c>
      <c r="D1133" s="255">
        <v>0</v>
      </c>
      <c r="E1133" s="262"/>
      <c r="F1133" s="273">
        <v>0</v>
      </c>
      <c r="G1133" s="264"/>
      <c r="H1133" s="334">
        <v>0</v>
      </c>
      <c r="I1133" s="337" t="s">
        <v>661</v>
      </c>
    </row>
    <row r="1134" spans="1:9" ht="26.25" x14ac:dyDescent="0.25">
      <c r="A1134" s="260"/>
      <c r="B1134" s="634"/>
      <c r="C1134" s="254" t="s">
        <v>384</v>
      </c>
      <c r="D1134" s="255">
        <v>0</v>
      </c>
      <c r="E1134" s="262"/>
      <c r="F1134" s="273">
        <v>0</v>
      </c>
      <c r="G1134" s="264"/>
      <c r="H1134" s="338">
        <v>0</v>
      </c>
      <c r="I1134" s="339" t="s">
        <v>385</v>
      </c>
    </row>
    <row r="1135" spans="1:9" ht="26.25" x14ac:dyDescent="0.25">
      <c r="A1135" s="260"/>
      <c r="B1135" s="634"/>
      <c r="C1135" s="254" t="s">
        <v>386</v>
      </c>
      <c r="D1135" s="255">
        <v>0</v>
      </c>
      <c r="E1135" s="262"/>
      <c r="F1135" s="273">
        <v>0</v>
      </c>
      <c r="G1135" s="263"/>
      <c r="H1135" s="338">
        <v>0</v>
      </c>
      <c r="I1135" s="336" t="s">
        <v>387</v>
      </c>
    </row>
    <row r="1136" spans="1:9" x14ac:dyDescent="0.25">
      <c r="A1136" s="260"/>
      <c r="B1136" s="634"/>
      <c r="C1136" s="254" t="s">
        <v>388</v>
      </c>
      <c r="D1136" s="255">
        <v>0</v>
      </c>
      <c r="E1136" s="256"/>
      <c r="F1136" s="273">
        <v>0</v>
      </c>
      <c r="G1136" s="264"/>
      <c r="H1136" s="338">
        <v>0</v>
      </c>
      <c r="I1136" s="337" t="s">
        <v>389</v>
      </c>
    </row>
    <row r="1137" spans="1:9" ht="39" x14ac:dyDescent="0.25">
      <c r="A1137" s="260"/>
      <c r="B1137" s="634"/>
      <c r="C1137" s="254" t="s">
        <v>390</v>
      </c>
      <c r="D1137" s="255"/>
      <c r="E1137" s="262"/>
      <c r="F1137" s="273">
        <v>0</v>
      </c>
      <c r="G1137" s="264"/>
      <c r="H1137" s="338">
        <v>16114.64</v>
      </c>
      <c r="I1137" s="340" t="s">
        <v>391</v>
      </c>
    </row>
    <row r="1138" spans="1:9" ht="26.25" x14ac:dyDescent="0.25">
      <c r="A1138" s="260"/>
      <c r="B1138" s="634"/>
      <c r="C1138" s="254" t="s">
        <v>392</v>
      </c>
      <c r="D1138" s="255">
        <v>0</v>
      </c>
      <c r="E1138" s="262"/>
      <c r="F1138" s="273">
        <v>0</v>
      </c>
      <c r="G1138" s="264"/>
      <c r="H1138" s="338">
        <v>0</v>
      </c>
      <c r="I1138" s="339" t="s">
        <v>393</v>
      </c>
    </row>
    <row r="1139" spans="1:9" x14ac:dyDescent="0.25">
      <c r="A1139" s="260"/>
      <c r="B1139" s="634"/>
      <c r="C1139" s="261" t="s">
        <v>394</v>
      </c>
      <c r="D1139" s="255">
        <v>0</v>
      </c>
      <c r="E1139" s="262"/>
      <c r="F1139" s="273">
        <v>0</v>
      </c>
      <c r="G1139" s="264"/>
      <c r="H1139" s="338">
        <v>0</v>
      </c>
      <c r="I1139" s="339" t="s">
        <v>395</v>
      </c>
    </row>
    <row r="1140" spans="1:9" ht="38.25" x14ac:dyDescent="0.25">
      <c r="A1140" s="260"/>
      <c r="B1140" s="634"/>
      <c r="C1140" s="261" t="s">
        <v>396</v>
      </c>
      <c r="D1140" s="255">
        <v>0</v>
      </c>
      <c r="E1140" s="262"/>
      <c r="F1140" s="273">
        <v>0</v>
      </c>
      <c r="G1140" s="264"/>
      <c r="H1140" s="341">
        <v>0</v>
      </c>
      <c r="I1140" s="342" t="s">
        <v>397</v>
      </c>
    </row>
    <row r="1141" spans="1:9" x14ac:dyDescent="0.25">
      <c r="A1141" s="343"/>
      <c r="B1141" s="634"/>
      <c r="C1141" s="261"/>
      <c r="D1141" s="255"/>
      <c r="E1141" s="262"/>
      <c r="F1141" s="273"/>
      <c r="G1141" s="264"/>
      <c r="H1141" s="341"/>
      <c r="I1141" s="344" t="s">
        <v>398</v>
      </c>
    </row>
    <row r="1142" spans="1:9" ht="25.5" x14ac:dyDescent="0.25">
      <c r="A1142" s="343"/>
      <c r="B1142" s="634"/>
      <c r="C1142" s="261"/>
      <c r="D1142" s="345"/>
      <c r="E1142" s="262"/>
      <c r="F1142" s="346"/>
      <c r="G1142" s="264"/>
      <c r="H1142" s="341">
        <v>0</v>
      </c>
      <c r="I1142" s="344" t="s">
        <v>399</v>
      </c>
    </row>
    <row r="1143" spans="1:9" ht="39" x14ac:dyDescent="0.25">
      <c r="A1143" s="343"/>
      <c r="B1143" s="634"/>
      <c r="C1143" s="347"/>
      <c r="D1143" s="348"/>
      <c r="E1143" s="267"/>
      <c r="F1143" s="349"/>
      <c r="G1143" s="266"/>
      <c r="H1143" s="350">
        <v>0</v>
      </c>
      <c r="I1143" s="337" t="s">
        <v>662</v>
      </c>
    </row>
    <row r="1144" spans="1:9" x14ac:dyDescent="0.25">
      <c r="A1144" s="343"/>
      <c r="B1144" s="634"/>
      <c r="C1144" s="347"/>
      <c r="D1144" s="348"/>
      <c r="E1144" s="267"/>
      <c r="F1144" s="349"/>
      <c r="G1144" s="266"/>
      <c r="H1144" s="350">
        <v>0</v>
      </c>
      <c r="I1144" s="351"/>
    </row>
    <row r="1145" spans="1:9" ht="15.75" thickBot="1" x14ac:dyDescent="0.3">
      <c r="A1145" s="248"/>
      <c r="B1145" s="635"/>
      <c r="C1145" s="249" t="s">
        <v>46</v>
      </c>
      <c r="D1145" s="250">
        <f>SUM(D1126:D1140)</f>
        <v>16114.64</v>
      </c>
      <c r="E1145" s="268" t="s">
        <v>46</v>
      </c>
      <c r="F1145" s="250">
        <f>SUM(F1126:F1140)</f>
        <v>0</v>
      </c>
      <c r="G1145" s="250">
        <f>D1145-F1145</f>
        <v>16114.64</v>
      </c>
      <c r="H1145" s="352">
        <f>SUM(H1127:H1144)</f>
        <v>16114.64</v>
      </c>
      <c r="I1145" s="518">
        <f>G1145-H1145</f>
        <v>0</v>
      </c>
    </row>
    <row r="1146" spans="1:9" ht="27" thickTop="1" x14ac:dyDescent="0.25">
      <c r="A1146" s="269">
        <v>7</v>
      </c>
      <c r="B1146" s="633" t="s">
        <v>400</v>
      </c>
      <c r="C1146" s="254" t="s">
        <v>401</v>
      </c>
      <c r="D1146" s="255">
        <v>0</v>
      </c>
      <c r="E1146" s="256"/>
      <c r="F1146" s="280"/>
      <c r="G1146" s="259"/>
      <c r="H1146" s="353">
        <v>0</v>
      </c>
      <c r="I1146" s="333" t="s">
        <v>663</v>
      </c>
    </row>
    <row r="1147" spans="1:9" ht="26.25" x14ac:dyDescent="0.25">
      <c r="A1147" s="260"/>
      <c r="B1147" s="634"/>
      <c r="C1147" s="254" t="s">
        <v>402</v>
      </c>
      <c r="D1147" s="255">
        <v>0</v>
      </c>
      <c r="E1147" s="262"/>
      <c r="F1147" s="281"/>
      <c r="G1147" s="264"/>
      <c r="H1147" s="353">
        <v>0</v>
      </c>
      <c r="I1147" s="335" t="s">
        <v>659</v>
      </c>
    </row>
    <row r="1148" spans="1:9" ht="26.25" x14ac:dyDescent="0.25">
      <c r="A1148" s="260"/>
      <c r="B1148" s="634"/>
      <c r="C1148" s="254" t="s">
        <v>403</v>
      </c>
      <c r="D1148" s="255">
        <v>0</v>
      </c>
      <c r="E1148" s="262"/>
      <c r="F1148" s="281"/>
      <c r="G1148" s="264"/>
      <c r="H1148" s="353">
        <v>0</v>
      </c>
      <c r="I1148" s="336" t="s">
        <v>660</v>
      </c>
    </row>
    <row r="1149" spans="1:9" x14ac:dyDescent="0.25">
      <c r="A1149" s="260"/>
      <c r="B1149" s="634"/>
      <c r="C1149" s="254" t="s">
        <v>404</v>
      </c>
      <c r="D1149" s="255">
        <v>0</v>
      </c>
      <c r="E1149" s="262"/>
      <c r="F1149" s="281"/>
      <c r="G1149" s="264"/>
      <c r="H1149" s="353">
        <v>0</v>
      </c>
      <c r="I1149" s="337" t="s">
        <v>661</v>
      </c>
    </row>
    <row r="1150" spans="1:9" ht="25.5" x14ac:dyDescent="0.25">
      <c r="A1150" s="260"/>
      <c r="B1150" s="634"/>
      <c r="C1150" s="254" t="s">
        <v>405</v>
      </c>
      <c r="D1150" s="255">
        <v>0</v>
      </c>
      <c r="E1150" s="262"/>
      <c r="F1150" s="281"/>
      <c r="G1150" s="264"/>
      <c r="H1150" s="354">
        <v>0</v>
      </c>
      <c r="I1150" s="331" t="s">
        <v>406</v>
      </c>
    </row>
    <row r="1151" spans="1:9" ht="25.5" x14ac:dyDescent="0.25">
      <c r="A1151" s="260"/>
      <c r="B1151" s="634"/>
      <c r="C1151" s="254" t="s">
        <v>407</v>
      </c>
      <c r="D1151" s="255">
        <v>0</v>
      </c>
      <c r="E1151" s="262"/>
      <c r="F1151" s="281"/>
      <c r="G1151" s="264"/>
      <c r="H1151" s="354">
        <v>0</v>
      </c>
      <c r="I1151" s="355" t="s">
        <v>408</v>
      </c>
    </row>
    <row r="1152" spans="1:9" ht="26.25" x14ac:dyDescent="0.25">
      <c r="A1152" s="260"/>
      <c r="B1152" s="634"/>
      <c r="C1152" s="254" t="s">
        <v>409</v>
      </c>
      <c r="D1152" s="255">
        <v>0</v>
      </c>
      <c r="E1152" s="262" t="s">
        <v>410</v>
      </c>
      <c r="F1152" s="356">
        <v>0</v>
      </c>
      <c r="G1152" s="264"/>
      <c r="H1152" s="354">
        <v>0</v>
      </c>
      <c r="I1152" s="336" t="s">
        <v>387</v>
      </c>
    </row>
    <row r="1153" spans="1:9" x14ac:dyDescent="0.25">
      <c r="A1153" s="260"/>
      <c r="B1153" s="634"/>
      <c r="C1153" s="254" t="s">
        <v>411</v>
      </c>
      <c r="D1153" s="255">
        <v>0</v>
      </c>
      <c r="E1153" s="262"/>
      <c r="F1153" s="281"/>
      <c r="G1153" s="264"/>
      <c r="H1153" s="354">
        <v>0</v>
      </c>
      <c r="I1153" s="339" t="s">
        <v>395</v>
      </c>
    </row>
    <row r="1154" spans="1:9" ht="26.25" x14ac:dyDescent="0.25">
      <c r="A1154" s="260"/>
      <c r="B1154" s="634"/>
      <c r="C1154" s="254" t="s">
        <v>412</v>
      </c>
      <c r="D1154" s="255">
        <v>0</v>
      </c>
      <c r="E1154" s="262"/>
      <c r="F1154" s="281"/>
      <c r="G1154" s="263"/>
      <c r="H1154" s="354">
        <v>0</v>
      </c>
      <c r="I1154" s="339" t="s">
        <v>413</v>
      </c>
    </row>
    <row r="1155" spans="1:9" ht="26.25" x14ac:dyDescent="0.25">
      <c r="A1155" s="260"/>
      <c r="B1155" s="634"/>
      <c r="C1155" s="254" t="s">
        <v>414</v>
      </c>
      <c r="D1155" s="255">
        <v>0</v>
      </c>
      <c r="E1155" s="256"/>
      <c r="F1155" s="281"/>
      <c r="G1155" s="264"/>
      <c r="H1155" s="354"/>
      <c r="I1155" s="335" t="s">
        <v>664</v>
      </c>
    </row>
    <row r="1156" spans="1:9" x14ac:dyDescent="0.25">
      <c r="A1156" s="260"/>
      <c r="B1156" s="634"/>
      <c r="C1156" s="254" t="s">
        <v>415</v>
      </c>
      <c r="D1156" s="255">
        <v>0</v>
      </c>
      <c r="E1156" s="262"/>
      <c r="F1156" s="281"/>
      <c r="G1156" s="264"/>
      <c r="H1156" s="354"/>
      <c r="I1156" s="272"/>
    </row>
    <row r="1157" spans="1:9" x14ac:dyDescent="0.25">
      <c r="A1157" s="260"/>
      <c r="B1157" s="634"/>
      <c r="C1157" s="254"/>
      <c r="D1157" s="255">
        <v>0</v>
      </c>
      <c r="E1157" s="262"/>
      <c r="F1157" s="281"/>
      <c r="G1157" s="264"/>
      <c r="H1157" s="354"/>
      <c r="I1157" s="272"/>
    </row>
    <row r="1158" spans="1:9" x14ac:dyDescent="0.25">
      <c r="A1158" s="260"/>
      <c r="B1158" s="634"/>
      <c r="C1158" s="261"/>
      <c r="D1158" s="255">
        <v>0</v>
      </c>
      <c r="E1158" s="262"/>
      <c r="F1158" s="281"/>
      <c r="G1158" s="264"/>
      <c r="H1158" s="354"/>
      <c r="I1158" s="272"/>
    </row>
    <row r="1159" spans="1:9" x14ac:dyDescent="0.25">
      <c r="A1159" s="260"/>
      <c r="B1159" s="634"/>
      <c r="C1159" s="261"/>
      <c r="D1159" s="255">
        <v>0</v>
      </c>
      <c r="E1159" s="262"/>
      <c r="F1159" s="281"/>
      <c r="G1159" s="264"/>
      <c r="H1159" s="354"/>
      <c r="I1159" s="272"/>
    </row>
    <row r="1160" spans="1:9" ht="15.75" thickBot="1" x14ac:dyDescent="0.3">
      <c r="A1160" s="248"/>
      <c r="B1160" s="635"/>
      <c r="C1160" s="249" t="s">
        <v>46</v>
      </c>
      <c r="D1160" s="250">
        <f>SUM(D1146:D1159)</f>
        <v>0</v>
      </c>
      <c r="E1160" s="268" t="s">
        <v>46</v>
      </c>
      <c r="F1160" s="283">
        <f>F1152</f>
        <v>0</v>
      </c>
      <c r="G1160" s="250">
        <f>D1160-F1160</f>
        <v>0</v>
      </c>
      <c r="H1160" s="357">
        <f>H1146+H1147+H1148+H1149+H1150+H1151+H1152+H1153+H1154</f>
        <v>0</v>
      </c>
      <c r="I1160" s="518">
        <f>G1160-H1160</f>
        <v>0</v>
      </c>
    </row>
    <row r="1161" spans="1:9" ht="27" thickTop="1" x14ac:dyDescent="0.25">
      <c r="A1161" s="269">
        <v>8</v>
      </c>
      <c r="B1161" s="633" t="s">
        <v>416</v>
      </c>
      <c r="C1161" s="254" t="s">
        <v>417</v>
      </c>
      <c r="D1161" s="255">
        <v>0</v>
      </c>
      <c r="E1161" s="262"/>
      <c r="F1161" s="280"/>
      <c r="G1161" s="258"/>
      <c r="H1161" s="358">
        <v>0</v>
      </c>
      <c r="I1161" s="333" t="s">
        <v>665</v>
      </c>
    </row>
    <row r="1162" spans="1:9" ht="26.25" x14ac:dyDescent="0.25">
      <c r="A1162" s="260"/>
      <c r="B1162" s="634"/>
      <c r="C1162" s="261"/>
      <c r="D1162" s="359"/>
      <c r="E1162" s="262"/>
      <c r="F1162" s="281"/>
      <c r="G1162" s="263"/>
      <c r="H1162" s="360">
        <v>0</v>
      </c>
      <c r="I1162" s="335" t="s">
        <v>659</v>
      </c>
    </row>
    <row r="1163" spans="1:9" ht="26.25" x14ac:dyDescent="0.25">
      <c r="A1163" s="260"/>
      <c r="B1163" s="634"/>
      <c r="C1163" s="254"/>
      <c r="D1163" s="361"/>
      <c r="E1163" s="262"/>
      <c r="F1163" s="281"/>
      <c r="G1163" s="265"/>
      <c r="H1163" s="358">
        <v>0</v>
      </c>
      <c r="I1163" s="336" t="s">
        <v>660</v>
      </c>
    </row>
    <row r="1164" spans="1:9" x14ac:dyDescent="0.25">
      <c r="A1164" s="260"/>
      <c r="B1164" s="634"/>
      <c r="C1164" s="261"/>
      <c r="D1164" s="359"/>
      <c r="E1164" s="262" t="s">
        <v>418</v>
      </c>
      <c r="F1164" s="356">
        <v>0</v>
      </c>
      <c r="G1164" s="265"/>
      <c r="H1164" s="360">
        <v>0</v>
      </c>
      <c r="I1164" s="337" t="s">
        <v>661</v>
      </c>
    </row>
    <row r="1165" spans="1:9" x14ac:dyDescent="0.25">
      <c r="A1165" s="260"/>
      <c r="B1165" s="634"/>
      <c r="C1165" s="254"/>
      <c r="D1165" s="361"/>
      <c r="E1165" s="267"/>
      <c r="F1165" s="282"/>
      <c r="G1165" s="265"/>
      <c r="H1165" s="362"/>
      <c r="I1165" s="272"/>
    </row>
    <row r="1166" spans="1:9" x14ac:dyDescent="0.25">
      <c r="A1166" s="260"/>
      <c r="B1166" s="634"/>
      <c r="C1166" s="261"/>
      <c r="D1166" s="359"/>
      <c r="E1166" s="267"/>
      <c r="F1166" s="282"/>
      <c r="G1166" s="265"/>
      <c r="H1166" s="362"/>
      <c r="I1166" s="272"/>
    </row>
    <row r="1167" spans="1:9" x14ac:dyDescent="0.25">
      <c r="A1167" s="260"/>
      <c r="B1167" s="634"/>
      <c r="C1167" s="261"/>
      <c r="D1167" s="361"/>
      <c r="E1167" s="267"/>
      <c r="F1167" s="282"/>
      <c r="G1167" s="265"/>
      <c r="H1167" s="362"/>
      <c r="I1167" s="272"/>
    </row>
    <row r="1168" spans="1:9" ht="15.75" thickBot="1" x14ac:dyDescent="0.3">
      <c r="A1168" s="248"/>
      <c r="B1168" s="635"/>
      <c r="C1168" s="249" t="s">
        <v>46</v>
      </c>
      <c r="D1168" s="250">
        <f>D1161</f>
        <v>0</v>
      </c>
      <c r="E1168" s="268" t="s">
        <v>46</v>
      </c>
      <c r="F1168" s="283">
        <f>F1164</f>
        <v>0</v>
      </c>
      <c r="G1168" s="250">
        <f>D1168-F1168</f>
        <v>0</v>
      </c>
      <c r="H1168" s="352">
        <f>H1162+H1161+H1163</f>
        <v>0</v>
      </c>
      <c r="I1168" s="518">
        <f>G1168-H1168</f>
        <v>0</v>
      </c>
    </row>
    <row r="1169" spans="1:9" ht="15.75" thickTop="1" x14ac:dyDescent="0.25">
      <c r="A1169" s="269">
        <v>9</v>
      </c>
      <c r="B1169" s="645" t="s">
        <v>419</v>
      </c>
      <c r="C1169" s="190" t="s">
        <v>420</v>
      </c>
      <c r="D1169" s="192">
        <v>0</v>
      </c>
      <c r="E1169" s="244" t="s">
        <v>421</v>
      </c>
      <c r="F1169" s="319">
        <v>0</v>
      </c>
      <c r="G1169" s="246">
        <f>D1169-F1169</f>
        <v>0</v>
      </c>
      <c r="H1169" s="363">
        <v>0</v>
      </c>
      <c r="I1169" s="339" t="s">
        <v>395</v>
      </c>
    </row>
    <row r="1170" spans="1:9" x14ac:dyDescent="0.25">
      <c r="A1170" s="260"/>
      <c r="B1170" s="660"/>
      <c r="C1170" s="254"/>
      <c r="D1170" s="298"/>
      <c r="E1170" s="256"/>
      <c r="F1170" s="300"/>
      <c r="G1170" s="258"/>
      <c r="H1170" s="485">
        <v>0</v>
      </c>
      <c r="I1170" s="364"/>
    </row>
    <row r="1171" spans="1:9" ht="15.75" thickBot="1" x14ac:dyDescent="0.3">
      <c r="A1171" s="295"/>
      <c r="B1171" s="661"/>
      <c r="C1171" s="297"/>
      <c r="D1171" s="324"/>
      <c r="E1171" s="299"/>
      <c r="F1171" s="325"/>
      <c r="G1171" s="301">
        <f>G1169</f>
        <v>0</v>
      </c>
      <c r="H1171" s="365">
        <f>H1170+H1169</f>
        <v>0</v>
      </c>
      <c r="I1171" s="521">
        <f>G1171-H1171</f>
        <v>0</v>
      </c>
    </row>
    <row r="1172" spans="1:9" ht="27" thickTop="1" x14ac:dyDescent="0.25">
      <c r="A1172" s="241">
        <v>10</v>
      </c>
      <c r="B1172" s="662" t="s">
        <v>422</v>
      </c>
      <c r="C1172" s="254" t="s">
        <v>423</v>
      </c>
      <c r="D1172" s="255">
        <v>0</v>
      </c>
      <c r="E1172" s="262" t="s">
        <v>424</v>
      </c>
      <c r="F1172" s="273">
        <v>0</v>
      </c>
      <c r="G1172" s="258"/>
      <c r="H1172" s="366">
        <v>0</v>
      </c>
      <c r="I1172" s="336" t="s">
        <v>387</v>
      </c>
    </row>
    <row r="1173" spans="1:9" x14ac:dyDescent="0.25">
      <c r="A1173" s="260"/>
      <c r="B1173" s="643"/>
      <c r="C1173" s="261"/>
      <c r="D1173" s="255">
        <v>0</v>
      </c>
      <c r="E1173" s="262" t="s">
        <v>425</v>
      </c>
      <c r="F1173" s="273">
        <v>0</v>
      </c>
      <c r="G1173" s="263"/>
      <c r="H1173" s="264">
        <v>0</v>
      </c>
      <c r="I1173" s="367"/>
    </row>
    <row r="1174" spans="1:9" ht="15.75" thickBot="1" x14ac:dyDescent="0.3">
      <c r="A1174" s="248"/>
      <c r="B1174" s="644"/>
      <c r="C1174" s="249" t="s">
        <v>46</v>
      </c>
      <c r="D1174" s="250">
        <f>D1173+D1172</f>
        <v>0</v>
      </c>
      <c r="E1174" s="268" t="s">
        <v>46</v>
      </c>
      <c r="F1174" s="283">
        <f>F1173+F1172</f>
        <v>0</v>
      </c>
      <c r="G1174" s="250">
        <f>D1174-F1174</f>
        <v>0</v>
      </c>
      <c r="H1174" s="368">
        <f>H1173+H1172</f>
        <v>0</v>
      </c>
      <c r="I1174" s="521">
        <f>G1174-H1174</f>
        <v>0</v>
      </c>
    </row>
    <row r="1175" spans="1:9" ht="27" thickTop="1" x14ac:dyDescent="0.25">
      <c r="A1175" s="269">
        <v>11</v>
      </c>
      <c r="B1175" s="369" t="s">
        <v>426</v>
      </c>
      <c r="C1175" s="242" t="s">
        <v>427</v>
      </c>
      <c r="D1175" s="243">
        <v>0</v>
      </c>
      <c r="E1175" s="244" t="s">
        <v>428</v>
      </c>
      <c r="F1175" s="319">
        <v>0</v>
      </c>
      <c r="G1175" s="246">
        <f>D1175-F1175</f>
        <v>0</v>
      </c>
      <c r="H1175" s="370"/>
      <c r="I1175" s="333" t="s">
        <v>663</v>
      </c>
    </row>
    <row r="1176" spans="1:9" ht="26.25" x14ac:dyDescent="0.25">
      <c r="A1176" s="260"/>
      <c r="B1176" s="371"/>
      <c r="C1176" s="261"/>
      <c r="D1176" s="321"/>
      <c r="E1176" s="262"/>
      <c r="F1176" s="322"/>
      <c r="G1176" s="263"/>
      <c r="H1176" s="358"/>
      <c r="I1176" s="335" t="s">
        <v>659</v>
      </c>
    </row>
    <row r="1177" spans="1:9" ht="26.25" x14ac:dyDescent="0.25">
      <c r="A1177" s="343"/>
      <c r="B1177" s="372"/>
      <c r="C1177" s="347"/>
      <c r="D1177" s="373"/>
      <c r="E1177" s="267"/>
      <c r="F1177" s="374"/>
      <c r="G1177" s="265"/>
      <c r="H1177" s="353">
        <v>0</v>
      </c>
      <c r="I1177" s="336" t="s">
        <v>660</v>
      </c>
    </row>
    <row r="1178" spans="1:9" x14ac:dyDescent="0.25">
      <c r="A1178" s="343"/>
      <c r="B1178" s="372"/>
      <c r="C1178" s="347"/>
      <c r="D1178" s="373"/>
      <c r="E1178" s="267"/>
      <c r="F1178" s="374"/>
      <c r="G1178" s="265"/>
      <c r="H1178" s="358">
        <v>0</v>
      </c>
      <c r="I1178" s="337" t="s">
        <v>661</v>
      </c>
    </row>
    <row r="1179" spans="1:9" ht="15.75" thickBot="1" x14ac:dyDescent="0.3">
      <c r="A1179" s="248"/>
      <c r="B1179" s="375"/>
      <c r="C1179" s="249"/>
      <c r="D1179" s="376"/>
      <c r="E1179" s="251"/>
      <c r="F1179" s="377"/>
      <c r="G1179" s="250"/>
      <c r="H1179" s="378">
        <f>H1177+H1175+H1176+H1178</f>
        <v>0</v>
      </c>
      <c r="I1179" s="516">
        <f>G1175-H1179</f>
        <v>0</v>
      </c>
    </row>
    <row r="1180" spans="1:9" ht="15.75" thickTop="1" x14ac:dyDescent="0.25">
      <c r="A1180" s="241">
        <v>12</v>
      </c>
      <c r="B1180" s="646" t="s">
        <v>429</v>
      </c>
      <c r="C1180" s="254" t="s">
        <v>430</v>
      </c>
      <c r="D1180" s="255">
        <v>0</v>
      </c>
      <c r="E1180" s="256" t="s">
        <v>431</v>
      </c>
      <c r="F1180" s="273">
        <v>0</v>
      </c>
      <c r="G1180" s="259"/>
      <c r="H1180" s="259">
        <v>0</v>
      </c>
      <c r="I1180" s="272"/>
    </row>
    <row r="1181" spans="1:9" x14ac:dyDescent="0.25">
      <c r="A1181" s="260"/>
      <c r="B1181" s="663"/>
      <c r="C1181" s="261" t="s">
        <v>432</v>
      </c>
      <c r="D1181" s="255">
        <v>0</v>
      </c>
      <c r="E1181" s="262" t="s">
        <v>433</v>
      </c>
      <c r="F1181" s="273">
        <v>0</v>
      </c>
      <c r="G1181" s="263"/>
      <c r="H1181" s="264">
        <v>0</v>
      </c>
      <c r="I1181" s="272"/>
    </row>
    <row r="1182" spans="1:9" x14ac:dyDescent="0.25">
      <c r="A1182" s="260"/>
      <c r="B1182" s="663"/>
      <c r="C1182" s="261" t="s">
        <v>434</v>
      </c>
      <c r="D1182" s="255">
        <v>0</v>
      </c>
      <c r="E1182" s="267"/>
      <c r="F1182" s="273">
        <v>0</v>
      </c>
      <c r="G1182" s="265"/>
      <c r="H1182" s="266">
        <v>0</v>
      </c>
      <c r="I1182" s="272"/>
    </row>
    <row r="1183" spans="1:9" ht="15.75" thickBot="1" x14ac:dyDescent="0.3">
      <c r="A1183" s="248"/>
      <c r="B1183" s="664"/>
      <c r="C1183" s="249" t="s">
        <v>46</v>
      </c>
      <c r="D1183" s="250">
        <f>SUM(D1180:D1182)</f>
        <v>0</v>
      </c>
      <c r="E1183" s="268" t="s">
        <v>46</v>
      </c>
      <c r="F1183" s="283">
        <f>F1182+F1181+F1180</f>
        <v>0</v>
      </c>
      <c r="G1183" s="250">
        <f>D1183-F1183</f>
        <v>0</v>
      </c>
      <c r="H1183" s="368">
        <f>H1182+H1181+H1180</f>
        <v>0</v>
      </c>
      <c r="I1183" s="518">
        <f>G1183-H1183</f>
        <v>0</v>
      </c>
    </row>
    <row r="1184" spans="1:9" ht="15.75" thickTop="1" x14ac:dyDescent="0.25">
      <c r="A1184" s="269">
        <v>13</v>
      </c>
      <c r="B1184" s="645" t="s">
        <v>435</v>
      </c>
      <c r="C1184" s="254" t="s">
        <v>409</v>
      </c>
      <c r="D1184" s="255">
        <v>0</v>
      </c>
      <c r="E1184" s="262"/>
      <c r="F1184" s="273">
        <v>0</v>
      </c>
      <c r="G1184" s="258"/>
      <c r="H1184" s="386">
        <v>0</v>
      </c>
      <c r="I1184" s="272"/>
    </row>
    <row r="1185" spans="1:9" x14ac:dyDescent="0.25">
      <c r="A1185" s="260"/>
      <c r="B1185" s="646"/>
      <c r="C1185" s="261" t="s">
        <v>436</v>
      </c>
      <c r="D1185" s="255">
        <v>0</v>
      </c>
      <c r="E1185" s="262" t="s">
        <v>437</v>
      </c>
      <c r="F1185" s="273">
        <v>0</v>
      </c>
      <c r="G1185" s="263"/>
      <c r="H1185" s="264">
        <v>0</v>
      </c>
      <c r="I1185" s="272"/>
    </row>
    <row r="1186" spans="1:9" ht="15.75" thickBot="1" x14ac:dyDescent="0.3">
      <c r="A1186" s="260"/>
      <c r="B1186" s="662"/>
      <c r="C1186" s="249" t="s">
        <v>46</v>
      </c>
      <c r="D1186" s="250">
        <f>SUM(D1184:D1185)</f>
        <v>0</v>
      </c>
      <c r="E1186" s="268" t="s">
        <v>46</v>
      </c>
      <c r="F1186" s="283">
        <f>F1185+F1184</f>
        <v>0</v>
      </c>
      <c r="G1186" s="250">
        <f>D1186-F1186</f>
        <v>0</v>
      </c>
      <c r="H1186" s="368">
        <f>H1185+H1184</f>
        <v>0</v>
      </c>
      <c r="I1186" s="518">
        <f>G1186-H11888</f>
        <v>0</v>
      </c>
    </row>
    <row r="1187" spans="1:9" ht="27" thickTop="1" x14ac:dyDescent="0.25">
      <c r="A1187" s="241"/>
      <c r="B1187" s="665" t="s">
        <v>438</v>
      </c>
      <c r="C1187" s="254" t="s">
        <v>439</v>
      </c>
      <c r="D1187" s="255">
        <v>0</v>
      </c>
      <c r="E1187" s="262"/>
      <c r="F1187" s="280"/>
      <c r="G1187" s="259"/>
      <c r="H1187" s="353">
        <v>0</v>
      </c>
      <c r="I1187" s="333" t="s">
        <v>666</v>
      </c>
    </row>
    <row r="1188" spans="1:9" ht="26.25" x14ac:dyDescent="0.25">
      <c r="A1188" s="260">
        <v>14</v>
      </c>
      <c r="B1188" s="665"/>
      <c r="C1188" s="261" t="s">
        <v>440</v>
      </c>
      <c r="D1188" s="255"/>
      <c r="E1188" s="262"/>
      <c r="F1188" s="281"/>
      <c r="G1188" s="263"/>
      <c r="H1188" s="358">
        <v>0</v>
      </c>
      <c r="I1188" s="335" t="s">
        <v>659</v>
      </c>
    </row>
    <row r="1189" spans="1:9" ht="25.5" x14ac:dyDescent="0.25">
      <c r="A1189" s="260"/>
      <c r="B1189" s="665"/>
      <c r="C1189" s="261" t="s">
        <v>441</v>
      </c>
      <c r="D1189" s="255">
        <v>0</v>
      </c>
      <c r="E1189" s="262" t="s">
        <v>442</v>
      </c>
      <c r="F1189" s="273">
        <v>0</v>
      </c>
      <c r="G1189" s="265"/>
      <c r="H1189" s="362">
        <v>0</v>
      </c>
      <c r="I1189" s="331" t="s">
        <v>376</v>
      </c>
    </row>
    <row r="1190" spans="1:9" ht="26.25" x14ac:dyDescent="0.25">
      <c r="A1190" s="260"/>
      <c r="B1190" s="665"/>
      <c r="C1190" s="261" t="s">
        <v>443</v>
      </c>
      <c r="D1190" s="255">
        <v>0</v>
      </c>
      <c r="E1190" s="267"/>
      <c r="F1190" s="282"/>
      <c r="G1190" s="265"/>
      <c r="H1190" s="362"/>
      <c r="I1190" s="339" t="s">
        <v>444</v>
      </c>
    </row>
    <row r="1191" spans="1:9" ht="15.75" thickBot="1" x14ac:dyDescent="0.3">
      <c r="A1191" s="248"/>
      <c r="B1191" s="666"/>
      <c r="C1191" s="249" t="s">
        <v>46</v>
      </c>
      <c r="D1191" s="250">
        <f>SUM(D1187:D1190)</f>
        <v>0</v>
      </c>
      <c r="E1191" s="268" t="s">
        <v>46</v>
      </c>
      <c r="F1191" s="283">
        <f>SUM(F1189:F1190)</f>
        <v>0</v>
      </c>
      <c r="G1191" s="250">
        <f>D1191-F1191</f>
        <v>0</v>
      </c>
      <c r="H1191" s="368">
        <f>H1190+H1189+H1188+H1187</f>
        <v>0</v>
      </c>
      <c r="I1191" s="518">
        <f>G1191-H1191</f>
        <v>0</v>
      </c>
    </row>
    <row r="1192" spans="1:9" ht="30.75" thickTop="1" x14ac:dyDescent="0.25">
      <c r="A1192" s="269">
        <v>15</v>
      </c>
      <c r="B1192" s="636" t="s">
        <v>445</v>
      </c>
      <c r="C1192" s="254" t="s">
        <v>446</v>
      </c>
      <c r="D1192" s="255">
        <v>0</v>
      </c>
      <c r="E1192" s="262"/>
      <c r="F1192" s="273">
        <v>0</v>
      </c>
      <c r="G1192" s="258"/>
      <c r="H1192" s="379">
        <v>0</v>
      </c>
      <c r="I1192" s="380" t="s">
        <v>447</v>
      </c>
    </row>
    <row r="1193" spans="1:9" ht="26.25" x14ac:dyDescent="0.25">
      <c r="A1193" s="260"/>
      <c r="B1193" s="643"/>
      <c r="C1193" s="261" t="s">
        <v>448</v>
      </c>
      <c r="D1193" s="255">
        <v>0</v>
      </c>
      <c r="E1193" s="262" t="s">
        <v>449</v>
      </c>
      <c r="F1193" s="273">
        <v>0</v>
      </c>
      <c r="G1193" s="263"/>
      <c r="H1193" s="381"/>
      <c r="I1193" s="335" t="s">
        <v>667</v>
      </c>
    </row>
    <row r="1194" spans="1:9" ht="15.75" thickBot="1" x14ac:dyDescent="0.3">
      <c r="A1194" s="248"/>
      <c r="B1194" s="644"/>
      <c r="C1194" s="249" t="s">
        <v>46</v>
      </c>
      <c r="D1194" s="250">
        <f>SUM(D1192:D1193)</f>
        <v>0</v>
      </c>
      <c r="E1194" s="268" t="s">
        <v>46</v>
      </c>
      <c r="F1194" s="283">
        <f>SUM(F1192:F1193)</f>
        <v>0</v>
      </c>
      <c r="G1194" s="250">
        <f>D1194-F1194</f>
        <v>0</v>
      </c>
      <c r="H1194" s="357">
        <f>H1193+H1192</f>
        <v>0</v>
      </c>
      <c r="I1194" s="518">
        <f>G1194-H1194</f>
        <v>0</v>
      </c>
    </row>
    <row r="1195" spans="1:9" ht="27" thickTop="1" x14ac:dyDescent="0.25">
      <c r="A1195" s="269">
        <v>16</v>
      </c>
      <c r="B1195" s="633" t="s">
        <v>450</v>
      </c>
      <c r="C1195" s="261" t="s">
        <v>451</v>
      </c>
      <c r="D1195" s="255">
        <v>0</v>
      </c>
      <c r="E1195" s="262"/>
      <c r="F1195" s="273">
        <v>0</v>
      </c>
      <c r="G1195" s="259"/>
      <c r="H1195" s="379">
        <v>0</v>
      </c>
      <c r="I1195" s="333" t="s">
        <v>668</v>
      </c>
    </row>
    <row r="1196" spans="1:9" x14ac:dyDescent="0.25">
      <c r="A1196" s="260"/>
      <c r="B1196" s="631"/>
      <c r="C1196" s="261" t="s">
        <v>452</v>
      </c>
      <c r="D1196" s="255">
        <v>0</v>
      </c>
      <c r="E1196" s="262"/>
      <c r="F1196" s="273">
        <v>0</v>
      </c>
      <c r="G1196" s="263"/>
      <c r="H1196" s="381">
        <v>0</v>
      </c>
      <c r="I1196" s="642" t="s">
        <v>667</v>
      </c>
    </row>
    <row r="1197" spans="1:9" x14ac:dyDescent="0.25">
      <c r="A1197" s="260"/>
      <c r="B1197" s="631"/>
      <c r="C1197" s="261" t="s">
        <v>453</v>
      </c>
      <c r="D1197" s="255">
        <v>0</v>
      </c>
      <c r="E1197" s="262" t="s">
        <v>454</v>
      </c>
      <c r="F1197" s="273">
        <v>0</v>
      </c>
      <c r="G1197" s="265"/>
      <c r="H1197" s="382">
        <v>0</v>
      </c>
      <c r="I1197" s="642"/>
    </row>
    <row r="1198" spans="1:9" x14ac:dyDescent="0.25">
      <c r="A1198" s="260"/>
      <c r="B1198" s="631"/>
      <c r="C1198" s="261" t="s">
        <v>441</v>
      </c>
      <c r="D1198" s="255">
        <v>0</v>
      </c>
      <c r="E1198" s="267"/>
      <c r="F1198" s="273">
        <v>0</v>
      </c>
      <c r="G1198" s="265"/>
      <c r="H1198" s="381">
        <v>0</v>
      </c>
      <c r="I1198" s="642" t="s">
        <v>669</v>
      </c>
    </row>
    <row r="1199" spans="1:9" x14ac:dyDescent="0.25">
      <c r="A1199" s="260"/>
      <c r="B1199" s="631"/>
      <c r="C1199" s="347" t="s">
        <v>455</v>
      </c>
      <c r="D1199" s="255">
        <v>0</v>
      </c>
      <c r="E1199" s="267"/>
      <c r="F1199" s="273">
        <v>0</v>
      </c>
      <c r="G1199" s="265"/>
      <c r="H1199" s="382">
        <v>0</v>
      </c>
      <c r="I1199" s="642"/>
    </row>
    <row r="1200" spans="1:9" x14ac:dyDescent="0.25">
      <c r="A1200" s="260"/>
      <c r="B1200" s="631"/>
      <c r="C1200" s="347" t="s">
        <v>456</v>
      </c>
      <c r="D1200" s="255">
        <v>0</v>
      </c>
      <c r="E1200" s="267"/>
      <c r="F1200" s="273">
        <v>0</v>
      </c>
      <c r="G1200" s="265"/>
      <c r="H1200" s="382">
        <v>0</v>
      </c>
      <c r="I1200" s="272"/>
    </row>
    <row r="1201" spans="1:9" ht="15.75" thickBot="1" x14ac:dyDescent="0.3">
      <c r="A1201" s="248"/>
      <c r="B1201" s="632"/>
      <c r="C1201" s="249" t="s">
        <v>46</v>
      </c>
      <c r="D1201" s="250">
        <f>SUM(D1195:D1200)</f>
        <v>0</v>
      </c>
      <c r="E1201" s="268" t="s">
        <v>46</v>
      </c>
      <c r="F1201" s="283">
        <f>SUM(F1195:F1200)</f>
        <v>0</v>
      </c>
      <c r="G1201" s="250">
        <f>D1201-F1201</f>
        <v>0</v>
      </c>
      <c r="H1201" s="357">
        <f>H1200+H1199+H1198+H1197+H1196+H1195</f>
        <v>0</v>
      </c>
      <c r="I1201" s="518">
        <f>G1201-H1201</f>
        <v>0</v>
      </c>
    </row>
    <row r="1202" spans="1:9" ht="15.75" thickTop="1" x14ac:dyDescent="0.25">
      <c r="A1202" s="269">
        <v>17</v>
      </c>
      <c r="B1202" s="636" t="s">
        <v>457</v>
      </c>
      <c r="C1202" s="261" t="s">
        <v>458</v>
      </c>
      <c r="D1202" s="255">
        <v>0</v>
      </c>
      <c r="E1202" s="262"/>
      <c r="F1202" s="356">
        <v>0</v>
      </c>
      <c r="G1202" s="259"/>
      <c r="H1202" s="379">
        <v>0</v>
      </c>
      <c r="I1202" s="272"/>
    </row>
    <row r="1203" spans="1:9" x14ac:dyDescent="0.25">
      <c r="A1203" s="260"/>
      <c r="B1203" s="643"/>
      <c r="C1203" s="261" t="s">
        <v>459</v>
      </c>
      <c r="D1203" s="255">
        <v>0</v>
      </c>
      <c r="E1203" s="262"/>
      <c r="F1203" s="356">
        <v>0</v>
      </c>
      <c r="G1203" s="263"/>
      <c r="H1203" s="381">
        <v>0</v>
      </c>
      <c r="I1203" s="272"/>
    </row>
    <row r="1204" spans="1:9" x14ac:dyDescent="0.25">
      <c r="A1204" s="260"/>
      <c r="B1204" s="643"/>
      <c r="C1204" s="261" t="s">
        <v>441</v>
      </c>
      <c r="D1204" s="255">
        <v>0</v>
      </c>
      <c r="E1204" s="262" t="s">
        <v>460</v>
      </c>
      <c r="F1204" s="356">
        <v>0</v>
      </c>
      <c r="G1204" s="265"/>
      <c r="H1204" s="361">
        <v>0</v>
      </c>
      <c r="I1204" s="272"/>
    </row>
    <row r="1205" spans="1:9" x14ac:dyDescent="0.25">
      <c r="A1205" s="260"/>
      <c r="B1205" s="643"/>
      <c r="C1205" s="261" t="s">
        <v>461</v>
      </c>
      <c r="D1205" s="255">
        <v>0</v>
      </c>
      <c r="E1205" s="267"/>
      <c r="F1205" s="273">
        <v>0</v>
      </c>
      <c r="G1205" s="265"/>
      <c r="H1205" s="361">
        <v>0</v>
      </c>
      <c r="I1205" s="272"/>
    </row>
    <row r="1206" spans="1:9" ht="15.75" thickBot="1" x14ac:dyDescent="0.3">
      <c r="A1206" s="248"/>
      <c r="B1206" s="644"/>
      <c r="C1206" s="249" t="s">
        <v>46</v>
      </c>
      <c r="D1206" s="250">
        <f>SUM(D1202:D1205)</f>
        <v>0</v>
      </c>
      <c r="E1206" s="268" t="s">
        <v>46</v>
      </c>
      <c r="F1206" s="283">
        <f>SUM(F1202:F1205)</f>
        <v>0</v>
      </c>
      <c r="G1206" s="250">
        <f>D1206-F1206</f>
        <v>0</v>
      </c>
      <c r="H1206" s="250">
        <f>H1205+H1204+H1203+H1202</f>
        <v>0</v>
      </c>
      <c r="I1206" s="518">
        <f>G1206-H1206</f>
        <v>0</v>
      </c>
    </row>
    <row r="1207" spans="1:9" ht="15.75" thickTop="1" x14ac:dyDescent="0.25">
      <c r="A1207" s="269">
        <v>18</v>
      </c>
      <c r="B1207" s="636" t="s">
        <v>462</v>
      </c>
      <c r="C1207" s="261" t="s">
        <v>463</v>
      </c>
      <c r="D1207" s="255">
        <v>0</v>
      </c>
      <c r="E1207" s="262"/>
      <c r="F1207" s="273">
        <v>0</v>
      </c>
      <c r="G1207" s="259"/>
      <c r="H1207" s="379">
        <v>0</v>
      </c>
      <c r="I1207" s="272"/>
    </row>
    <row r="1208" spans="1:9" x14ac:dyDescent="0.25">
      <c r="A1208" s="260"/>
      <c r="B1208" s="643"/>
      <c r="C1208" s="261" t="s">
        <v>464</v>
      </c>
      <c r="D1208" s="255">
        <v>0</v>
      </c>
      <c r="E1208" s="262"/>
      <c r="F1208" s="273">
        <v>0</v>
      </c>
      <c r="G1208" s="263"/>
      <c r="H1208" s="381">
        <v>0</v>
      </c>
      <c r="I1208" s="272"/>
    </row>
    <row r="1209" spans="1:9" x14ac:dyDescent="0.25">
      <c r="A1209" s="260"/>
      <c r="B1209" s="643"/>
      <c r="C1209" s="261" t="s">
        <v>465</v>
      </c>
      <c r="D1209" s="255">
        <v>0</v>
      </c>
      <c r="E1209" s="262" t="s">
        <v>466</v>
      </c>
      <c r="F1209" s="273">
        <v>0</v>
      </c>
      <c r="G1209" s="265"/>
      <c r="H1209" s="361">
        <v>0</v>
      </c>
      <c r="I1209" s="272"/>
    </row>
    <row r="1210" spans="1:9" x14ac:dyDescent="0.25">
      <c r="A1210" s="260"/>
      <c r="B1210" s="643"/>
      <c r="C1210" s="261" t="s">
        <v>441</v>
      </c>
      <c r="D1210" s="255">
        <v>0</v>
      </c>
      <c r="E1210" s="267"/>
      <c r="F1210" s="273">
        <v>0</v>
      </c>
      <c r="G1210" s="265"/>
      <c r="H1210" s="361">
        <v>0</v>
      </c>
      <c r="I1210" s="272"/>
    </row>
    <row r="1211" spans="1:9" x14ac:dyDescent="0.25">
      <c r="A1211" s="260"/>
      <c r="B1211" s="643"/>
      <c r="C1211" s="261" t="s">
        <v>467</v>
      </c>
      <c r="D1211" s="255">
        <v>0</v>
      </c>
      <c r="E1211" s="267"/>
      <c r="F1211" s="273">
        <v>0</v>
      </c>
      <c r="G1211" s="265"/>
      <c r="H1211" s="361">
        <v>0</v>
      </c>
      <c r="I1211" s="272"/>
    </row>
    <row r="1212" spans="1:9" ht="15.75" thickBot="1" x14ac:dyDescent="0.3">
      <c r="A1212" s="248"/>
      <c r="B1212" s="644"/>
      <c r="C1212" s="249" t="s">
        <v>46</v>
      </c>
      <c r="D1212" s="250">
        <f>D1211+D1210+D1209+D1208+D1207</f>
        <v>0</v>
      </c>
      <c r="E1212" s="268" t="s">
        <v>46</v>
      </c>
      <c r="F1212" s="283">
        <f>F1211+F1210+F1209+F1208+F1207</f>
        <v>0</v>
      </c>
      <c r="G1212" s="250">
        <f>D1212-F1212</f>
        <v>0</v>
      </c>
      <c r="H1212" s="250">
        <f>H1211+H1210+H1209+H1208+H1207</f>
        <v>0</v>
      </c>
      <c r="I1212" s="518">
        <f>G1212-H1212</f>
        <v>0</v>
      </c>
    </row>
    <row r="1213" spans="1:9" ht="15.75" thickTop="1" x14ac:dyDescent="0.25">
      <c r="A1213" s="269">
        <v>19</v>
      </c>
      <c r="B1213" s="657" t="s">
        <v>468</v>
      </c>
      <c r="C1213" s="261" t="s">
        <v>469</v>
      </c>
      <c r="D1213" s="255">
        <v>0</v>
      </c>
      <c r="E1213" s="262" t="s">
        <v>470</v>
      </c>
      <c r="F1213" s="273">
        <v>0</v>
      </c>
      <c r="G1213" s="259"/>
      <c r="H1213" s="379">
        <v>0</v>
      </c>
      <c r="I1213" s="272"/>
    </row>
    <row r="1214" spans="1:9" x14ac:dyDescent="0.25">
      <c r="A1214" s="260"/>
      <c r="B1214" s="658"/>
      <c r="C1214" s="261" t="s">
        <v>471</v>
      </c>
      <c r="D1214" s="255">
        <v>0</v>
      </c>
      <c r="E1214" s="262" t="s">
        <v>472</v>
      </c>
      <c r="F1214" s="273">
        <v>0</v>
      </c>
      <c r="G1214" s="263"/>
      <c r="H1214" s="381">
        <v>0</v>
      </c>
      <c r="I1214" s="272"/>
    </row>
    <row r="1215" spans="1:9" x14ac:dyDescent="0.25">
      <c r="A1215" s="260"/>
      <c r="B1215" s="658"/>
      <c r="C1215" s="261" t="s">
        <v>473</v>
      </c>
      <c r="D1215" s="255">
        <v>0</v>
      </c>
      <c r="E1215" s="262"/>
      <c r="F1215" s="273">
        <v>0</v>
      </c>
      <c r="G1215" s="265"/>
      <c r="H1215" s="361">
        <v>0</v>
      </c>
      <c r="I1215" s="272"/>
    </row>
    <row r="1216" spans="1:9" x14ac:dyDescent="0.25">
      <c r="A1216" s="260"/>
      <c r="B1216" s="658"/>
      <c r="C1216" s="261" t="s">
        <v>474</v>
      </c>
      <c r="D1216" s="255">
        <v>0</v>
      </c>
      <c r="E1216" s="267"/>
      <c r="F1216" s="273">
        <v>0</v>
      </c>
      <c r="G1216" s="265"/>
      <c r="H1216" s="361">
        <v>0</v>
      </c>
      <c r="I1216" s="272"/>
    </row>
    <row r="1217" spans="1:9" x14ac:dyDescent="0.25">
      <c r="A1217" s="260"/>
      <c r="B1217" s="658"/>
      <c r="C1217" s="261" t="s">
        <v>475</v>
      </c>
      <c r="D1217" s="255">
        <v>0</v>
      </c>
      <c r="E1217" s="267"/>
      <c r="F1217" s="273">
        <v>0</v>
      </c>
      <c r="G1217" s="265"/>
      <c r="H1217" s="361">
        <v>0</v>
      </c>
      <c r="I1217" s="272"/>
    </row>
    <row r="1218" spans="1:9" x14ac:dyDescent="0.25">
      <c r="A1218" s="260"/>
      <c r="B1218" s="658"/>
      <c r="C1218" s="347" t="s">
        <v>476</v>
      </c>
      <c r="D1218" s="255">
        <v>0</v>
      </c>
      <c r="E1218" s="267"/>
      <c r="F1218" s="273">
        <v>0</v>
      </c>
      <c r="G1218" s="265"/>
      <c r="H1218" s="361">
        <v>0</v>
      </c>
      <c r="I1218" s="272"/>
    </row>
    <row r="1219" spans="1:9" ht="15.75" thickBot="1" x14ac:dyDescent="0.3">
      <c r="A1219" s="248"/>
      <c r="B1219" s="659"/>
      <c r="C1219" s="249" t="s">
        <v>46</v>
      </c>
      <c r="D1219" s="250">
        <f>D1218+D1217+D1216+D1215+D1214+D1213</f>
        <v>0</v>
      </c>
      <c r="E1219" s="268" t="s">
        <v>46</v>
      </c>
      <c r="F1219" s="283">
        <f>F1218+F1217+F1216+F1215+F1214+F1213</f>
        <v>0</v>
      </c>
      <c r="G1219" s="250">
        <f>D1219-F1219</f>
        <v>0</v>
      </c>
      <c r="H1219" s="250">
        <f>H1218+H1217+H1216+H1215+H1214+H1213</f>
        <v>0</v>
      </c>
      <c r="I1219" s="518">
        <f>G1219-H1219</f>
        <v>0</v>
      </c>
    </row>
    <row r="1220" spans="1:9" ht="15.75" thickTop="1" x14ac:dyDescent="0.25">
      <c r="A1220" s="269">
        <v>20</v>
      </c>
      <c r="B1220" s="648" t="s">
        <v>477</v>
      </c>
      <c r="C1220" s="254" t="s">
        <v>478</v>
      </c>
      <c r="D1220" s="255">
        <v>0</v>
      </c>
      <c r="E1220" s="262"/>
      <c r="F1220" s="273">
        <v>0</v>
      </c>
      <c r="G1220" s="258"/>
      <c r="H1220" s="379">
        <v>0</v>
      </c>
      <c r="I1220" s="272"/>
    </row>
    <row r="1221" spans="1:9" x14ac:dyDescent="0.25">
      <c r="A1221" s="260"/>
      <c r="B1221" s="649"/>
      <c r="C1221" s="261" t="s">
        <v>479</v>
      </c>
      <c r="D1221" s="255">
        <v>0</v>
      </c>
      <c r="E1221" s="262" t="s">
        <v>480</v>
      </c>
      <c r="F1221" s="273">
        <v>0</v>
      </c>
      <c r="G1221" s="263"/>
      <c r="H1221" s="359">
        <v>0</v>
      </c>
      <c r="I1221" s="272"/>
    </row>
    <row r="1222" spans="1:9" x14ac:dyDescent="0.25">
      <c r="A1222" s="260"/>
      <c r="B1222" s="649"/>
      <c r="C1222" s="261" t="s">
        <v>481</v>
      </c>
      <c r="D1222" s="255">
        <v>0</v>
      </c>
      <c r="E1222" s="267"/>
      <c r="F1222" s="273">
        <v>0</v>
      </c>
      <c r="G1222" s="263"/>
      <c r="H1222" s="361">
        <v>0</v>
      </c>
      <c r="I1222" s="272"/>
    </row>
    <row r="1223" spans="1:9" ht="15.75" thickBot="1" x14ac:dyDescent="0.3">
      <c r="A1223" s="248"/>
      <c r="B1223" s="650"/>
      <c r="C1223" s="249" t="s">
        <v>46</v>
      </c>
      <c r="D1223" s="250">
        <f>D1222+D1221+D1220</f>
        <v>0</v>
      </c>
      <c r="E1223" s="268" t="s">
        <v>46</v>
      </c>
      <c r="F1223" s="283">
        <f>F1222+F1221+F1220</f>
        <v>0</v>
      </c>
      <c r="G1223" s="250">
        <v>0</v>
      </c>
      <c r="H1223" s="250">
        <f>H1222+H1221+H1220</f>
        <v>0</v>
      </c>
      <c r="I1223" s="518">
        <f>G1223-H1223</f>
        <v>0</v>
      </c>
    </row>
    <row r="1224" spans="1:9" ht="39.75" thickTop="1" thickBot="1" x14ac:dyDescent="0.3">
      <c r="A1224" s="274">
        <v>21</v>
      </c>
      <c r="B1224" s="383" t="s">
        <v>482</v>
      </c>
      <c r="C1224" s="236" t="s">
        <v>483</v>
      </c>
      <c r="D1224" s="277">
        <v>0</v>
      </c>
      <c r="E1224" s="299" t="s">
        <v>484</v>
      </c>
      <c r="F1224" s="328">
        <v>0</v>
      </c>
      <c r="G1224" s="301">
        <f>D1224-F1224</f>
        <v>0</v>
      </c>
      <c r="H1224" s="476"/>
      <c r="I1224" s="509">
        <f>G1224</f>
        <v>0</v>
      </c>
    </row>
    <row r="1225" spans="1:9" ht="15.75" thickTop="1" x14ac:dyDescent="0.25">
      <c r="A1225" s="269">
        <v>22</v>
      </c>
      <c r="B1225" s="645" t="s">
        <v>485</v>
      </c>
      <c r="C1225" s="254" t="s">
        <v>486</v>
      </c>
      <c r="D1225" s="255">
        <v>0</v>
      </c>
      <c r="E1225" s="262"/>
      <c r="F1225" s="273">
        <v>0</v>
      </c>
      <c r="G1225" s="258"/>
      <c r="H1225" s="379">
        <v>0</v>
      </c>
      <c r="I1225" s="272"/>
    </row>
    <row r="1226" spans="1:9" x14ac:dyDescent="0.25">
      <c r="A1226" s="260"/>
      <c r="B1226" s="646"/>
      <c r="C1226" s="261" t="s">
        <v>487</v>
      </c>
      <c r="D1226" s="255">
        <v>0</v>
      </c>
      <c r="E1226" s="262" t="s">
        <v>488</v>
      </c>
      <c r="F1226" s="273">
        <v>0</v>
      </c>
      <c r="G1226" s="263"/>
      <c r="H1226" s="359">
        <v>0</v>
      </c>
      <c r="I1226" s="272"/>
    </row>
    <row r="1227" spans="1:9" x14ac:dyDescent="0.25">
      <c r="A1227" s="260"/>
      <c r="B1227" s="646"/>
      <c r="C1227" s="261" t="s">
        <v>489</v>
      </c>
      <c r="D1227" s="255">
        <v>0</v>
      </c>
      <c r="E1227" s="267"/>
      <c r="F1227" s="273">
        <v>0</v>
      </c>
      <c r="G1227" s="263"/>
      <c r="H1227" s="361">
        <v>0</v>
      </c>
      <c r="I1227" s="272"/>
    </row>
    <row r="1228" spans="1:9" ht="15.75" thickBot="1" x14ac:dyDescent="0.3">
      <c r="A1228" s="248"/>
      <c r="B1228" s="647"/>
      <c r="C1228" s="249" t="s">
        <v>46</v>
      </c>
      <c r="D1228" s="250">
        <f>D1227+D1226+D1225</f>
        <v>0</v>
      </c>
      <c r="E1228" s="268" t="s">
        <v>46</v>
      </c>
      <c r="F1228" s="283">
        <f>F1227+F1226+F1225</f>
        <v>0</v>
      </c>
      <c r="G1228" s="250">
        <v>0</v>
      </c>
      <c r="H1228" s="250">
        <f>H1227+H1226+H1225</f>
        <v>0</v>
      </c>
      <c r="I1228" s="518">
        <f>G1228-H1228</f>
        <v>0</v>
      </c>
    </row>
    <row r="1229" spans="1:9" ht="15.75" thickTop="1" x14ac:dyDescent="0.25">
      <c r="A1229" s="269">
        <v>23</v>
      </c>
      <c r="B1229" s="651" t="s">
        <v>490</v>
      </c>
      <c r="C1229" s="254" t="s">
        <v>491</v>
      </c>
      <c r="D1229" s="255">
        <v>0</v>
      </c>
      <c r="E1229" s="262"/>
      <c r="F1229" s="273">
        <v>0</v>
      </c>
      <c r="G1229" s="258"/>
      <c r="H1229" s="379">
        <v>0</v>
      </c>
      <c r="I1229" s="272"/>
    </row>
    <row r="1230" spans="1:9" x14ac:dyDescent="0.25">
      <c r="A1230" s="260"/>
      <c r="B1230" s="652"/>
      <c r="C1230" s="261" t="s">
        <v>492</v>
      </c>
      <c r="D1230" s="255">
        <v>0</v>
      </c>
      <c r="E1230" s="262" t="s">
        <v>115</v>
      </c>
      <c r="F1230" s="273">
        <v>0</v>
      </c>
      <c r="G1230" s="263"/>
      <c r="H1230" s="359">
        <v>0</v>
      </c>
      <c r="I1230" s="272"/>
    </row>
    <row r="1231" spans="1:9" x14ac:dyDescent="0.25">
      <c r="A1231" s="260"/>
      <c r="B1231" s="652"/>
      <c r="C1231" s="261" t="s">
        <v>493</v>
      </c>
      <c r="D1231" s="255">
        <v>0</v>
      </c>
      <c r="E1231" s="267"/>
      <c r="F1231" s="273">
        <v>0</v>
      </c>
      <c r="G1231" s="263"/>
      <c r="H1231" s="361">
        <v>0</v>
      </c>
      <c r="I1231" s="272"/>
    </row>
    <row r="1232" spans="1:9" ht="15.75" thickBot="1" x14ac:dyDescent="0.3">
      <c r="A1232" s="248"/>
      <c r="B1232" s="653"/>
      <c r="C1232" s="249" t="s">
        <v>46</v>
      </c>
      <c r="D1232" s="250">
        <f>D1231+D1230+D1229</f>
        <v>0</v>
      </c>
      <c r="E1232" s="268" t="s">
        <v>46</v>
      </c>
      <c r="F1232" s="283">
        <f>F1231+F1230+F1229</f>
        <v>0</v>
      </c>
      <c r="G1232" s="250">
        <v>0</v>
      </c>
      <c r="H1232" s="250">
        <f>H1231+H1230+H1229</f>
        <v>0</v>
      </c>
      <c r="I1232" s="518">
        <f>G1232-H1232</f>
        <v>0</v>
      </c>
    </row>
    <row r="1233" spans="1:9" ht="15.75" thickTop="1" x14ac:dyDescent="0.25">
      <c r="A1233" s="241">
        <v>24</v>
      </c>
      <c r="B1233" s="654" t="s">
        <v>494</v>
      </c>
      <c r="C1233" s="254" t="s">
        <v>495</v>
      </c>
      <c r="D1233" s="255">
        <v>0</v>
      </c>
      <c r="E1233" s="262"/>
      <c r="F1233" s="273">
        <v>0</v>
      </c>
      <c r="G1233" s="258"/>
      <c r="H1233" s="379">
        <v>0</v>
      </c>
      <c r="I1233" s="272"/>
    </row>
    <row r="1234" spans="1:9" x14ac:dyDescent="0.25">
      <c r="A1234" s="260"/>
      <c r="B1234" s="655"/>
      <c r="C1234" s="261" t="s">
        <v>496</v>
      </c>
      <c r="D1234" s="255">
        <v>0</v>
      </c>
      <c r="E1234" s="262" t="s">
        <v>497</v>
      </c>
      <c r="F1234" s="273">
        <v>0</v>
      </c>
      <c r="G1234" s="263"/>
      <c r="H1234" s="359">
        <v>0</v>
      </c>
      <c r="I1234" s="272"/>
    </row>
    <row r="1235" spans="1:9" x14ac:dyDescent="0.25">
      <c r="A1235" s="260"/>
      <c r="B1235" s="655"/>
      <c r="C1235" s="261" t="s">
        <v>498</v>
      </c>
      <c r="D1235" s="255">
        <v>0</v>
      </c>
      <c r="E1235" s="267"/>
      <c r="F1235" s="273">
        <v>0</v>
      </c>
      <c r="G1235" s="263"/>
      <c r="H1235" s="361">
        <v>0</v>
      </c>
      <c r="I1235" s="272"/>
    </row>
    <row r="1236" spans="1:9" ht="15.75" thickBot="1" x14ac:dyDescent="0.3">
      <c r="A1236" s="248"/>
      <c r="B1236" s="656"/>
      <c r="C1236" s="249" t="s">
        <v>46</v>
      </c>
      <c r="D1236" s="250">
        <f>D1235+D1234+D1233</f>
        <v>0</v>
      </c>
      <c r="E1236" s="268" t="s">
        <v>46</v>
      </c>
      <c r="F1236" s="283">
        <f>F1235+F1234+F1233</f>
        <v>0</v>
      </c>
      <c r="G1236" s="250">
        <v>0</v>
      </c>
      <c r="H1236" s="250">
        <f>H1235+H1234+H1233</f>
        <v>0</v>
      </c>
      <c r="I1236" s="518">
        <f>G1236-H1236</f>
        <v>0</v>
      </c>
    </row>
    <row r="1237" spans="1:9" ht="15.75" thickTop="1" x14ac:dyDescent="0.25">
      <c r="A1237" s="269">
        <v>25</v>
      </c>
      <c r="B1237" s="633" t="s">
        <v>499</v>
      </c>
      <c r="C1237" s="254" t="s">
        <v>500</v>
      </c>
      <c r="D1237" s="255">
        <v>0</v>
      </c>
      <c r="E1237" s="262" t="s">
        <v>501</v>
      </c>
      <c r="F1237" s="273">
        <v>0</v>
      </c>
      <c r="G1237" s="258"/>
      <c r="H1237" s="255">
        <v>0</v>
      </c>
      <c r="I1237" s="272"/>
    </row>
    <row r="1238" spans="1:9" x14ac:dyDescent="0.25">
      <c r="A1238" s="260"/>
      <c r="B1238" s="634"/>
      <c r="C1238" s="254" t="s">
        <v>502</v>
      </c>
      <c r="D1238" s="255">
        <v>0</v>
      </c>
      <c r="E1238" s="264"/>
      <c r="F1238" s="384"/>
      <c r="G1238" s="263"/>
      <c r="H1238" s="255">
        <v>0</v>
      </c>
      <c r="I1238" s="272"/>
    </row>
    <row r="1239" spans="1:9" x14ac:dyDescent="0.25">
      <c r="A1239" s="260"/>
      <c r="B1239" s="634"/>
      <c r="C1239" s="254" t="s">
        <v>503</v>
      </c>
      <c r="D1239" s="255">
        <v>0</v>
      </c>
      <c r="E1239" s="264"/>
      <c r="F1239" s="384"/>
      <c r="G1239" s="263"/>
      <c r="H1239" s="255">
        <v>0</v>
      </c>
      <c r="I1239" s="272"/>
    </row>
    <row r="1240" spans="1:9" x14ac:dyDescent="0.25">
      <c r="A1240" s="260"/>
      <c r="B1240" s="634"/>
      <c r="C1240" s="254" t="s">
        <v>504</v>
      </c>
      <c r="D1240" s="255">
        <v>0</v>
      </c>
      <c r="E1240" s="262"/>
      <c r="F1240" s="281"/>
      <c r="G1240" s="264"/>
      <c r="H1240" s="255">
        <v>0</v>
      </c>
      <c r="I1240" s="272"/>
    </row>
    <row r="1241" spans="1:9" x14ac:dyDescent="0.25">
      <c r="A1241" s="260"/>
      <c r="B1241" s="634"/>
      <c r="C1241" s="254" t="s">
        <v>505</v>
      </c>
      <c r="D1241" s="255">
        <v>0</v>
      </c>
      <c r="E1241" s="262"/>
      <c r="F1241" s="281"/>
      <c r="G1241" s="264"/>
      <c r="H1241" s="255">
        <v>0</v>
      </c>
      <c r="I1241" s="272"/>
    </row>
    <row r="1242" spans="1:9" x14ac:dyDescent="0.25">
      <c r="A1242" s="260"/>
      <c r="B1242" s="634"/>
      <c r="C1242" s="254" t="s">
        <v>506</v>
      </c>
      <c r="D1242" s="255">
        <v>0</v>
      </c>
      <c r="E1242" s="262"/>
      <c r="F1242" s="281"/>
      <c r="G1242" s="264"/>
      <c r="H1242" s="255">
        <v>0</v>
      </c>
      <c r="I1242" s="272"/>
    </row>
    <row r="1243" spans="1:9" x14ac:dyDescent="0.25">
      <c r="A1243" s="260"/>
      <c r="B1243" s="634"/>
      <c r="C1243" s="254" t="s">
        <v>507</v>
      </c>
      <c r="D1243" s="255">
        <v>0</v>
      </c>
      <c r="E1243" s="262"/>
      <c r="F1243" s="281"/>
      <c r="G1243" s="264"/>
      <c r="H1243" s="255">
        <v>0</v>
      </c>
      <c r="I1243" s="272"/>
    </row>
    <row r="1244" spans="1:9" x14ac:dyDescent="0.25">
      <c r="A1244" s="260"/>
      <c r="B1244" s="634"/>
      <c r="C1244" s="254" t="s">
        <v>508</v>
      </c>
      <c r="D1244" s="255">
        <v>0</v>
      </c>
      <c r="E1244" s="262"/>
      <c r="F1244" s="281"/>
      <c r="G1244" s="264"/>
      <c r="H1244" s="255">
        <v>0</v>
      </c>
      <c r="I1244" s="272"/>
    </row>
    <row r="1245" spans="1:9" x14ac:dyDescent="0.25">
      <c r="A1245" s="260"/>
      <c r="B1245" s="634"/>
      <c r="C1245" s="254" t="s">
        <v>509</v>
      </c>
      <c r="D1245" s="255">
        <v>0</v>
      </c>
      <c r="E1245" s="262"/>
      <c r="F1245" s="281"/>
      <c r="G1245" s="264"/>
      <c r="H1245" s="255">
        <v>0</v>
      </c>
      <c r="I1245" s="272"/>
    </row>
    <row r="1246" spans="1:9" x14ac:dyDescent="0.25">
      <c r="A1246" s="260"/>
      <c r="B1246" s="634"/>
      <c r="C1246" s="254" t="s">
        <v>510</v>
      </c>
      <c r="D1246" s="255">
        <v>0</v>
      </c>
      <c r="E1246" s="262"/>
      <c r="F1246" s="281"/>
      <c r="G1246" s="264"/>
      <c r="H1246" s="255">
        <v>0</v>
      </c>
      <c r="I1246" s="272"/>
    </row>
    <row r="1247" spans="1:9" x14ac:dyDescent="0.25">
      <c r="A1247" s="260"/>
      <c r="B1247" s="634"/>
      <c r="C1247" s="254" t="s">
        <v>511</v>
      </c>
      <c r="D1247" s="255">
        <v>0</v>
      </c>
      <c r="E1247" s="262"/>
      <c r="F1247" s="281"/>
      <c r="G1247" s="264"/>
      <c r="H1247" s="255">
        <v>0</v>
      </c>
      <c r="I1247" s="272"/>
    </row>
    <row r="1248" spans="1:9" x14ac:dyDescent="0.25">
      <c r="A1248" s="260"/>
      <c r="B1248" s="634"/>
      <c r="C1248" s="254" t="s">
        <v>512</v>
      </c>
      <c r="D1248" s="255">
        <v>0</v>
      </c>
      <c r="E1248" s="262"/>
      <c r="F1248" s="281"/>
      <c r="G1248" s="263"/>
      <c r="H1248" s="255">
        <v>0</v>
      </c>
      <c r="I1248" s="272"/>
    </row>
    <row r="1249" spans="1:9" x14ac:dyDescent="0.25">
      <c r="A1249" s="260"/>
      <c r="B1249" s="634"/>
      <c r="C1249" s="254" t="s">
        <v>513</v>
      </c>
      <c r="D1249" s="255">
        <v>0</v>
      </c>
      <c r="E1249" s="256"/>
      <c r="F1249" s="281"/>
      <c r="G1249" s="264"/>
      <c r="H1249" s="255">
        <v>0</v>
      </c>
      <c r="I1249" s="272"/>
    </row>
    <row r="1250" spans="1:9" x14ac:dyDescent="0.25">
      <c r="A1250" s="260"/>
      <c r="B1250" s="634"/>
      <c r="C1250" s="254" t="s">
        <v>514</v>
      </c>
      <c r="D1250" s="255">
        <v>0</v>
      </c>
      <c r="E1250" s="262"/>
      <c r="F1250" s="281"/>
      <c r="G1250" s="264"/>
      <c r="H1250" s="255">
        <v>0</v>
      </c>
      <c r="I1250" s="272"/>
    </row>
    <row r="1251" spans="1:9" x14ac:dyDescent="0.25">
      <c r="A1251" s="260"/>
      <c r="B1251" s="634"/>
      <c r="C1251" s="254" t="s">
        <v>515</v>
      </c>
      <c r="D1251" s="255">
        <v>0</v>
      </c>
      <c r="E1251" s="262"/>
      <c r="F1251" s="281"/>
      <c r="G1251" s="264"/>
      <c r="H1251" s="255">
        <v>0</v>
      </c>
      <c r="I1251" s="272"/>
    </row>
    <row r="1252" spans="1:9" x14ac:dyDescent="0.25">
      <c r="A1252" s="260"/>
      <c r="B1252" s="634"/>
      <c r="C1252" s="261" t="s">
        <v>516</v>
      </c>
      <c r="D1252" s="255">
        <v>0</v>
      </c>
      <c r="E1252" s="262"/>
      <c r="F1252" s="281"/>
      <c r="G1252" s="264"/>
      <c r="H1252" s="255">
        <v>0</v>
      </c>
      <c r="I1252" s="272"/>
    </row>
    <row r="1253" spans="1:9" x14ac:dyDescent="0.25">
      <c r="A1253" s="260"/>
      <c r="B1253" s="634"/>
      <c r="C1253" s="261"/>
      <c r="D1253" s="255">
        <v>0</v>
      </c>
      <c r="E1253" s="262"/>
      <c r="F1253" s="281"/>
      <c r="G1253" s="264"/>
      <c r="H1253" s="255">
        <v>0</v>
      </c>
      <c r="I1253" s="272"/>
    </row>
    <row r="1254" spans="1:9" ht="15.75" thickBot="1" x14ac:dyDescent="0.3">
      <c r="A1254" s="248"/>
      <c r="B1254" s="635"/>
      <c r="C1254" s="249" t="s">
        <v>46</v>
      </c>
      <c r="D1254" s="250">
        <f>SUM(D1237:D1253)</f>
        <v>0</v>
      </c>
      <c r="E1254" s="268" t="s">
        <v>46</v>
      </c>
      <c r="F1254" s="283">
        <f>F1237</f>
        <v>0</v>
      </c>
      <c r="G1254" s="250">
        <f>D1254-F1254</f>
        <v>0</v>
      </c>
      <c r="H1254" s="250">
        <f>SUM(H1237:H1253)</f>
        <v>0</v>
      </c>
      <c r="I1254" s="518">
        <f>G1254-H1254</f>
        <v>0</v>
      </c>
    </row>
    <row r="1255" spans="1:9" ht="39.75" thickTop="1" thickBot="1" x14ac:dyDescent="0.3">
      <c r="A1255" s="274">
        <v>26</v>
      </c>
      <c r="B1255" s="327" t="s">
        <v>517</v>
      </c>
      <c r="C1255" s="236" t="s">
        <v>518</v>
      </c>
      <c r="D1255" s="277">
        <v>0</v>
      </c>
      <c r="E1255" s="238" t="s">
        <v>519</v>
      </c>
      <c r="F1255" s="278">
        <v>0</v>
      </c>
      <c r="G1255" s="276">
        <f>D1255-F1255</f>
        <v>0</v>
      </c>
      <c r="H1255" s="477"/>
      <c r="I1255" s="509">
        <f>G1255</f>
        <v>0</v>
      </c>
    </row>
    <row r="1256" spans="1:9" ht="15.75" thickTop="1" x14ac:dyDescent="0.25">
      <c r="A1256" s="269">
        <v>27</v>
      </c>
      <c r="B1256" s="636" t="s">
        <v>520</v>
      </c>
      <c r="C1256" s="254" t="s">
        <v>521</v>
      </c>
      <c r="D1256" s="255">
        <v>0</v>
      </c>
      <c r="E1256" s="256"/>
      <c r="F1256" s="273">
        <v>0</v>
      </c>
      <c r="G1256" s="258"/>
      <c r="H1256" s="379">
        <v>0</v>
      </c>
      <c r="I1256" s="272"/>
    </row>
    <row r="1257" spans="1:9" x14ac:dyDescent="0.25">
      <c r="A1257" s="260"/>
      <c r="B1257" s="643"/>
      <c r="C1257" s="254" t="s">
        <v>522</v>
      </c>
      <c r="D1257" s="255">
        <v>0</v>
      </c>
      <c r="E1257" s="262" t="s">
        <v>523</v>
      </c>
      <c r="F1257" s="273">
        <v>0</v>
      </c>
      <c r="G1257" s="263"/>
      <c r="H1257" s="359">
        <v>0</v>
      </c>
      <c r="I1257" s="272"/>
    </row>
    <row r="1258" spans="1:9" x14ac:dyDescent="0.25">
      <c r="A1258" s="260"/>
      <c r="B1258" s="643"/>
      <c r="C1258" s="254" t="s">
        <v>524</v>
      </c>
      <c r="D1258" s="255">
        <v>0</v>
      </c>
      <c r="E1258" s="267"/>
      <c r="F1258" s="273">
        <v>0</v>
      </c>
      <c r="G1258" s="263"/>
      <c r="H1258" s="361">
        <v>0</v>
      </c>
      <c r="I1258" s="272"/>
    </row>
    <row r="1259" spans="1:9" ht="15.75" thickBot="1" x14ac:dyDescent="0.3">
      <c r="A1259" s="248"/>
      <c r="B1259" s="644"/>
      <c r="C1259" s="249" t="s">
        <v>46</v>
      </c>
      <c r="D1259" s="250">
        <f>D1258+D1257+D1256</f>
        <v>0</v>
      </c>
      <c r="E1259" s="268" t="s">
        <v>46</v>
      </c>
      <c r="F1259" s="283">
        <f>F1258+F1257+F1256</f>
        <v>0</v>
      </c>
      <c r="G1259" s="250">
        <v>0</v>
      </c>
      <c r="H1259" s="250">
        <f>H1258+H1257+H1256</f>
        <v>0</v>
      </c>
      <c r="I1259" s="518">
        <f>G1259-H1259</f>
        <v>0</v>
      </c>
    </row>
    <row r="1260" spans="1:9" ht="15.75" thickTop="1" x14ac:dyDescent="0.25">
      <c r="A1260" s="269">
        <v>28</v>
      </c>
      <c r="B1260" s="633" t="s">
        <v>525</v>
      </c>
      <c r="C1260" s="254" t="s">
        <v>526</v>
      </c>
      <c r="D1260" s="255">
        <v>0</v>
      </c>
      <c r="E1260" s="262" t="s">
        <v>527</v>
      </c>
      <c r="F1260" s="273">
        <v>0</v>
      </c>
      <c r="G1260" s="385">
        <f>D1260-F1260</f>
        <v>0</v>
      </c>
      <c r="H1260" s="255">
        <v>0</v>
      </c>
      <c r="I1260" s="272" t="s">
        <v>670</v>
      </c>
    </row>
    <row r="1261" spans="1:9" x14ac:dyDescent="0.25">
      <c r="A1261" s="260"/>
      <c r="B1261" s="634"/>
      <c r="C1261" s="254" t="s">
        <v>528</v>
      </c>
      <c r="D1261" s="255">
        <v>0</v>
      </c>
      <c r="E1261" s="264"/>
      <c r="F1261" s="273">
        <v>0</v>
      </c>
      <c r="G1261" s="263"/>
      <c r="H1261" s="255">
        <v>0</v>
      </c>
      <c r="I1261" s="272" t="s">
        <v>529</v>
      </c>
    </row>
    <row r="1262" spans="1:9" x14ac:dyDescent="0.25">
      <c r="A1262" s="260"/>
      <c r="B1262" s="634"/>
      <c r="C1262" s="254" t="s">
        <v>530</v>
      </c>
      <c r="D1262" s="255">
        <v>0</v>
      </c>
      <c r="E1262" s="264"/>
      <c r="F1262" s="273">
        <v>0</v>
      </c>
      <c r="G1262" s="263"/>
      <c r="H1262" s="255">
        <v>0</v>
      </c>
      <c r="I1262" s="272"/>
    </row>
    <row r="1263" spans="1:9" x14ac:dyDescent="0.25">
      <c r="A1263" s="260"/>
      <c r="B1263" s="634"/>
      <c r="C1263" s="254" t="s">
        <v>531</v>
      </c>
      <c r="D1263" s="255">
        <v>0</v>
      </c>
      <c r="E1263" s="262"/>
      <c r="F1263" s="273">
        <v>0</v>
      </c>
      <c r="G1263" s="264"/>
      <c r="H1263" s="255">
        <v>0</v>
      </c>
      <c r="I1263" s="272"/>
    </row>
    <row r="1264" spans="1:9" x14ac:dyDescent="0.25">
      <c r="A1264" s="260"/>
      <c r="B1264" s="634"/>
      <c r="C1264" s="254" t="s">
        <v>532</v>
      </c>
      <c r="D1264" s="255">
        <v>0</v>
      </c>
      <c r="E1264" s="262"/>
      <c r="F1264" s="273">
        <v>0</v>
      </c>
      <c r="G1264" s="264"/>
      <c r="H1264" s="255">
        <v>0</v>
      </c>
      <c r="I1264" s="272"/>
    </row>
    <row r="1265" spans="1:9" x14ac:dyDescent="0.25">
      <c r="A1265" s="260"/>
      <c r="B1265" s="634"/>
      <c r="C1265" s="254" t="s">
        <v>533</v>
      </c>
      <c r="D1265" s="255">
        <v>0</v>
      </c>
      <c r="E1265" s="262"/>
      <c r="F1265" s="273">
        <v>0</v>
      </c>
      <c r="G1265" s="264"/>
      <c r="H1265" s="255">
        <v>0</v>
      </c>
      <c r="I1265" s="272"/>
    </row>
    <row r="1266" spans="1:9" x14ac:dyDescent="0.25">
      <c r="A1266" s="260"/>
      <c r="B1266" s="634"/>
      <c r="C1266" s="254" t="s">
        <v>534</v>
      </c>
      <c r="D1266" s="255">
        <v>0</v>
      </c>
      <c r="E1266" s="262"/>
      <c r="F1266" s="273">
        <v>0</v>
      </c>
      <c r="G1266" s="264"/>
      <c r="H1266" s="255">
        <v>0</v>
      </c>
      <c r="I1266" s="272"/>
    </row>
    <row r="1267" spans="1:9" x14ac:dyDescent="0.25">
      <c r="A1267" s="260"/>
      <c r="B1267" s="634"/>
      <c r="C1267" s="254" t="s">
        <v>535</v>
      </c>
      <c r="D1267" s="255">
        <v>0</v>
      </c>
      <c r="E1267" s="262"/>
      <c r="F1267" s="273">
        <v>0</v>
      </c>
      <c r="G1267" s="264"/>
      <c r="H1267" s="255">
        <v>0</v>
      </c>
      <c r="I1267" s="272"/>
    </row>
    <row r="1268" spans="1:9" x14ac:dyDescent="0.25">
      <c r="A1268" s="260"/>
      <c r="B1268" s="634"/>
      <c r="C1268" s="254" t="s">
        <v>536</v>
      </c>
      <c r="D1268" s="255">
        <v>0</v>
      </c>
      <c r="E1268" s="262"/>
      <c r="F1268" s="273">
        <v>0</v>
      </c>
      <c r="G1268" s="264"/>
      <c r="H1268" s="255">
        <v>0</v>
      </c>
      <c r="I1268" s="272"/>
    </row>
    <row r="1269" spans="1:9" x14ac:dyDescent="0.25">
      <c r="A1269" s="260"/>
      <c r="B1269" s="634"/>
      <c r="C1269" s="254" t="s">
        <v>537</v>
      </c>
      <c r="D1269" s="255">
        <v>0</v>
      </c>
      <c r="E1269" s="262"/>
      <c r="F1269" s="273">
        <v>0</v>
      </c>
      <c r="G1269" s="264"/>
      <c r="H1269" s="255">
        <v>0</v>
      </c>
      <c r="I1269" s="272"/>
    </row>
    <row r="1270" spans="1:9" x14ac:dyDescent="0.25">
      <c r="A1270" s="260"/>
      <c r="B1270" s="634"/>
      <c r="C1270" s="254"/>
      <c r="D1270" s="255">
        <v>0</v>
      </c>
      <c r="E1270" s="262"/>
      <c r="F1270" s="273">
        <v>0</v>
      </c>
      <c r="G1270" s="264"/>
      <c r="H1270" s="255">
        <v>0</v>
      </c>
      <c r="I1270" s="272"/>
    </row>
    <row r="1271" spans="1:9" x14ac:dyDescent="0.25">
      <c r="A1271" s="260"/>
      <c r="B1271" s="634"/>
      <c r="C1271" s="254"/>
      <c r="D1271" s="255">
        <v>0</v>
      </c>
      <c r="E1271" s="262"/>
      <c r="F1271" s="273">
        <v>0</v>
      </c>
      <c r="G1271" s="263"/>
      <c r="H1271" s="255">
        <v>0</v>
      </c>
      <c r="I1271" s="272"/>
    </row>
    <row r="1272" spans="1:9" x14ac:dyDescent="0.25">
      <c r="A1272" s="260"/>
      <c r="B1272" s="634"/>
      <c r="C1272" s="254"/>
      <c r="D1272" s="255">
        <v>0</v>
      </c>
      <c r="E1272" s="256"/>
      <c r="F1272" s="273">
        <v>0</v>
      </c>
      <c r="G1272" s="264"/>
      <c r="H1272" s="255">
        <v>0</v>
      </c>
      <c r="I1272" s="272"/>
    </row>
    <row r="1273" spans="1:9" x14ac:dyDescent="0.25">
      <c r="A1273" s="260"/>
      <c r="B1273" s="634"/>
      <c r="C1273" s="254"/>
      <c r="D1273" s="255">
        <v>0</v>
      </c>
      <c r="E1273" s="262"/>
      <c r="F1273" s="273">
        <v>0</v>
      </c>
      <c r="G1273" s="264"/>
      <c r="H1273" s="255">
        <v>0</v>
      </c>
      <c r="I1273" s="272"/>
    </row>
    <row r="1274" spans="1:9" x14ac:dyDescent="0.25">
      <c r="A1274" s="260"/>
      <c r="B1274" s="634"/>
      <c r="C1274" s="254"/>
      <c r="D1274" s="255">
        <v>0</v>
      </c>
      <c r="E1274" s="262"/>
      <c r="F1274" s="273">
        <v>0</v>
      </c>
      <c r="G1274" s="264"/>
      <c r="H1274" s="255">
        <v>0</v>
      </c>
      <c r="I1274" s="272"/>
    </row>
    <row r="1275" spans="1:9" x14ac:dyDescent="0.25">
      <c r="A1275" s="260"/>
      <c r="B1275" s="634"/>
      <c r="C1275" s="261"/>
      <c r="D1275" s="255">
        <v>0</v>
      </c>
      <c r="E1275" s="262"/>
      <c r="F1275" s="273">
        <v>0</v>
      </c>
      <c r="G1275" s="264"/>
      <c r="H1275" s="255">
        <v>0</v>
      </c>
      <c r="I1275" s="272"/>
    </row>
    <row r="1276" spans="1:9" x14ac:dyDescent="0.25">
      <c r="A1276" s="260"/>
      <c r="B1276" s="634"/>
      <c r="C1276" s="261"/>
      <c r="D1276" s="255">
        <v>0</v>
      </c>
      <c r="E1276" s="262"/>
      <c r="F1276" s="273">
        <v>0</v>
      </c>
      <c r="G1276" s="264"/>
      <c r="H1276" s="255">
        <v>0</v>
      </c>
      <c r="I1276" s="272"/>
    </row>
    <row r="1277" spans="1:9" ht="15.75" thickBot="1" x14ac:dyDescent="0.3">
      <c r="A1277" s="248"/>
      <c r="B1277" s="635"/>
      <c r="C1277" s="249" t="s">
        <v>46</v>
      </c>
      <c r="D1277" s="250">
        <f>SUM(D1260:D1276)</f>
        <v>0</v>
      </c>
      <c r="E1277" s="268" t="s">
        <v>46</v>
      </c>
      <c r="F1277" s="283">
        <f>SUM(F1254:F1276)</f>
        <v>0</v>
      </c>
      <c r="G1277" s="250">
        <f>G1260</f>
        <v>0</v>
      </c>
      <c r="H1277" s="250">
        <f>SUM(H1260:H1276)</f>
        <v>0</v>
      </c>
      <c r="I1277" s="518">
        <f>G1277-H1277</f>
        <v>0</v>
      </c>
    </row>
    <row r="1278" spans="1:9" ht="15.75" thickTop="1" x14ac:dyDescent="0.25">
      <c r="A1278" s="269">
        <v>29</v>
      </c>
      <c r="B1278" s="636" t="s">
        <v>538</v>
      </c>
      <c r="C1278" s="387" t="s">
        <v>539</v>
      </c>
      <c r="D1278" s="388">
        <v>0</v>
      </c>
      <c r="E1278" s="389" t="s">
        <v>215</v>
      </c>
      <c r="F1278" s="390">
        <v>0</v>
      </c>
      <c r="G1278" s="391"/>
      <c r="H1278" s="388">
        <v>0</v>
      </c>
      <c r="I1278" s="392"/>
    </row>
    <row r="1279" spans="1:9" x14ac:dyDescent="0.25">
      <c r="A1279" s="260"/>
      <c r="B1279" s="643"/>
      <c r="C1279" s="254" t="s">
        <v>540</v>
      </c>
      <c r="D1279" s="255">
        <v>0</v>
      </c>
      <c r="E1279" s="264"/>
      <c r="F1279" s="273">
        <v>0</v>
      </c>
      <c r="G1279" s="263"/>
      <c r="H1279" s="255">
        <v>0</v>
      </c>
      <c r="I1279" s="272"/>
    </row>
    <row r="1280" spans="1:9" x14ac:dyDescent="0.25">
      <c r="A1280" s="260"/>
      <c r="B1280" s="643"/>
      <c r="C1280" s="254" t="s">
        <v>541</v>
      </c>
      <c r="D1280" s="255">
        <v>0</v>
      </c>
      <c r="E1280" s="264"/>
      <c r="F1280" s="273">
        <v>0</v>
      </c>
      <c r="G1280" s="263"/>
      <c r="H1280" s="255">
        <v>0</v>
      </c>
      <c r="I1280" s="272"/>
    </row>
    <row r="1281" spans="1:9" x14ac:dyDescent="0.25">
      <c r="A1281" s="260"/>
      <c r="B1281" s="643"/>
      <c r="C1281" s="254" t="s">
        <v>542</v>
      </c>
      <c r="D1281" s="255">
        <v>0</v>
      </c>
      <c r="E1281" s="262"/>
      <c r="F1281" s="273">
        <v>0</v>
      </c>
      <c r="G1281" s="264"/>
      <c r="H1281" s="255">
        <v>0</v>
      </c>
      <c r="I1281" s="272"/>
    </row>
    <row r="1282" spans="1:9" x14ac:dyDescent="0.25">
      <c r="A1282" s="260"/>
      <c r="B1282" s="643"/>
      <c r="C1282" s="254" t="s">
        <v>543</v>
      </c>
      <c r="D1282" s="255">
        <v>0</v>
      </c>
      <c r="E1282" s="262"/>
      <c r="F1282" s="273">
        <v>0</v>
      </c>
      <c r="G1282" s="264"/>
      <c r="H1282" s="255">
        <v>0</v>
      </c>
      <c r="I1282" s="272"/>
    </row>
    <row r="1283" spans="1:9" x14ac:dyDescent="0.25">
      <c r="A1283" s="260"/>
      <c r="B1283" s="643"/>
      <c r="C1283" s="254" t="s">
        <v>544</v>
      </c>
      <c r="D1283" s="255">
        <v>0</v>
      </c>
      <c r="E1283" s="262"/>
      <c r="F1283" s="273">
        <v>0</v>
      </c>
      <c r="G1283" s="264"/>
      <c r="H1283" s="255">
        <v>0</v>
      </c>
      <c r="I1283" s="272"/>
    </row>
    <row r="1284" spans="1:9" x14ac:dyDescent="0.25">
      <c r="A1284" s="260"/>
      <c r="B1284" s="643"/>
      <c r="C1284" s="254" t="s">
        <v>545</v>
      </c>
      <c r="D1284" s="255">
        <v>0</v>
      </c>
      <c r="E1284" s="262"/>
      <c r="F1284" s="273">
        <v>0</v>
      </c>
      <c r="G1284" s="264"/>
      <c r="H1284" s="255">
        <v>0</v>
      </c>
      <c r="I1284" s="272"/>
    </row>
    <row r="1285" spans="1:9" x14ac:dyDescent="0.25">
      <c r="A1285" s="260"/>
      <c r="B1285" s="643"/>
      <c r="C1285" s="254" t="s">
        <v>546</v>
      </c>
      <c r="D1285" s="255">
        <v>0</v>
      </c>
      <c r="E1285" s="262"/>
      <c r="F1285" s="273">
        <v>0</v>
      </c>
      <c r="G1285" s="264"/>
      <c r="H1285" s="255">
        <v>0</v>
      </c>
      <c r="I1285" s="272"/>
    </row>
    <row r="1286" spans="1:9" ht="15.75" thickBot="1" x14ac:dyDescent="0.3">
      <c r="A1286" s="248"/>
      <c r="B1286" s="644"/>
      <c r="C1286" s="249" t="s">
        <v>46</v>
      </c>
      <c r="D1286" s="250">
        <f>SUM(D1278:D1285)</f>
        <v>0</v>
      </c>
      <c r="E1286" s="268" t="s">
        <v>46</v>
      </c>
      <c r="F1286" s="283">
        <f>SUM(F1278:F1285)</f>
        <v>0</v>
      </c>
      <c r="G1286" s="250">
        <f>D1286-F1286</f>
        <v>0</v>
      </c>
      <c r="H1286" s="250">
        <f>SUM(H1278:H1285)</f>
        <v>0</v>
      </c>
      <c r="I1286" s="518">
        <f>G1286-H1286</f>
        <v>0</v>
      </c>
    </row>
    <row r="1287" spans="1:9" ht="27" thickTop="1" x14ac:dyDescent="0.25">
      <c r="A1287" s="269">
        <v>30</v>
      </c>
      <c r="B1287" s="626" t="s">
        <v>547</v>
      </c>
      <c r="C1287" s="254" t="s">
        <v>548</v>
      </c>
      <c r="D1287" s="255">
        <v>0</v>
      </c>
      <c r="E1287" s="262"/>
      <c r="F1287" s="356">
        <v>0</v>
      </c>
      <c r="G1287" s="258"/>
      <c r="H1287" s="379">
        <v>0</v>
      </c>
      <c r="I1287" s="333" t="s">
        <v>671</v>
      </c>
    </row>
    <row r="1288" spans="1:9" ht="26.25" x14ac:dyDescent="0.25">
      <c r="A1288" s="260"/>
      <c r="B1288" s="627"/>
      <c r="C1288" s="254" t="s">
        <v>549</v>
      </c>
      <c r="D1288" s="255">
        <v>0</v>
      </c>
      <c r="E1288" s="262" t="s">
        <v>550</v>
      </c>
      <c r="F1288" s="273">
        <v>0</v>
      </c>
      <c r="G1288" s="263"/>
      <c r="H1288" s="381">
        <v>0</v>
      </c>
      <c r="I1288" s="333" t="s">
        <v>659</v>
      </c>
    </row>
    <row r="1289" spans="1:9" ht="15.75" thickBot="1" x14ac:dyDescent="0.3">
      <c r="A1289" s="248"/>
      <c r="B1289" s="628"/>
      <c r="C1289" s="249" t="s">
        <v>46</v>
      </c>
      <c r="D1289" s="250">
        <f>D1288+D1287</f>
        <v>0</v>
      </c>
      <c r="E1289" s="268" t="s">
        <v>46</v>
      </c>
      <c r="F1289" s="283">
        <f>F1288+F1287</f>
        <v>0</v>
      </c>
      <c r="G1289" s="250">
        <f>D1289-F1289</f>
        <v>0</v>
      </c>
      <c r="H1289" s="357">
        <f>H1287+H1288</f>
        <v>0</v>
      </c>
      <c r="I1289" s="518">
        <f>G1289-H1289</f>
        <v>0</v>
      </c>
    </row>
    <row r="1290" spans="1:9" ht="39.75" thickTop="1" thickBot="1" x14ac:dyDescent="0.3">
      <c r="A1290" s="274">
        <v>31</v>
      </c>
      <c r="B1290" s="393" t="s">
        <v>551</v>
      </c>
      <c r="C1290" s="236" t="s">
        <v>552</v>
      </c>
      <c r="D1290" s="277">
        <v>0</v>
      </c>
      <c r="E1290" s="238" t="s">
        <v>553</v>
      </c>
      <c r="F1290" s="328">
        <v>0</v>
      </c>
      <c r="G1290" s="276">
        <f>D1290-F1290</f>
        <v>0</v>
      </c>
      <c r="H1290" s="477"/>
      <c r="I1290" s="509">
        <f>G1290</f>
        <v>0</v>
      </c>
    </row>
    <row r="1291" spans="1:9" ht="39.75" thickTop="1" thickBot="1" x14ac:dyDescent="0.3">
      <c r="A1291" s="274">
        <v>32</v>
      </c>
      <c r="B1291" s="327" t="s">
        <v>554</v>
      </c>
      <c r="C1291" s="236" t="s">
        <v>555</v>
      </c>
      <c r="D1291" s="277">
        <v>0</v>
      </c>
      <c r="E1291" s="238" t="s">
        <v>556</v>
      </c>
      <c r="F1291" s="278">
        <v>0</v>
      </c>
      <c r="G1291" s="276">
        <f>D1291-F1291</f>
        <v>0</v>
      </c>
      <c r="H1291" s="477"/>
      <c r="I1291" s="509">
        <f>D1291-G1291</f>
        <v>0</v>
      </c>
    </row>
    <row r="1292" spans="1:9" ht="39.75" thickTop="1" thickBot="1" x14ac:dyDescent="0.3">
      <c r="A1292" s="274">
        <v>33</v>
      </c>
      <c r="B1292" s="327" t="s">
        <v>557</v>
      </c>
      <c r="C1292" s="297" t="s">
        <v>558</v>
      </c>
      <c r="D1292" s="324">
        <v>0</v>
      </c>
      <c r="E1292" s="299" t="s">
        <v>559</v>
      </c>
      <c r="F1292" s="328">
        <v>0</v>
      </c>
      <c r="G1292" s="301">
        <f>D1292-F1292</f>
        <v>0</v>
      </c>
      <c r="H1292" s="476"/>
      <c r="I1292" s="521">
        <f>G1292</f>
        <v>0</v>
      </c>
    </row>
    <row r="1293" spans="1:9" ht="78" thickTop="1" thickBot="1" x14ac:dyDescent="0.3">
      <c r="A1293" s="274">
        <v>34</v>
      </c>
      <c r="B1293" s="327" t="s">
        <v>560</v>
      </c>
      <c r="C1293" s="236" t="s">
        <v>561</v>
      </c>
      <c r="D1293" s="277">
        <v>0</v>
      </c>
      <c r="E1293" s="299" t="s">
        <v>562</v>
      </c>
      <c r="F1293" s="278">
        <v>0</v>
      </c>
      <c r="G1293" s="301">
        <f>D1293-F1293</f>
        <v>0</v>
      </c>
      <c r="H1293" s="476"/>
      <c r="I1293" s="509">
        <f>G1293</f>
        <v>0</v>
      </c>
    </row>
    <row r="1294" spans="1:9" ht="15.75" thickTop="1" x14ac:dyDescent="0.25">
      <c r="A1294" s="269">
        <v>35</v>
      </c>
      <c r="B1294" s="645" t="s">
        <v>563</v>
      </c>
      <c r="C1294" s="254" t="s">
        <v>564</v>
      </c>
      <c r="D1294" s="255">
        <v>0</v>
      </c>
      <c r="E1294" s="262"/>
      <c r="F1294" s="273">
        <v>0</v>
      </c>
      <c r="G1294" s="258"/>
      <c r="H1294" s="379">
        <v>0</v>
      </c>
      <c r="I1294" s="272"/>
    </row>
    <row r="1295" spans="1:9" x14ac:dyDescent="0.25">
      <c r="A1295" s="260"/>
      <c r="B1295" s="646"/>
      <c r="C1295" s="254" t="s">
        <v>565</v>
      </c>
      <c r="D1295" s="255">
        <v>0</v>
      </c>
      <c r="E1295" s="262" t="s">
        <v>566</v>
      </c>
      <c r="F1295" s="273">
        <v>0</v>
      </c>
      <c r="G1295" s="263"/>
      <c r="H1295" s="359">
        <v>0</v>
      </c>
      <c r="I1295" s="272"/>
    </row>
    <row r="1296" spans="1:9" x14ac:dyDescent="0.25">
      <c r="A1296" s="260"/>
      <c r="B1296" s="646"/>
      <c r="C1296" s="254" t="s">
        <v>567</v>
      </c>
      <c r="D1296" s="255">
        <v>0</v>
      </c>
      <c r="E1296" s="267"/>
      <c r="F1296" s="273">
        <v>0</v>
      </c>
      <c r="G1296" s="263"/>
      <c r="H1296" s="361">
        <v>0</v>
      </c>
      <c r="I1296" s="272"/>
    </row>
    <row r="1297" spans="1:9" ht="15.75" thickBot="1" x14ac:dyDescent="0.3">
      <c r="A1297" s="248"/>
      <c r="B1297" s="647"/>
      <c r="C1297" s="249" t="s">
        <v>46</v>
      </c>
      <c r="D1297" s="250">
        <f>D1296+D1295+D1294</f>
        <v>0</v>
      </c>
      <c r="E1297" s="268" t="s">
        <v>46</v>
      </c>
      <c r="F1297" s="283">
        <f>F1296+F1295+F1294</f>
        <v>0</v>
      </c>
      <c r="G1297" s="250">
        <f>D1297-F1297</f>
        <v>0</v>
      </c>
      <c r="H1297" s="250">
        <f>H1296+H1295+H1294</f>
        <v>0</v>
      </c>
      <c r="I1297" s="518">
        <f>G1297-H1297</f>
        <v>0</v>
      </c>
    </row>
    <row r="1298" spans="1:9" ht="15.75" thickTop="1" x14ac:dyDescent="0.25">
      <c r="A1298" s="269">
        <v>36</v>
      </c>
      <c r="B1298" s="645" t="s">
        <v>568</v>
      </c>
      <c r="C1298" s="254" t="s">
        <v>569</v>
      </c>
      <c r="D1298" s="255">
        <v>0</v>
      </c>
      <c r="E1298" s="262"/>
      <c r="F1298" s="273">
        <v>0</v>
      </c>
      <c r="G1298" s="258"/>
      <c r="H1298" s="379">
        <v>0</v>
      </c>
      <c r="I1298" s="272"/>
    </row>
    <row r="1299" spans="1:9" x14ac:dyDescent="0.25">
      <c r="A1299" s="260"/>
      <c r="B1299" s="646"/>
      <c r="C1299" s="254" t="s">
        <v>570</v>
      </c>
      <c r="D1299" s="255">
        <v>0</v>
      </c>
      <c r="E1299" s="262" t="s">
        <v>571</v>
      </c>
      <c r="F1299" s="273">
        <v>0</v>
      </c>
      <c r="G1299" s="263"/>
      <c r="H1299" s="359">
        <v>0</v>
      </c>
      <c r="I1299" s="272"/>
    </row>
    <row r="1300" spans="1:9" x14ac:dyDescent="0.25">
      <c r="A1300" s="260"/>
      <c r="B1300" s="646"/>
      <c r="C1300" s="254" t="s">
        <v>572</v>
      </c>
      <c r="D1300" s="255">
        <v>0</v>
      </c>
      <c r="E1300" s="267"/>
      <c r="F1300" s="273">
        <v>0</v>
      </c>
      <c r="G1300" s="263"/>
      <c r="H1300" s="361">
        <v>0</v>
      </c>
      <c r="I1300" s="272"/>
    </row>
    <row r="1301" spans="1:9" ht="15.75" thickBot="1" x14ac:dyDescent="0.3">
      <c r="A1301" s="248"/>
      <c r="B1301" s="647"/>
      <c r="C1301" s="249" t="s">
        <v>46</v>
      </c>
      <c r="D1301" s="250">
        <v>0</v>
      </c>
      <c r="E1301" s="268" t="s">
        <v>46</v>
      </c>
      <c r="F1301" s="283">
        <v>0</v>
      </c>
      <c r="G1301" s="250">
        <f>D1301-F1301</f>
        <v>0</v>
      </c>
      <c r="H1301" s="250">
        <f>H1300+H1299+H1298</f>
        <v>0</v>
      </c>
      <c r="I1301" s="518">
        <f>G1301-H1301</f>
        <v>0</v>
      </c>
    </row>
    <row r="1302" spans="1:9" ht="15.75" thickTop="1" x14ac:dyDescent="0.25">
      <c r="A1302" s="269">
        <v>37</v>
      </c>
      <c r="B1302" s="645" t="s">
        <v>573</v>
      </c>
      <c r="C1302" s="254" t="s">
        <v>574</v>
      </c>
      <c r="D1302" s="255">
        <v>0</v>
      </c>
      <c r="E1302" s="262"/>
      <c r="F1302" s="273">
        <v>0</v>
      </c>
      <c r="G1302" s="258"/>
      <c r="H1302" s="379">
        <v>0</v>
      </c>
      <c r="I1302" s="272"/>
    </row>
    <row r="1303" spans="1:9" x14ac:dyDescent="0.25">
      <c r="A1303" s="260"/>
      <c r="B1303" s="646"/>
      <c r="C1303" s="394" t="s">
        <v>575</v>
      </c>
      <c r="D1303" s="395"/>
      <c r="E1303" s="262" t="s">
        <v>576</v>
      </c>
      <c r="F1303" s="273">
        <v>0</v>
      </c>
      <c r="G1303" s="263"/>
      <c r="H1303" s="359">
        <v>0</v>
      </c>
      <c r="I1303" s="272"/>
    </row>
    <row r="1304" spans="1:9" ht="39" x14ac:dyDescent="0.25">
      <c r="A1304" s="343"/>
      <c r="B1304" s="646"/>
      <c r="C1304" s="396"/>
      <c r="D1304" s="255">
        <v>0</v>
      </c>
      <c r="E1304" s="267"/>
      <c r="F1304" s="273">
        <v>0</v>
      </c>
      <c r="G1304" s="265"/>
      <c r="H1304" s="361">
        <v>0</v>
      </c>
      <c r="I1304" s="336" t="s">
        <v>577</v>
      </c>
    </row>
    <row r="1305" spans="1:9" ht="15.75" thickBot="1" x14ac:dyDescent="0.3">
      <c r="A1305" s="248"/>
      <c r="B1305" s="647"/>
      <c r="C1305" s="249" t="s">
        <v>46</v>
      </c>
      <c r="D1305" s="250">
        <f>D1304+D1303+D1302</f>
        <v>0</v>
      </c>
      <c r="E1305" s="268" t="s">
        <v>46</v>
      </c>
      <c r="F1305" s="283">
        <f>F1304+F1303+F1302</f>
        <v>0</v>
      </c>
      <c r="G1305" s="250">
        <f>D1305-F1305</f>
        <v>0</v>
      </c>
      <c r="H1305" s="250">
        <f>H1304+H1303+H1302</f>
        <v>0</v>
      </c>
      <c r="I1305" s="518">
        <f>G1305-H1305</f>
        <v>0</v>
      </c>
    </row>
    <row r="1306" spans="1:9" ht="15.75" thickTop="1" x14ac:dyDescent="0.25">
      <c r="A1306" s="241">
        <v>38</v>
      </c>
      <c r="B1306" s="629" t="s">
        <v>578</v>
      </c>
      <c r="C1306" s="242" t="s">
        <v>579</v>
      </c>
      <c r="D1306" s="255">
        <v>0</v>
      </c>
      <c r="E1306" s="244" t="s">
        <v>580</v>
      </c>
      <c r="F1306" s="273">
        <v>0</v>
      </c>
      <c r="G1306" s="246"/>
      <c r="H1306" s="381">
        <v>0</v>
      </c>
      <c r="I1306" s="339" t="s">
        <v>581</v>
      </c>
    </row>
    <row r="1307" spans="1:9" ht="26.25" x14ac:dyDescent="0.25">
      <c r="A1307" s="260"/>
      <c r="B1307" s="629"/>
      <c r="C1307" s="261"/>
      <c r="D1307" s="255">
        <v>0</v>
      </c>
      <c r="E1307" s="264"/>
      <c r="F1307" s="273">
        <v>0</v>
      </c>
      <c r="G1307" s="264"/>
      <c r="H1307" s="381">
        <v>0</v>
      </c>
      <c r="I1307" s="333" t="s">
        <v>671</v>
      </c>
    </row>
    <row r="1308" spans="1:9" ht="26.25" x14ac:dyDescent="0.25">
      <c r="A1308" s="260"/>
      <c r="B1308" s="629"/>
      <c r="C1308" s="261"/>
      <c r="D1308" s="255">
        <v>0</v>
      </c>
      <c r="E1308" s="264"/>
      <c r="F1308" s="273">
        <v>0</v>
      </c>
      <c r="G1308" s="264"/>
      <c r="H1308" s="381"/>
      <c r="I1308" s="333" t="s">
        <v>659</v>
      </c>
    </row>
    <row r="1309" spans="1:9" x14ac:dyDescent="0.25">
      <c r="A1309" s="260"/>
      <c r="B1309" s="629"/>
      <c r="C1309" s="261"/>
      <c r="D1309" s="255">
        <v>0</v>
      </c>
      <c r="E1309" s="264"/>
      <c r="F1309" s="273">
        <v>0</v>
      </c>
      <c r="G1309" s="264"/>
      <c r="H1309" s="381">
        <v>0</v>
      </c>
      <c r="I1309" s="397" t="s">
        <v>582</v>
      </c>
    </row>
    <row r="1310" spans="1:9" ht="26.25" x14ac:dyDescent="0.25">
      <c r="A1310" s="260"/>
      <c r="B1310" s="486"/>
      <c r="C1310" s="261"/>
      <c r="D1310" s="255">
        <v>0</v>
      </c>
      <c r="E1310" s="264"/>
      <c r="F1310" s="273">
        <v>0</v>
      </c>
      <c r="G1310" s="264"/>
      <c r="H1310" s="381">
        <v>0</v>
      </c>
      <c r="I1310" s="339" t="s">
        <v>583</v>
      </c>
    </row>
    <row r="1311" spans="1:9" ht="26.25" x14ac:dyDescent="0.25">
      <c r="A1311" s="343"/>
      <c r="B1311" s="399"/>
      <c r="C1311" s="261"/>
      <c r="D1311" s="255"/>
      <c r="E1311" s="400"/>
      <c r="F1311" s="273"/>
      <c r="G1311" s="264"/>
      <c r="H1311" s="495">
        <v>0</v>
      </c>
      <c r="I1311" s="339" t="s">
        <v>584</v>
      </c>
    </row>
    <row r="1312" spans="1:9" ht="26.25" x14ac:dyDescent="0.25">
      <c r="A1312" s="343"/>
      <c r="B1312" s="399"/>
      <c r="C1312" s="261"/>
      <c r="D1312" s="345"/>
      <c r="E1312" s="400"/>
      <c r="F1312" s="346"/>
      <c r="G1312" s="264"/>
      <c r="H1312" s="495">
        <v>0</v>
      </c>
      <c r="I1312" s="339" t="s">
        <v>585</v>
      </c>
    </row>
    <row r="1313" spans="1:9" x14ac:dyDescent="0.25">
      <c r="A1313" s="343"/>
      <c r="B1313" s="399"/>
      <c r="C1313" s="396"/>
      <c r="D1313" s="401"/>
      <c r="E1313" s="402"/>
      <c r="F1313" s="403"/>
      <c r="G1313" s="404"/>
      <c r="H1313" s="496">
        <v>0</v>
      </c>
      <c r="I1313" s="337" t="s">
        <v>586</v>
      </c>
    </row>
    <row r="1314" spans="1:9" ht="15.75" thickBot="1" x14ac:dyDescent="0.3">
      <c r="A1314" s="248"/>
      <c r="B1314" s="405"/>
      <c r="C1314" s="249" t="s">
        <v>46</v>
      </c>
      <c r="D1314" s="250">
        <f>SUM(D1306:D1313)</f>
        <v>0</v>
      </c>
      <c r="E1314" s="249" t="s">
        <v>46</v>
      </c>
      <c r="F1314" s="283">
        <f>F1306</f>
        <v>0</v>
      </c>
      <c r="G1314" s="250">
        <f>D1314-F1314</f>
        <v>0</v>
      </c>
      <c r="H1314" s="406">
        <f>H1307+H1306+H1308+H1309+H1310+H1312+H1313+H1311</f>
        <v>0</v>
      </c>
      <c r="I1314" s="518">
        <f>G1314-H1314</f>
        <v>0</v>
      </c>
    </row>
    <row r="1315" spans="1:9" ht="15.75" thickTop="1" x14ac:dyDescent="0.25">
      <c r="A1315" s="269">
        <v>39</v>
      </c>
      <c r="B1315" s="630" t="s">
        <v>587</v>
      </c>
      <c r="C1315" s="242" t="s">
        <v>588</v>
      </c>
      <c r="D1315" s="255">
        <v>0</v>
      </c>
      <c r="E1315" s="244" t="s">
        <v>589</v>
      </c>
      <c r="F1315" s="273">
        <v>0</v>
      </c>
      <c r="G1315" s="246"/>
      <c r="H1315" s="381">
        <v>0</v>
      </c>
      <c r="I1315" s="337" t="s">
        <v>590</v>
      </c>
    </row>
    <row r="1316" spans="1:9" ht="30" x14ac:dyDescent="0.25">
      <c r="A1316" s="260"/>
      <c r="B1316" s="631"/>
      <c r="C1316" s="261" t="s">
        <v>591</v>
      </c>
      <c r="D1316" s="255">
        <v>0</v>
      </c>
      <c r="E1316" s="264"/>
      <c r="F1316" s="273">
        <v>0</v>
      </c>
      <c r="G1316" s="264"/>
      <c r="H1316" s="381">
        <v>0</v>
      </c>
      <c r="I1316" s="380" t="s">
        <v>592</v>
      </c>
    </row>
    <row r="1317" spans="1:9" x14ac:dyDescent="0.25">
      <c r="A1317" s="260"/>
      <c r="B1317" s="631"/>
      <c r="C1317" s="261" t="s">
        <v>593</v>
      </c>
      <c r="D1317" s="255">
        <v>0</v>
      </c>
      <c r="E1317" s="264"/>
      <c r="F1317" s="273">
        <v>0</v>
      </c>
      <c r="G1317" s="264"/>
      <c r="H1317" s="381"/>
      <c r="I1317" s="272"/>
    </row>
    <row r="1318" spans="1:9" x14ac:dyDescent="0.25">
      <c r="A1318" s="260"/>
      <c r="B1318" s="631"/>
      <c r="C1318" s="254" t="s">
        <v>594</v>
      </c>
      <c r="D1318" s="255">
        <v>0</v>
      </c>
      <c r="E1318" s="264"/>
      <c r="F1318" s="273">
        <v>0</v>
      </c>
      <c r="G1318" s="264"/>
      <c r="H1318" s="381"/>
      <c r="I1318" s="336"/>
    </row>
    <row r="1319" spans="1:9" x14ac:dyDescent="0.25">
      <c r="A1319" s="260"/>
      <c r="B1319" s="631"/>
      <c r="C1319" s="261"/>
      <c r="D1319" s="255">
        <v>0</v>
      </c>
      <c r="E1319" s="264"/>
      <c r="F1319" s="273">
        <v>0</v>
      </c>
      <c r="G1319" s="264"/>
      <c r="H1319" s="381"/>
      <c r="I1319" s="272"/>
    </row>
    <row r="1320" spans="1:9" x14ac:dyDescent="0.25">
      <c r="A1320" s="260"/>
      <c r="B1320" s="631"/>
      <c r="C1320" s="261"/>
      <c r="D1320" s="255">
        <v>0</v>
      </c>
      <c r="E1320" s="264"/>
      <c r="F1320" s="273">
        <v>0</v>
      </c>
      <c r="G1320" s="264"/>
      <c r="H1320" s="381"/>
      <c r="I1320" s="272"/>
    </row>
    <row r="1321" spans="1:9" x14ac:dyDescent="0.25">
      <c r="A1321" s="260"/>
      <c r="B1321" s="631"/>
      <c r="C1321" s="347"/>
      <c r="D1321" s="255">
        <v>0</v>
      </c>
      <c r="E1321" s="407"/>
      <c r="F1321" s="273">
        <v>0</v>
      </c>
      <c r="G1321" s="266"/>
      <c r="H1321" s="497"/>
      <c r="I1321" s="272"/>
    </row>
    <row r="1322" spans="1:9" ht="15.75" thickBot="1" x14ac:dyDescent="0.3">
      <c r="A1322" s="248"/>
      <c r="B1322" s="632"/>
      <c r="C1322" s="249" t="s">
        <v>46</v>
      </c>
      <c r="D1322" s="250">
        <f>D1318+D1315+D1316</f>
        <v>0</v>
      </c>
      <c r="E1322" s="249" t="s">
        <v>46</v>
      </c>
      <c r="F1322" s="283">
        <f>SUM(F1315:F1321)</f>
        <v>0</v>
      </c>
      <c r="G1322" s="250">
        <f>D1322-F1322</f>
        <v>0</v>
      </c>
      <c r="H1322" s="408">
        <f>H1316+H1315+H1317</f>
        <v>0</v>
      </c>
      <c r="I1322" s="518">
        <f>G1322-H1322</f>
        <v>0</v>
      </c>
    </row>
    <row r="1323" spans="1:9" ht="15.75" thickTop="1" x14ac:dyDescent="0.25">
      <c r="A1323" s="269">
        <v>40</v>
      </c>
      <c r="B1323" s="633" t="s">
        <v>595</v>
      </c>
      <c r="C1323" s="254" t="s">
        <v>596</v>
      </c>
      <c r="D1323" s="255">
        <v>0</v>
      </c>
      <c r="E1323" s="270" t="s">
        <v>597</v>
      </c>
      <c r="F1323" s="273">
        <v>0</v>
      </c>
      <c r="G1323" s="385"/>
      <c r="H1323" s="255">
        <v>0</v>
      </c>
      <c r="I1323" s="337" t="s">
        <v>590</v>
      </c>
    </row>
    <row r="1324" spans="1:9" ht="26.25" x14ac:dyDescent="0.25">
      <c r="A1324" s="260"/>
      <c r="B1324" s="634"/>
      <c r="C1324" s="261"/>
      <c r="D1324" s="255">
        <v>0</v>
      </c>
      <c r="E1324" s="264"/>
      <c r="F1324" s="273">
        <v>0</v>
      </c>
      <c r="G1324" s="359"/>
      <c r="H1324" s="255">
        <v>0</v>
      </c>
      <c r="I1324" s="333" t="s">
        <v>671</v>
      </c>
    </row>
    <row r="1325" spans="1:9" ht="26.25" x14ac:dyDescent="0.25">
      <c r="A1325" s="260"/>
      <c r="B1325" s="634"/>
      <c r="C1325" s="261"/>
      <c r="D1325" s="255">
        <v>0</v>
      </c>
      <c r="E1325" s="264"/>
      <c r="F1325" s="273">
        <v>0</v>
      </c>
      <c r="G1325" s="359"/>
      <c r="H1325" s="255">
        <v>0</v>
      </c>
      <c r="I1325" s="333" t="s">
        <v>659</v>
      </c>
    </row>
    <row r="1326" spans="1:9" ht="26.25" x14ac:dyDescent="0.25">
      <c r="A1326" s="260"/>
      <c r="B1326" s="634"/>
      <c r="C1326" s="261"/>
      <c r="D1326" s="255">
        <v>0</v>
      </c>
      <c r="E1326" s="264"/>
      <c r="F1326" s="273">
        <v>0</v>
      </c>
      <c r="G1326" s="359"/>
      <c r="H1326" s="255">
        <v>0</v>
      </c>
      <c r="I1326" s="333" t="s">
        <v>672</v>
      </c>
    </row>
    <row r="1327" spans="1:9" ht="25.5" x14ac:dyDescent="0.25">
      <c r="A1327" s="260"/>
      <c r="B1327" s="634"/>
      <c r="C1327" s="261"/>
      <c r="D1327" s="255">
        <v>0</v>
      </c>
      <c r="E1327" s="264"/>
      <c r="F1327" s="273">
        <v>0</v>
      </c>
      <c r="G1327" s="359"/>
      <c r="H1327" s="255">
        <v>0</v>
      </c>
      <c r="I1327" s="409" t="s">
        <v>598</v>
      </c>
    </row>
    <row r="1328" spans="1:9" ht="30" x14ac:dyDescent="0.25">
      <c r="A1328" s="260"/>
      <c r="B1328" s="634"/>
      <c r="C1328" s="261"/>
      <c r="D1328" s="255">
        <v>0</v>
      </c>
      <c r="E1328" s="264"/>
      <c r="F1328" s="273">
        <v>0</v>
      </c>
      <c r="G1328" s="359"/>
      <c r="H1328" s="255">
        <v>0</v>
      </c>
      <c r="I1328" s="380" t="s">
        <v>599</v>
      </c>
    </row>
    <row r="1329" spans="1:9" x14ac:dyDescent="0.25">
      <c r="A1329" s="260"/>
      <c r="B1329" s="634"/>
      <c r="C1329" s="261"/>
      <c r="D1329" s="255">
        <v>0</v>
      </c>
      <c r="E1329" s="264"/>
      <c r="F1329" s="273">
        <v>0</v>
      </c>
      <c r="G1329" s="359"/>
      <c r="H1329" s="255">
        <v>0</v>
      </c>
      <c r="I1329" s="272" t="s">
        <v>600</v>
      </c>
    </row>
    <row r="1330" spans="1:9" ht="30" x14ac:dyDescent="0.25">
      <c r="A1330" s="260"/>
      <c r="B1330" s="634"/>
      <c r="C1330" s="261"/>
      <c r="D1330" s="255">
        <v>0</v>
      </c>
      <c r="E1330" s="264"/>
      <c r="F1330" s="273">
        <v>0</v>
      </c>
      <c r="G1330" s="359"/>
      <c r="H1330" s="255">
        <v>0</v>
      </c>
      <c r="I1330" s="380" t="s">
        <v>601</v>
      </c>
    </row>
    <row r="1331" spans="1:9" x14ac:dyDescent="0.25">
      <c r="A1331" s="260"/>
      <c r="B1331" s="634"/>
      <c r="C1331" s="261"/>
      <c r="D1331" s="255">
        <v>0</v>
      </c>
      <c r="E1331" s="264"/>
      <c r="F1331" s="273">
        <v>0</v>
      </c>
      <c r="G1331" s="359"/>
      <c r="H1331" s="255">
        <v>0</v>
      </c>
      <c r="I1331" s="272"/>
    </row>
    <row r="1332" spans="1:9" x14ac:dyDescent="0.25">
      <c r="A1332" s="260"/>
      <c r="B1332" s="634"/>
      <c r="C1332" s="261"/>
      <c r="D1332" s="255">
        <v>0</v>
      </c>
      <c r="E1332" s="264"/>
      <c r="F1332" s="273">
        <v>0</v>
      </c>
      <c r="G1332" s="359"/>
      <c r="H1332" s="255">
        <v>0</v>
      </c>
      <c r="I1332" s="272"/>
    </row>
    <row r="1333" spans="1:9" x14ac:dyDescent="0.25">
      <c r="A1333" s="260"/>
      <c r="B1333" s="634"/>
      <c r="C1333" s="261"/>
      <c r="D1333" s="255">
        <v>0</v>
      </c>
      <c r="E1333" s="264"/>
      <c r="F1333" s="273">
        <v>0</v>
      </c>
      <c r="G1333" s="359"/>
      <c r="H1333" s="255">
        <v>0</v>
      </c>
      <c r="I1333" s="272"/>
    </row>
    <row r="1334" spans="1:9" ht="15.75" thickBot="1" x14ac:dyDescent="0.3">
      <c r="A1334" s="248"/>
      <c r="B1334" s="635"/>
      <c r="C1334" s="249" t="s">
        <v>46</v>
      </c>
      <c r="D1334" s="250">
        <f>D1323</f>
        <v>0</v>
      </c>
      <c r="E1334" s="268"/>
      <c r="F1334" s="283">
        <f>SUM(F1323:F1333)</f>
        <v>0</v>
      </c>
      <c r="G1334" s="250">
        <f>D1334-F1334</f>
        <v>0</v>
      </c>
      <c r="H1334" s="250">
        <f>H1323</f>
        <v>0</v>
      </c>
      <c r="I1334" s="518">
        <f>G1334-H1334</f>
        <v>0</v>
      </c>
    </row>
    <row r="1335" spans="1:9" ht="26.25" thickTop="1" x14ac:dyDescent="0.25">
      <c r="A1335" s="269">
        <v>41</v>
      </c>
      <c r="B1335" s="636" t="s">
        <v>602</v>
      </c>
      <c r="C1335" s="254" t="s">
        <v>603</v>
      </c>
      <c r="D1335" s="255">
        <v>0</v>
      </c>
      <c r="E1335" s="256"/>
      <c r="F1335" s="273">
        <v>0</v>
      </c>
      <c r="G1335" s="258"/>
      <c r="H1335" s="379">
        <v>0</v>
      </c>
      <c r="I1335" s="409" t="s">
        <v>598</v>
      </c>
    </row>
    <row r="1336" spans="1:9" ht="30" x14ac:dyDescent="0.25">
      <c r="A1336" s="260"/>
      <c r="B1336" s="637"/>
      <c r="C1336" s="254" t="s">
        <v>604</v>
      </c>
      <c r="D1336" s="255">
        <v>0</v>
      </c>
      <c r="E1336" s="262" t="s">
        <v>605</v>
      </c>
      <c r="F1336" s="273">
        <v>0</v>
      </c>
      <c r="G1336" s="263"/>
      <c r="H1336" s="381">
        <v>0</v>
      </c>
      <c r="I1336" s="380" t="s">
        <v>606</v>
      </c>
    </row>
    <row r="1337" spans="1:9" ht="15.75" thickBot="1" x14ac:dyDescent="0.3">
      <c r="A1337" s="248"/>
      <c r="B1337" s="638"/>
      <c r="C1337" s="249" t="s">
        <v>46</v>
      </c>
      <c r="D1337" s="250">
        <f>D1336+D1335</f>
        <v>0</v>
      </c>
      <c r="E1337" s="268" t="s">
        <v>46</v>
      </c>
      <c r="F1337" s="283">
        <f>F1336+F1335</f>
        <v>0</v>
      </c>
      <c r="G1337" s="250">
        <f>D1337-F1337</f>
        <v>0</v>
      </c>
      <c r="H1337" s="250">
        <f>H1336+H1335</f>
        <v>0</v>
      </c>
      <c r="I1337" s="518">
        <f>G1337-H1337</f>
        <v>0</v>
      </c>
    </row>
    <row r="1338" spans="1:9" ht="39" thickTop="1" x14ac:dyDescent="0.25">
      <c r="A1338" s="269">
        <v>42</v>
      </c>
      <c r="B1338" s="410" t="s">
        <v>607</v>
      </c>
      <c r="C1338" s="242" t="s">
        <v>608</v>
      </c>
      <c r="D1338" s="255">
        <v>0</v>
      </c>
      <c r="E1338" s="244" t="s">
        <v>609</v>
      </c>
      <c r="F1338" s="273">
        <v>0</v>
      </c>
      <c r="G1338" s="246"/>
      <c r="H1338" s="498">
        <v>0</v>
      </c>
      <c r="I1338" s="337" t="s">
        <v>586</v>
      </c>
    </row>
    <row r="1339" spans="1:9" x14ac:dyDescent="0.25">
      <c r="A1339" s="241"/>
      <c r="B1339" s="411"/>
      <c r="C1339" s="254"/>
      <c r="D1339" s="255">
        <v>0</v>
      </c>
      <c r="E1339" s="256"/>
      <c r="F1339" s="273">
        <v>0</v>
      </c>
      <c r="G1339" s="258"/>
      <c r="H1339" s="379"/>
      <c r="I1339" s="412"/>
    </row>
    <row r="1340" spans="1:9" x14ac:dyDescent="0.25">
      <c r="A1340" s="260"/>
      <c r="B1340" s="413"/>
      <c r="C1340" s="261"/>
      <c r="D1340" s="359">
        <f>D1339+D1338</f>
        <v>0</v>
      </c>
      <c r="E1340" s="262"/>
      <c r="F1340" s="281">
        <f>F1339+F1338</f>
        <v>0</v>
      </c>
      <c r="G1340" s="263"/>
      <c r="H1340" s="381"/>
      <c r="I1340" s="335"/>
    </row>
    <row r="1341" spans="1:9" ht="15.75" thickBot="1" x14ac:dyDescent="0.3">
      <c r="A1341" s="295"/>
      <c r="B1341" s="487"/>
      <c r="C1341" s="297"/>
      <c r="D1341" s="324">
        <f>D1338+D1339+D1340</f>
        <v>0</v>
      </c>
      <c r="E1341" s="299"/>
      <c r="F1341" s="325">
        <f>F1338+F1339+F1340</f>
        <v>0</v>
      </c>
      <c r="G1341" s="250">
        <f>D1341-F1341</f>
        <v>0</v>
      </c>
      <c r="H1341" s="415">
        <f>H1338+H1339+H1340</f>
        <v>0</v>
      </c>
      <c r="I1341" s="518">
        <f>G1341-H1341</f>
        <v>0</v>
      </c>
    </row>
    <row r="1342" spans="1:9" ht="39" thickTop="1" x14ac:dyDescent="0.25">
      <c r="A1342" s="269">
        <v>43</v>
      </c>
      <c r="B1342" s="410" t="s">
        <v>610</v>
      </c>
      <c r="C1342" s="242" t="s">
        <v>611</v>
      </c>
      <c r="D1342" s="243"/>
      <c r="E1342" s="244" t="s">
        <v>612</v>
      </c>
      <c r="F1342" s="319"/>
      <c r="G1342" s="246"/>
      <c r="H1342" s="499"/>
      <c r="I1342" s="416"/>
    </row>
    <row r="1343" spans="1:9" ht="15.75" thickBot="1" x14ac:dyDescent="0.3">
      <c r="A1343" s="248"/>
      <c r="B1343" s="523"/>
      <c r="C1343" s="249"/>
      <c r="D1343" s="376">
        <f>D1342</f>
        <v>0</v>
      </c>
      <c r="E1343" s="251"/>
      <c r="F1343" s="377">
        <f>F1342</f>
        <v>0</v>
      </c>
      <c r="G1343" s="250">
        <f>D1343-F1343</f>
        <v>0</v>
      </c>
      <c r="H1343" s="357"/>
      <c r="I1343" s="524">
        <f>G1343</f>
        <v>0</v>
      </c>
    </row>
    <row r="1344" spans="1:9" ht="26.25" thickTop="1" x14ac:dyDescent="0.25">
      <c r="A1344" s="269">
        <v>44</v>
      </c>
      <c r="B1344" s="488" t="s">
        <v>613</v>
      </c>
      <c r="C1344" s="242" t="s">
        <v>614</v>
      </c>
      <c r="D1344" s="243">
        <v>0</v>
      </c>
      <c r="E1344" s="244" t="s">
        <v>615</v>
      </c>
      <c r="F1344" s="319">
        <v>0</v>
      </c>
      <c r="G1344" s="246">
        <f>D1344-F1344</f>
        <v>0</v>
      </c>
      <c r="H1344" s="499">
        <v>0</v>
      </c>
      <c r="I1344" s="525" t="s">
        <v>586</v>
      </c>
    </row>
    <row r="1345" spans="1:9" ht="15.75" thickBot="1" x14ac:dyDescent="0.3">
      <c r="A1345" s="295"/>
      <c r="B1345" s="490"/>
      <c r="C1345" s="297"/>
      <c r="D1345" s="324"/>
      <c r="E1345" s="299"/>
      <c r="F1345" s="325"/>
      <c r="G1345" s="301"/>
      <c r="H1345" s="415"/>
      <c r="I1345" s="526">
        <f>G1344</f>
        <v>0</v>
      </c>
    </row>
    <row r="1346" spans="1:9" ht="15.75" thickTop="1" x14ac:dyDescent="0.25">
      <c r="A1346" s="241">
        <v>45</v>
      </c>
      <c r="B1346" s="634" t="s">
        <v>616</v>
      </c>
      <c r="C1346" s="254" t="s">
        <v>617</v>
      </c>
      <c r="D1346" s="255">
        <v>0</v>
      </c>
      <c r="E1346" s="256"/>
      <c r="F1346" s="273">
        <v>0</v>
      </c>
      <c r="G1346" s="258"/>
      <c r="H1346" s="522">
        <v>0</v>
      </c>
      <c r="I1346" s="417"/>
    </row>
    <row r="1347" spans="1:9" x14ac:dyDescent="0.25">
      <c r="A1347" s="260"/>
      <c r="B1347" s="634"/>
      <c r="C1347" s="254"/>
      <c r="D1347" s="255">
        <v>0</v>
      </c>
      <c r="E1347" s="262" t="s">
        <v>618</v>
      </c>
      <c r="F1347" s="273">
        <v>0</v>
      </c>
      <c r="G1347" s="263"/>
      <c r="H1347" s="381">
        <v>0</v>
      </c>
      <c r="I1347" s="272"/>
    </row>
    <row r="1348" spans="1:9" ht="15.75" thickBot="1" x14ac:dyDescent="0.3">
      <c r="A1348" s="248"/>
      <c r="B1348" s="635"/>
      <c r="C1348" s="249" t="s">
        <v>46</v>
      </c>
      <c r="D1348" s="250">
        <f>D1346+D1347</f>
        <v>0</v>
      </c>
      <c r="E1348" s="268" t="s">
        <v>46</v>
      </c>
      <c r="F1348" s="283">
        <f>F1347+F1346</f>
        <v>0</v>
      </c>
      <c r="G1348" s="250">
        <f>D1348-F1348</f>
        <v>0</v>
      </c>
      <c r="H1348" s="250">
        <f>H1346+H1347</f>
        <v>0</v>
      </c>
      <c r="I1348" s="518">
        <f>G1348-H1348</f>
        <v>0</v>
      </c>
    </row>
    <row r="1349" spans="1:9" ht="15.75" thickTop="1" x14ac:dyDescent="0.25">
      <c r="A1349" s="269">
        <v>46</v>
      </c>
      <c r="B1349" s="639" t="s">
        <v>619</v>
      </c>
      <c r="C1349" s="254" t="s">
        <v>620</v>
      </c>
      <c r="D1349" s="255">
        <v>0</v>
      </c>
      <c r="E1349" s="262"/>
      <c r="F1349" s="273">
        <v>0</v>
      </c>
      <c r="G1349" s="258"/>
      <c r="H1349" s="522">
        <v>0</v>
      </c>
      <c r="I1349" s="417"/>
    </row>
    <row r="1350" spans="1:9" x14ac:dyDescent="0.25">
      <c r="A1350" s="260"/>
      <c r="B1350" s="640"/>
      <c r="C1350" s="254" t="s">
        <v>621</v>
      </c>
      <c r="D1350" s="255">
        <v>0</v>
      </c>
      <c r="E1350" s="262" t="s">
        <v>622</v>
      </c>
      <c r="F1350" s="273">
        <v>0</v>
      </c>
      <c r="G1350" s="263"/>
      <c r="H1350" s="381">
        <v>0</v>
      </c>
      <c r="I1350" s="272"/>
    </row>
    <row r="1351" spans="1:9" ht="15.75" thickBot="1" x14ac:dyDescent="0.3">
      <c r="A1351" s="248"/>
      <c r="B1351" s="641"/>
      <c r="C1351" s="249" t="s">
        <v>46</v>
      </c>
      <c r="D1351" s="250">
        <f>D1349+D1350</f>
        <v>0</v>
      </c>
      <c r="E1351" s="268" t="s">
        <v>46</v>
      </c>
      <c r="F1351" s="283">
        <f>F1350+F1349</f>
        <v>0</v>
      </c>
      <c r="G1351" s="250">
        <f>D1351-F1351</f>
        <v>0</v>
      </c>
      <c r="H1351" s="250">
        <f>H1349+H1350</f>
        <v>0</v>
      </c>
      <c r="I1351" s="518">
        <f>G1351-H1351</f>
        <v>0</v>
      </c>
    </row>
    <row r="1352" spans="1:9" ht="15.75" thickTop="1" x14ac:dyDescent="0.25">
      <c r="A1352" s="269">
        <v>47</v>
      </c>
      <c r="B1352" s="623" t="s">
        <v>623</v>
      </c>
      <c r="C1352" s="242" t="s">
        <v>624</v>
      </c>
      <c r="D1352" s="255">
        <v>0</v>
      </c>
      <c r="E1352" s="262"/>
      <c r="F1352" s="273">
        <v>0</v>
      </c>
      <c r="G1352" s="246"/>
      <c r="H1352" s="498">
        <v>0</v>
      </c>
      <c r="I1352" s="272"/>
    </row>
    <row r="1353" spans="1:9" x14ac:dyDescent="0.25">
      <c r="A1353" s="260"/>
      <c r="B1353" s="624"/>
      <c r="C1353" s="261" t="s">
        <v>625</v>
      </c>
      <c r="D1353" s="255">
        <v>0</v>
      </c>
      <c r="E1353" s="262" t="s">
        <v>626</v>
      </c>
      <c r="F1353" s="273">
        <v>0</v>
      </c>
      <c r="G1353" s="258"/>
      <c r="H1353" s="379">
        <v>0</v>
      </c>
      <c r="I1353" s="272"/>
    </row>
    <row r="1354" spans="1:9" x14ac:dyDescent="0.25">
      <c r="A1354" s="260"/>
      <c r="B1354" s="624"/>
      <c r="C1354" s="261" t="s">
        <v>627</v>
      </c>
      <c r="D1354" s="359">
        <f>D1353+D1352</f>
        <v>0</v>
      </c>
      <c r="E1354" s="267"/>
      <c r="F1354" s="281">
        <f>F1353+F1352</f>
        <v>0</v>
      </c>
      <c r="G1354" s="263"/>
      <c r="H1354" s="381">
        <v>0</v>
      </c>
      <c r="I1354" s="412" t="s">
        <v>628</v>
      </c>
    </row>
    <row r="1355" spans="1:9" ht="15.75" thickBot="1" x14ac:dyDescent="0.3">
      <c r="A1355" s="248"/>
      <c r="B1355" s="625"/>
      <c r="C1355" s="297" t="s">
        <v>46</v>
      </c>
      <c r="D1355" s="324">
        <f>D1352+D1353+D1354</f>
        <v>0</v>
      </c>
      <c r="E1355" s="268" t="s">
        <v>46</v>
      </c>
      <c r="F1355" s="325">
        <f>F1352+F1353+F1354</f>
        <v>0</v>
      </c>
      <c r="G1355" s="250">
        <f>D1355-F1355</f>
        <v>0</v>
      </c>
      <c r="H1355" s="415">
        <f>H1352+H1353+H1354</f>
        <v>0</v>
      </c>
      <c r="I1355" s="518">
        <f>G1355-H1355</f>
        <v>0</v>
      </c>
    </row>
    <row r="1356" spans="1:9" ht="52.5" thickTop="1" thickBot="1" x14ac:dyDescent="0.3">
      <c r="A1356" s="274">
        <v>48</v>
      </c>
      <c r="B1356" s="393" t="s">
        <v>629</v>
      </c>
      <c r="C1356" s="236" t="s">
        <v>630</v>
      </c>
      <c r="D1356" s="277">
        <v>0</v>
      </c>
      <c r="E1356" s="299" t="s">
        <v>631</v>
      </c>
      <c r="F1356" s="328">
        <v>0</v>
      </c>
      <c r="G1356" s="301">
        <v>0</v>
      </c>
      <c r="H1356" s="476"/>
      <c r="I1356" s="509">
        <f>G1356</f>
        <v>0</v>
      </c>
    </row>
    <row r="1357" spans="1:9" ht="52.5" thickTop="1" thickBot="1" x14ac:dyDescent="0.3">
      <c r="A1357" s="274">
        <v>49</v>
      </c>
      <c r="B1357" s="393" t="s">
        <v>632</v>
      </c>
      <c r="C1357" s="236" t="s">
        <v>633</v>
      </c>
      <c r="D1357" s="277">
        <v>0</v>
      </c>
      <c r="E1357" s="299" t="s">
        <v>634</v>
      </c>
      <c r="F1357" s="328">
        <v>0</v>
      </c>
      <c r="G1357" s="301">
        <v>0</v>
      </c>
      <c r="H1357" s="476"/>
      <c r="I1357" s="509">
        <f>G1357</f>
        <v>0</v>
      </c>
    </row>
    <row r="1358" spans="1:9" ht="52.5" thickTop="1" thickBot="1" x14ac:dyDescent="0.3">
      <c r="A1358" s="274">
        <v>50</v>
      </c>
      <c r="B1358" s="393" t="s">
        <v>635</v>
      </c>
      <c r="C1358" s="236" t="s">
        <v>636</v>
      </c>
      <c r="D1358" s="277">
        <v>0</v>
      </c>
      <c r="E1358" s="299" t="s">
        <v>637</v>
      </c>
      <c r="F1358" s="328">
        <v>0</v>
      </c>
      <c r="G1358" s="301">
        <v>0</v>
      </c>
      <c r="H1358" s="476"/>
      <c r="I1358" s="509">
        <f>G1358</f>
        <v>0</v>
      </c>
    </row>
    <row r="1359" spans="1:9" ht="15.75" thickTop="1" x14ac:dyDescent="0.25">
      <c r="A1359" s="269">
        <v>51</v>
      </c>
      <c r="B1359" s="626" t="s">
        <v>638</v>
      </c>
      <c r="C1359" s="242" t="s">
        <v>639</v>
      </c>
      <c r="D1359" s="255">
        <v>0</v>
      </c>
      <c r="E1359" s="262"/>
      <c r="F1359" s="273">
        <v>0</v>
      </c>
      <c r="G1359" s="258"/>
      <c r="H1359" s="522">
        <v>0</v>
      </c>
      <c r="I1359" s="417"/>
    </row>
    <row r="1360" spans="1:9" x14ac:dyDescent="0.25">
      <c r="A1360" s="260"/>
      <c r="B1360" s="627"/>
      <c r="C1360" s="261" t="s">
        <v>640</v>
      </c>
      <c r="D1360" s="255">
        <v>0</v>
      </c>
      <c r="E1360" s="262" t="s">
        <v>641</v>
      </c>
      <c r="F1360" s="273">
        <v>0</v>
      </c>
      <c r="G1360" s="263"/>
      <c r="H1360" s="381">
        <v>0</v>
      </c>
      <c r="I1360" s="272"/>
    </row>
    <row r="1361" spans="1:10" ht="15.75" thickBot="1" x14ac:dyDescent="0.3">
      <c r="A1361" s="248"/>
      <c r="B1361" s="628"/>
      <c r="C1361" s="297" t="s">
        <v>46</v>
      </c>
      <c r="D1361" s="250">
        <f>D1359+D1360</f>
        <v>0</v>
      </c>
      <c r="E1361" s="268" t="s">
        <v>46</v>
      </c>
      <c r="F1361" s="283">
        <f>F1360+F1359</f>
        <v>0</v>
      </c>
      <c r="G1361" s="250">
        <f>D1361-F1361</f>
        <v>0</v>
      </c>
      <c r="H1361" s="250">
        <f>H1359+H1360</f>
        <v>0</v>
      </c>
      <c r="I1361" s="518">
        <f>G1361-H1361</f>
        <v>0</v>
      </c>
    </row>
    <row r="1362" spans="1:10" ht="39.75" thickTop="1" thickBot="1" x14ac:dyDescent="0.3">
      <c r="A1362" s="274">
        <v>52</v>
      </c>
      <c r="B1362" s="393" t="s">
        <v>642</v>
      </c>
      <c r="C1362" s="236" t="s">
        <v>643</v>
      </c>
      <c r="D1362" s="277">
        <v>0</v>
      </c>
      <c r="E1362" s="299" t="s">
        <v>644</v>
      </c>
      <c r="F1362" s="328">
        <v>0</v>
      </c>
      <c r="G1362" s="276">
        <f>D1362-F1362</f>
        <v>0</v>
      </c>
      <c r="H1362" s="477"/>
      <c r="I1362" s="509">
        <f>G1362</f>
        <v>0</v>
      </c>
    </row>
    <row r="1363" spans="1:10" ht="52.5" thickTop="1" thickBot="1" x14ac:dyDescent="0.3">
      <c r="A1363" s="274">
        <v>53</v>
      </c>
      <c r="B1363" s="393" t="s">
        <v>645</v>
      </c>
      <c r="C1363" s="236" t="s">
        <v>646</v>
      </c>
      <c r="D1363" s="277">
        <v>0</v>
      </c>
      <c r="E1363" s="299" t="s">
        <v>647</v>
      </c>
      <c r="F1363" s="328">
        <v>0</v>
      </c>
      <c r="G1363" s="276">
        <f>D1363-F1363</f>
        <v>0</v>
      </c>
      <c r="H1363" s="477"/>
      <c r="I1363" s="509">
        <f>G1363</f>
        <v>0</v>
      </c>
    </row>
    <row r="1364" spans="1:10" ht="52.5" thickTop="1" thickBot="1" x14ac:dyDescent="0.3">
      <c r="A1364" s="418">
        <v>54</v>
      </c>
      <c r="B1364" s="419" t="s">
        <v>648</v>
      </c>
      <c r="C1364" s="420" t="s">
        <v>649</v>
      </c>
      <c r="D1364" s="237">
        <v>0</v>
      </c>
      <c r="E1364" s="310" t="s">
        <v>650</v>
      </c>
      <c r="F1364" s="421">
        <v>0</v>
      </c>
      <c r="G1364" s="276">
        <f>D1364-F1364</f>
        <v>0</v>
      </c>
      <c r="H1364" s="477"/>
      <c r="I1364" s="509">
        <f>G1364</f>
        <v>0</v>
      </c>
    </row>
    <row r="1365" spans="1:10" x14ac:dyDescent="0.25">
      <c r="B1365"/>
      <c r="C1365"/>
      <c r="D1365"/>
      <c r="E1365"/>
      <c r="F1365"/>
      <c r="G1365"/>
      <c r="I1365" s="422"/>
    </row>
    <row r="1366" spans="1:10" ht="15.75" x14ac:dyDescent="0.25">
      <c r="B1366"/>
      <c r="C1366" s="423"/>
      <c r="D1366" s="424" t="s">
        <v>651</v>
      </c>
      <c r="E1366" s="425"/>
      <c r="F1366"/>
      <c r="G1366"/>
    </row>
    <row r="1367" spans="1:10" ht="15.75" x14ac:dyDescent="0.25">
      <c r="B1367"/>
      <c r="C1367" s="423"/>
      <c r="D1367" s="426" t="s">
        <v>652</v>
      </c>
      <c r="E1367" s="427">
        <f>H1130+H1146+H1187+H1175+H1195+H1161+H1287+H1324+H1307</f>
        <v>0</v>
      </c>
      <c r="F1367"/>
      <c r="G1367" s="428"/>
      <c r="I1367" s="441"/>
    </row>
    <row r="1368" spans="1:10" ht="15.75" x14ac:dyDescent="0.25">
      <c r="B1368"/>
      <c r="C1368" s="423"/>
      <c r="D1368" s="429" t="s">
        <v>653</v>
      </c>
      <c r="E1368" s="430">
        <f>H1131+H1147+H1188+H1176+H1196+H1288+H1308+H1162+H1193+H1325</f>
        <v>0</v>
      </c>
      <c r="F1368"/>
      <c r="G1368" s="431"/>
      <c r="I1368" s="441"/>
    </row>
    <row r="1369" spans="1:10" ht="15.75" x14ac:dyDescent="0.25">
      <c r="B1369"/>
      <c r="C1369" s="423"/>
      <c r="D1369" s="429" t="s">
        <v>654</v>
      </c>
      <c r="E1369" s="430">
        <f>H1328+H1311</f>
        <v>0</v>
      </c>
      <c r="F1369"/>
      <c r="G1369"/>
      <c r="I1369" s="441"/>
    </row>
    <row r="1370" spans="1:10" ht="15.75" x14ac:dyDescent="0.25">
      <c r="B1370"/>
      <c r="C1370" s="423"/>
      <c r="D1370" s="429" t="s">
        <v>655</v>
      </c>
      <c r="E1370" s="432">
        <f>F1370</f>
        <v>0</v>
      </c>
      <c r="F1370" s="433">
        <v>0</v>
      </c>
      <c r="G1370" s="434" t="s">
        <v>656</v>
      </c>
      <c r="H1370" s="435"/>
      <c r="I1370" s="447"/>
      <c r="J1370" s="441"/>
    </row>
    <row r="1371" spans="1:10" ht="15.75" x14ac:dyDescent="0.25">
      <c r="B1371"/>
      <c r="C1371" s="423"/>
      <c r="D1371" s="429" t="s">
        <v>657</v>
      </c>
      <c r="E1371" s="436">
        <f>H1128+H1129+H1150+H1189</f>
        <v>0</v>
      </c>
      <c r="F1371"/>
      <c r="G1371"/>
    </row>
  </sheetData>
  <mergeCells count="90">
    <mergeCell ref="H909:I909"/>
    <mergeCell ref="A897:A898"/>
    <mergeCell ref="B897:B898"/>
    <mergeCell ref="C897:D897"/>
    <mergeCell ref="E897:F897"/>
    <mergeCell ref="H897:I897"/>
    <mergeCell ref="B900:B913"/>
    <mergeCell ref="H900:I900"/>
    <mergeCell ref="H901:I901"/>
    <mergeCell ref="H902:I902"/>
    <mergeCell ref="H903:I903"/>
    <mergeCell ref="H904:I904"/>
    <mergeCell ref="H905:I905"/>
    <mergeCell ref="H906:I906"/>
    <mergeCell ref="H907:I907"/>
    <mergeCell ref="H908:I908"/>
    <mergeCell ref="B980:B989"/>
    <mergeCell ref="H910:I910"/>
    <mergeCell ref="H911:I911"/>
    <mergeCell ref="H912:I912"/>
    <mergeCell ref="B915:B931"/>
    <mergeCell ref="B932:B938"/>
    <mergeCell ref="B942:B944"/>
    <mergeCell ref="B945:B948"/>
    <mergeCell ref="B950:B952"/>
    <mergeCell ref="B953:B957"/>
    <mergeCell ref="B958:B972"/>
    <mergeCell ref="B973:B979"/>
    <mergeCell ref="E1035:F1035"/>
    <mergeCell ref="H1035:I1035"/>
    <mergeCell ref="B991:B993"/>
    <mergeCell ref="B997:B999"/>
    <mergeCell ref="B1005:B1007"/>
    <mergeCell ref="B1012:B1015"/>
    <mergeCell ref="B1016:B1018"/>
    <mergeCell ref="B1019:B1021"/>
    <mergeCell ref="B1076:B1083"/>
    <mergeCell ref="B1022:B1028"/>
    <mergeCell ref="A1035:A1036"/>
    <mergeCell ref="B1035:B1036"/>
    <mergeCell ref="C1035:D1035"/>
    <mergeCell ref="B1039:B1040"/>
    <mergeCell ref="B1041:B1050"/>
    <mergeCell ref="B1051:B1054"/>
    <mergeCell ref="B1065:B1067"/>
    <mergeCell ref="B1068:B1075"/>
    <mergeCell ref="B1161:B1168"/>
    <mergeCell ref="B1084:B1086"/>
    <mergeCell ref="B1087:B1089"/>
    <mergeCell ref="A1099:A1100"/>
    <mergeCell ref="B1099:B1100"/>
    <mergeCell ref="H1099:I1099"/>
    <mergeCell ref="B1102:B1116"/>
    <mergeCell ref="B1117:B1119"/>
    <mergeCell ref="B1127:B1145"/>
    <mergeCell ref="B1146:B1160"/>
    <mergeCell ref="C1099:D1099"/>
    <mergeCell ref="E1099:F1099"/>
    <mergeCell ref="B1213:B1219"/>
    <mergeCell ref="B1169:B1171"/>
    <mergeCell ref="B1172:B1174"/>
    <mergeCell ref="B1180:B1183"/>
    <mergeCell ref="B1184:B1186"/>
    <mergeCell ref="B1187:B1191"/>
    <mergeCell ref="B1192:B1194"/>
    <mergeCell ref="B1195:B1201"/>
    <mergeCell ref="I1196:I1197"/>
    <mergeCell ref="I1198:I1199"/>
    <mergeCell ref="B1202:B1206"/>
    <mergeCell ref="B1207:B1212"/>
    <mergeCell ref="B1302:B1305"/>
    <mergeCell ref="B1220:B1223"/>
    <mergeCell ref="B1225:B1228"/>
    <mergeCell ref="B1229:B1232"/>
    <mergeCell ref="B1233:B1236"/>
    <mergeCell ref="B1237:B1254"/>
    <mergeCell ref="B1256:B1259"/>
    <mergeCell ref="B1260:B1277"/>
    <mergeCell ref="B1278:B1286"/>
    <mergeCell ref="B1287:B1289"/>
    <mergeCell ref="B1294:B1297"/>
    <mergeCell ref="B1298:B1301"/>
    <mergeCell ref="B1352:B1355"/>
    <mergeCell ref="B1359:B1361"/>
    <mergeCell ref="B1306:B1309"/>
    <mergeCell ref="B1315:B1322"/>
    <mergeCell ref="B1323:B1334"/>
    <mergeCell ref="B1335:B1337"/>
    <mergeCell ref="B1346:B1348"/>
    <mergeCell ref="B1349:B1351"/>
  </mergeCells>
  <conditionalFormatting sqref="B826:G826 B115:C116 B119:C143 B145:C145 B147:C148 B151:C161 B462:C477 B479:C488 B490:C491 B498:C502 B504:C516 B520:C527 B529:C534 B545:C548 B551:C554 B556:C559 B583:C584 B587:C588 B596:G596 B646:C646 B674:C676 B678:C678 B681:C686 B688:C688 B690:C692 B711:C714 B717:C724 B729:C732 B734:C739 B748:C753 B759:C759 B763:C765 B783:C784 B787:C787 B791:C795 B798:C799 B806:C807 B810:C815 B416:C436 B439:C441 B443:C443 B445:C455 B699:C700 B561:C575 B174:E174 B67:C69 B71:C82 B84:C84 B171:C173 B280:G280 B405:C414 B623:C634 B648:C661 B636:C644 B663:C672 B8:G8 B108:E108 B98:C107 B109:C113 B378:G378 B286:C287 B289:C330 B403:G403 B379:C396 B597:C621 B333:C377 F110 F112 B97:G97 B55:E56 B85:E88 B65:E65 B57:D64 B844:E852 B871:E878 B19:E21 B22:D54 B827:D843 B853:D870 B879:D882 B12:D18 B94:E94 B9:E11 B175:C279 B282:D282 B283:C283 B281:C281">
    <cfRule type="cellIs" dxfId="438" priority="437" stopIfTrue="1" operator="lessThan">
      <formula>0</formula>
    </cfRule>
  </conditionalFormatting>
  <conditionalFormatting sqref="A883:G883 B885:G885 B824:G824">
    <cfRule type="cellIs" dxfId="437" priority="438" stopIfTrue="1" operator="lessThan">
      <formula>0</formula>
    </cfRule>
  </conditionalFormatting>
  <conditionalFormatting sqref="A5">
    <cfRule type="cellIs" dxfId="436" priority="439" stopIfTrue="1" operator="equal">
      <formula>0</formula>
    </cfRule>
  </conditionalFormatting>
  <conditionalFormatting sqref="D811:E823">
    <cfRule type="cellIs" dxfId="435" priority="436" stopIfTrue="1" operator="lessThan">
      <formula>0</formula>
    </cfRule>
  </conditionalFormatting>
  <conditionalFormatting sqref="D66:D72">
    <cfRule type="cellIs" dxfId="434" priority="435" stopIfTrue="1" operator="lessThan">
      <formula>0</formula>
    </cfRule>
  </conditionalFormatting>
  <conditionalFormatting sqref="D73:D79">
    <cfRule type="cellIs" dxfId="433" priority="434" stopIfTrue="1" operator="lessThan">
      <formula>0</formula>
    </cfRule>
  </conditionalFormatting>
  <conditionalFormatting sqref="D80:D83">
    <cfRule type="cellIs" dxfId="432" priority="433" stopIfTrue="1" operator="lessThan">
      <formula>0</formula>
    </cfRule>
  </conditionalFormatting>
  <conditionalFormatting sqref="D84">
    <cfRule type="cellIs" dxfId="431" priority="432" stopIfTrue="1" operator="lessThan">
      <formula>0</formula>
    </cfRule>
  </conditionalFormatting>
  <conditionalFormatting sqref="D98">
    <cfRule type="cellIs" dxfId="430" priority="431" stopIfTrue="1" operator="lessThan">
      <formula>0</formula>
    </cfRule>
  </conditionalFormatting>
  <conditionalFormatting sqref="D99:D102">
    <cfRule type="cellIs" dxfId="429" priority="430" stopIfTrue="1" operator="lessThan">
      <formula>0</formula>
    </cfRule>
  </conditionalFormatting>
  <conditionalFormatting sqref="D103">
    <cfRule type="cellIs" dxfId="428" priority="429" stopIfTrue="1" operator="lessThan">
      <formula>0</formula>
    </cfRule>
  </conditionalFormatting>
  <conditionalFormatting sqref="D107">
    <cfRule type="cellIs" dxfId="427" priority="428" stopIfTrue="1" operator="lessThan">
      <formula>0</formula>
    </cfRule>
  </conditionalFormatting>
  <conditionalFormatting sqref="D104">
    <cfRule type="cellIs" dxfId="426" priority="427" stopIfTrue="1" operator="lessThan">
      <formula>0</formula>
    </cfRule>
  </conditionalFormatting>
  <conditionalFormatting sqref="D105">
    <cfRule type="cellIs" dxfId="425" priority="426" stopIfTrue="1" operator="lessThan">
      <formula>0</formula>
    </cfRule>
  </conditionalFormatting>
  <conditionalFormatting sqref="D106">
    <cfRule type="cellIs" dxfId="424" priority="425" stopIfTrue="1" operator="lessThan">
      <formula>0</formula>
    </cfRule>
  </conditionalFormatting>
  <conditionalFormatting sqref="D110:E110 D109 D112:E112 D111 D113">
    <cfRule type="cellIs" dxfId="423" priority="424" stopIfTrue="1" operator="lessThan">
      <formula>0</formula>
    </cfRule>
  </conditionalFormatting>
  <conditionalFormatting sqref="D115:E116 D117:D120 D114">
    <cfRule type="cellIs" dxfId="422" priority="423" stopIfTrue="1" operator="lessThan">
      <formula>0</formula>
    </cfRule>
  </conditionalFormatting>
  <conditionalFormatting sqref="D121:D123">
    <cfRule type="cellIs" dxfId="421" priority="422" stopIfTrue="1" operator="lessThan">
      <formula>0</formula>
    </cfRule>
  </conditionalFormatting>
  <conditionalFormatting sqref="D124:D128">
    <cfRule type="cellIs" dxfId="420" priority="421" stopIfTrue="1" operator="lessThan">
      <formula>0</formula>
    </cfRule>
  </conditionalFormatting>
  <conditionalFormatting sqref="D129:D135">
    <cfRule type="cellIs" dxfId="419" priority="420" stopIfTrue="1" operator="lessThan">
      <formula>0</formula>
    </cfRule>
  </conditionalFormatting>
  <conditionalFormatting sqref="D136:D138">
    <cfRule type="cellIs" dxfId="418" priority="419" stopIfTrue="1" operator="lessThan">
      <formula>0</formula>
    </cfRule>
  </conditionalFormatting>
  <conditionalFormatting sqref="D141:D145">
    <cfRule type="cellIs" dxfId="417" priority="418" stopIfTrue="1" operator="lessThan">
      <formula>0</formula>
    </cfRule>
  </conditionalFormatting>
  <conditionalFormatting sqref="D146:D152">
    <cfRule type="cellIs" dxfId="416" priority="417" stopIfTrue="1" operator="lessThan">
      <formula>0</formula>
    </cfRule>
  </conditionalFormatting>
  <conditionalFormatting sqref="D155:E155 D153:D154">
    <cfRule type="cellIs" dxfId="415" priority="416" stopIfTrue="1" operator="lessThan">
      <formula>0</formula>
    </cfRule>
  </conditionalFormatting>
  <conditionalFormatting sqref="D156:D160">
    <cfRule type="cellIs" dxfId="414" priority="415" stopIfTrue="1" operator="lessThan">
      <formula>0</formula>
    </cfRule>
  </conditionalFormatting>
  <conditionalFormatting sqref="D161:D167">
    <cfRule type="cellIs" dxfId="413" priority="414" stopIfTrue="1" operator="lessThan">
      <formula>0</formula>
    </cfRule>
  </conditionalFormatting>
  <conditionalFormatting sqref="D168:D170">
    <cfRule type="cellIs" dxfId="412" priority="413" stopIfTrue="1" operator="lessThan">
      <formula>0</formula>
    </cfRule>
  </conditionalFormatting>
  <conditionalFormatting sqref="D175:E178 D179">
    <cfRule type="cellIs" dxfId="411" priority="412" stopIfTrue="1" operator="lessThan">
      <formula>0</formula>
    </cfRule>
  </conditionalFormatting>
  <conditionalFormatting sqref="D186:E186 D180:D185">
    <cfRule type="cellIs" dxfId="410" priority="411" stopIfTrue="1" operator="lessThan">
      <formula>0</formula>
    </cfRule>
  </conditionalFormatting>
  <conditionalFormatting sqref="D187:E189">
    <cfRule type="cellIs" dxfId="409" priority="410" stopIfTrue="1" operator="lessThan">
      <formula>0</formula>
    </cfRule>
  </conditionalFormatting>
  <conditionalFormatting sqref="D194:E194 D190:D192">
    <cfRule type="cellIs" dxfId="408" priority="409" stopIfTrue="1" operator="lessThan">
      <formula>0</formula>
    </cfRule>
  </conditionalFormatting>
  <conditionalFormatting sqref="D195:E198">
    <cfRule type="cellIs" dxfId="407" priority="408" stopIfTrue="1" operator="lessThan">
      <formula>0</formula>
    </cfRule>
  </conditionalFormatting>
  <conditionalFormatting sqref="D213:E213 D214:D216">
    <cfRule type="cellIs" dxfId="406" priority="407" stopIfTrue="1" operator="lessThan">
      <formula>0</formula>
    </cfRule>
  </conditionalFormatting>
  <conditionalFormatting sqref="D217">
    <cfRule type="cellIs" dxfId="405" priority="406" stopIfTrue="1" operator="lessThan">
      <formula>0</formula>
    </cfRule>
  </conditionalFormatting>
  <conditionalFormatting sqref="D227:D228">
    <cfRule type="cellIs" dxfId="404" priority="405" stopIfTrue="1" operator="lessThan">
      <formula>0</formula>
    </cfRule>
  </conditionalFormatting>
  <conditionalFormatting sqref="D233:D234">
    <cfRule type="cellIs" dxfId="403" priority="404" stopIfTrue="1" operator="lessThan">
      <formula>0</formula>
    </cfRule>
  </conditionalFormatting>
  <conditionalFormatting sqref="D235:D238">
    <cfRule type="cellIs" dxfId="402" priority="403" stopIfTrue="1" operator="lessThan">
      <formula>0</formula>
    </cfRule>
  </conditionalFormatting>
  <conditionalFormatting sqref="D243">
    <cfRule type="cellIs" dxfId="401" priority="402" stopIfTrue="1" operator="lessThan">
      <formula>0</formula>
    </cfRule>
  </conditionalFormatting>
  <conditionalFormatting sqref="D256 D261">
    <cfRule type="cellIs" dxfId="400" priority="401" stopIfTrue="1" operator="lessThan">
      <formula>0</formula>
    </cfRule>
  </conditionalFormatting>
  <conditionalFormatting sqref="D262">
    <cfRule type="cellIs" dxfId="399" priority="400" stopIfTrue="1" operator="lessThan">
      <formula>0</formula>
    </cfRule>
  </conditionalFormatting>
  <conditionalFormatting sqref="D171:E173">
    <cfRule type="cellIs" dxfId="398" priority="399" stopIfTrue="1" operator="lessThan">
      <formula>0</formula>
    </cfRule>
  </conditionalFormatting>
  <conditionalFormatting sqref="D395:E396">
    <cfRule type="cellIs" dxfId="397" priority="398" stopIfTrue="1" operator="lessThan">
      <formula>0</formula>
    </cfRule>
  </conditionalFormatting>
  <conditionalFormatting sqref="D229:D230">
    <cfRule type="cellIs" dxfId="396" priority="383" stopIfTrue="1" operator="lessThan">
      <formula>0</formula>
    </cfRule>
  </conditionalFormatting>
  <conditionalFormatting sqref="D193">
    <cfRule type="cellIs" dxfId="395" priority="397" stopIfTrue="1" operator="lessThan">
      <formula>0</formula>
    </cfRule>
  </conditionalFormatting>
  <conditionalFormatting sqref="D199:E200">
    <cfRule type="cellIs" dxfId="394" priority="396" stopIfTrue="1" operator="lessThan">
      <formula>0</formula>
    </cfRule>
  </conditionalFormatting>
  <conditionalFormatting sqref="D201:E201">
    <cfRule type="cellIs" dxfId="393" priority="395" stopIfTrue="1" operator="lessThan">
      <formula>0</formula>
    </cfRule>
  </conditionalFormatting>
  <conditionalFormatting sqref="D202:E203">
    <cfRule type="cellIs" dxfId="392" priority="394" stopIfTrue="1" operator="lessThan">
      <formula>0</formula>
    </cfRule>
  </conditionalFormatting>
  <conditionalFormatting sqref="D204:E205">
    <cfRule type="cellIs" dxfId="391" priority="393" stopIfTrue="1" operator="lessThan">
      <formula>0</formula>
    </cfRule>
  </conditionalFormatting>
  <conditionalFormatting sqref="D206:E207">
    <cfRule type="cellIs" dxfId="390" priority="392" stopIfTrue="1" operator="lessThan">
      <formula>0</formula>
    </cfRule>
  </conditionalFormatting>
  <conditionalFormatting sqref="D208:E208">
    <cfRule type="cellIs" dxfId="389" priority="391" stopIfTrue="1" operator="lessThan">
      <formula>0</formula>
    </cfRule>
  </conditionalFormatting>
  <conditionalFormatting sqref="D209:E210">
    <cfRule type="cellIs" dxfId="388" priority="390" stopIfTrue="1" operator="lessThan">
      <formula>0</formula>
    </cfRule>
  </conditionalFormatting>
  <conditionalFormatting sqref="D211:E212">
    <cfRule type="cellIs" dxfId="387" priority="389" stopIfTrue="1" operator="lessThan">
      <formula>0</formula>
    </cfRule>
  </conditionalFormatting>
  <conditionalFormatting sqref="D218:D219">
    <cfRule type="cellIs" dxfId="386" priority="388" stopIfTrue="1" operator="lessThan">
      <formula>0</formula>
    </cfRule>
  </conditionalFormatting>
  <conditionalFormatting sqref="D220">
    <cfRule type="cellIs" dxfId="385" priority="387" stopIfTrue="1" operator="lessThan">
      <formula>0</formula>
    </cfRule>
  </conditionalFormatting>
  <conditionalFormatting sqref="D221:D222">
    <cfRule type="cellIs" dxfId="384" priority="386" stopIfTrue="1" operator="lessThan">
      <formula>0</formula>
    </cfRule>
  </conditionalFormatting>
  <conditionalFormatting sqref="D223:D224">
    <cfRule type="cellIs" dxfId="383" priority="385" stopIfTrue="1" operator="lessThan">
      <formula>0</formula>
    </cfRule>
  </conditionalFormatting>
  <conditionalFormatting sqref="D225:D226">
    <cfRule type="cellIs" dxfId="382" priority="384" stopIfTrue="1" operator="lessThan">
      <formula>0</formula>
    </cfRule>
  </conditionalFormatting>
  <conditionalFormatting sqref="D231:D232">
    <cfRule type="cellIs" dxfId="381" priority="382" stopIfTrue="1" operator="lessThan">
      <formula>0</formula>
    </cfRule>
  </conditionalFormatting>
  <conditionalFormatting sqref="D239:D240">
    <cfRule type="cellIs" dxfId="380" priority="381" stopIfTrue="1" operator="lessThan">
      <formula>0</formula>
    </cfRule>
  </conditionalFormatting>
  <conditionalFormatting sqref="D241:D242">
    <cfRule type="cellIs" dxfId="379" priority="380" stopIfTrue="1" operator="lessThan">
      <formula>0</formula>
    </cfRule>
  </conditionalFormatting>
  <conditionalFormatting sqref="D244:D245">
    <cfRule type="cellIs" dxfId="378" priority="379" stopIfTrue="1" operator="lessThan">
      <formula>0</formula>
    </cfRule>
  </conditionalFormatting>
  <conditionalFormatting sqref="D246:D247">
    <cfRule type="cellIs" dxfId="377" priority="378" stopIfTrue="1" operator="lessThan">
      <formula>0</formula>
    </cfRule>
  </conditionalFormatting>
  <conditionalFormatting sqref="D248:D249">
    <cfRule type="cellIs" dxfId="376" priority="377" stopIfTrue="1" operator="lessThan">
      <formula>0</formula>
    </cfRule>
  </conditionalFormatting>
  <conditionalFormatting sqref="D250:D251">
    <cfRule type="cellIs" dxfId="375" priority="376" stopIfTrue="1" operator="lessThan">
      <formula>0</formula>
    </cfRule>
  </conditionalFormatting>
  <conditionalFormatting sqref="D252:D253">
    <cfRule type="cellIs" dxfId="374" priority="375" stopIfTrue="1" operator="lessThan">
      <formula>0</formula>
    </cfRule>
  </conditionalFormatting>
  <conditionalFormatting sqref="D254:D255">
    <cfRule type="cellIs" dxfId="373" priority="374" stopIfTrue="1" operator="lessThan">
      <formula>0</formula>
    </cfRule>
  </conditionalFormatting>
  <conditionalFormatting sqref="D257:D258">
    <cfRule type="cellIs" dxfId="372" priority="373" stopIfTrue="1" operator="lessThan">
      <formula>0</formula>
    </cfRule>
  </conditionalFormatting>
  <conditionalFormatting sqref="D259:D260">
    <cfRule type="cellIs" dxfId="371" priority="372" stopIfTrue="1" operator="lessThan">
      <formula>0</formula>
    </cfRule>
  </conditionalFormatting>
  <conditionalFormatting sqref="D266:E266">
    <cfRule type="cellIs" dxfId="370" priority="371" stopIfTrue="1" operator="lessThan">
      <formula>0</formula>
    </cfRule>
  </conditionalFormatting>
  <conditionalFormatting sqref="D267:E268">
    <cfRule type="cellIs" dxfId="369" priority="370" stopIfTrue="1" operator="lessThan">
      <formula>0</formula>
    </cfRule>
  </conditionalFormatting>
  <conditionalFormatting sqref="D269:E270">
    <cfRule type="cellIs" dxfId="368" priority="369" stopIfTrue="1" operator="lessThan">
      <formula>0</formula>
    </cfRule>
  </conditionalFormatting>
  <conditionalFormatting sqref="D271:E271">
    <cfRule type="cellIs" dxfId="367" priority="368" stopIfTrue="1" operator="lessThan">
      <formula>0</formula>
    </cfRule>
  </conditionalFormatting>
  <conditionalFormatting sqref="D272:E273">
    <cfRule type="cellIs" dxfId="366" priority="367" stopIfTrue="1" operator="lessThan">
      <formula>0</formula>
    </cfRule>
  </conditionalFormatting>
  <conditionalFormatting sqref="D274:E275">
    <cfRule type="cellIs" dxfId="365" priority="366" stopIfTrue="1" operator="lessThan">
      <formula>0</formula>
    </cfRule>
  </conditionalFormatting>
  <conditionalFormatting sqref="D276:E277">
    <cfRule type="cellIs" dxfId="364" priority="365" stopIfTrue="1" operator="lessThan">
      <formula>0</formula>
    </cfRule>
  </conditionalFormatting>
  <conditionalFormatting sqref="D278:D279">
    <cfRule type="cellIs" dxfId="363" priority="364" stopIfTrue="1" operator="lessThan">
      <formula>0</formula>
    </cfRule>
  </conditionalFormatting>
  <conditionalFormatting sqref="D289:D290">
    <cfRule type="cellIs" dxfId="362" priority="363" stopIfTrue="1" operator="lessThan">
      <formula>0</formula>
    </cfRule>
  </conditionalFormatting>
  <conditionalFormatting sqref="D291:D292">
    <cfRule type="cellIs" dxfId="361" priority="362" stopIfTrue="1" operator="lessThan">
      <formula>0</formula>
    </cfRule>
  </conditionalFormatting>
  <conditionalFormatting sqref="D283">
    <cfRule type="cellIs" dxfId="360" priority="361" stopIfTrue="1" operator="lessThan">
      <formula>0</formula>
    </cfRule>
  </conditionalFormatting>
  <conditionalFormatting sqref="D286:D287">
    <cfRule type="cellIs" dxfId="359" priority="360" stopIfTrue="1" operator="lessThan">
      <formula>0</formula>
    </cfRule>
  </conditionalFormatting>
  <conditionalFormatting sqref="D293:D294 D296">
    <cfRule type="cellIs" dxfId="358" priority="359" stopIfTrue="1" operator="lessThan">
      <formula>0</formula>
    </cfRule>
  </conditionalFormatting>
  <conditionalFormatting sqref="D297:D300">
    <cfRule type="cellIs" dxfId="357" priority="358" stopIfTrue="1" operator="lessThan">
      <formula>0</formula>
    </cfRule>
  </conditionalFormatting>
  <conditionalFormatting sqref="D295">
    <cfRule type="cellIs" dxfId="356" priority="357" stopIfTrue="1" operator="lessThan">
      <formula>0</formula>
    </cfRule>
  </conditionalFormatting>
  <conditionalFormatting sqref="D301:D302 D304">
    <cfRule type="cellIs" dxfId="355" priority="356" stopIfTrue="1" operator="lessThan">
      <formula>0</formula>
    </cfRule>
  </conditionalFormatting>
  <conditionalFormatting sqref="D305:D308">
    <cfRule type="cellIs" dxfId="354" priority="355" stopIfTrue="1" operator="lessThan">
      <formula>0</formula>
    </cfRule>
  </conditionalFormatting>
  <conditionalFormatting sqref="D303">
    <cfRule type="cellIs" dxfId="353" priority="354" stopIfTrue="1" operator="lessThan">
      <formula>0</formula>
    </cfRule>
  </conditionalFormatting>
  <conditionalFormatting sqref="D309:D310 D312">
    <cfRule type="cellIs" dxfId="352" priority="353" stopIfTrue="1" operator="lessThan">
      <formula>0</formula>
    </cfRule>
  </conditionalFormatting>
  <conditionalFormatting sqref="D313:D316">
    <cfRule type="cellIs" dxfId="351" priority="352" stopIfTrue="1" operator="lessThan">
      <formula>0</formula>
    </cfRule>
  </conditionalFormatting>
  <conditionalFormatting sqref="D311">
    <cfRule type="cellIs" dxfId="350" priority="351" stopIfTrue="1" operator="lessThan">
      <formula>0</formula>
    </cfRule>
  </conditionalFormatting>
  <conditionalFormatting sqref="D317:E317 D320 D318">
    <cfRule type="cellIs" dxfId="349" priority="350" stopIfTrue="1" operator="lessThan">
      <formula>0</formula>
    </cfRule>
  </conditionalFormatting>
  <conditionalFormatting sqref="D322:E324 D321">
    <cfRule type="cellIs" dxfId="348" priority="349" stopIfTrue="1" operator="lessThan">
      <formula>0</formula>
    </cfRule>
  </conditionalFormatting>
  <conditionalFormatting sqref="D319">
    <cfRule type="cellIs" dxfId="347" priority="348" stopIfTrue="1" operator="lessThan">
      <formula>0</formula>
    </cfRule>
  </conditionalFormatting>
  <conditionalFormatting sqref="D325:E325 D328 D326">
    <cfRule type="cellIs" dxfId="346" priority="347" stopIfTrue="1" operator="lessThan">
      <formula>0</formula>
    </cfRule>
  </conditionalFormatting>
  <conditionalFormatting sqref="D329:D330">
    <cfRule type="cellIs" dxfId="345" priority="346" stopIfTrue="1" operator="lessThan">
      <formula>0</formula>
    </cfRule>
  </conditionalFormatting>
  <conditionalFormatting sqref="D327">
    <cfRule type="cellIs" dxfId="344" priority="345" stopIfTrue="1" operator="lessThan">
      <formula>0</formula>
    </cfRule>
  </conditionalFormatting>
  <conditionalFormatting sqref="D333:D334 D336">
    <cfRule type="cellIs" dxfId="343" priority="344" stopIfTrue="1" operator="lessThan">
      <formula>0</formula>
    </cfRule>
  </conditionalFormatting>
  <conditionalFormatting sqref="D339:E340 D337:D338">
    <cfRule type="cellIs" dxfId="342" priority="343" stopIfTrue="1" operator="lessThan">
      <formula>0</formula>
    </cfRule>
  </conditionalFormatting>
  <conditionalFormatting sqref="D335">
    <cfRule type="cellIs" dxfId="341" priority="342" stopIfTrue="1" operator="lessThan">
      <formula>0</formula>
    </cfRule>
  </conditionalFormatting>
  <conditionalFormatting sqref="D341:D342 D344">
    <cfRule type="cellIs" dxfId="340" priority="341" stopIfTrue="1" operator="lessThan">
      <formula>0</formula>
    </cfRule>
  </conditionalFormatting>
  <conditionalFormatting sqref="D345:D348">
    <cfRule type="cellIs" dxfId="339" priority="340" stopIfTrue="1" operator="lessThan">
      <formula>0</formula>
    </cfRule>
  </conditionalFormatting>
  <conditionalFormatting sqref="D343">
    <cfRule type="cellIs" dxfId="338" priority="339" stopIfTrue="1" operator="lessThan">
      <formula>0</formula>
    </cfRule>
  </conditionalFormatting>
  <conditionalFormatting sqref="D349:D350 D352">
    <cfRule type="cellIs" dxfId="337" priority="338" stopIfTrue="1" operator="lessThan">
      <formula>0</formula>
    </cfRule>
  </conditionalFormatting>
  <conditionalFormatting sqref="D353:D356">
    <cfRule type="cellIs" dxfId="336" priority="337" stopIfTrue="1" operator="lessThan">
      <formula>0</formula>
    </cfRule>
  </conditionalFormatting>
  <conditionalFormatting sqref="D351">
    <cfRule type="cellIs" dxfId="335" priority="336" stopIfTrue="1" operator="lessThan">
      <formula>0</formula>
    </cfRule>
  </conditionalFormatting>
  <conditionalFormatting sqref="D357:D358 D360">
    <cfRule type="cellIs" dxfId="334" priority="335" stopIfTrue="1" operator="lessThan">
      <formula>0</formula>
    </cfRule>
  </conditionalFormatting>
  <conditionalFormatting sqref="D361:D364">
    <cfRule type="cellIs" dxfId="333" priority="334" stopIfTrue="1" operator="lessThan">
      <formula>0</formula>
    </cfRule>
  </conditionalFormatting>
  <conditionalFormatting sqref="D359">
    <cfRule type="cellIs" dxfId="332" priority="333" stopIfTrue="1" operator="lessThan">
      <formula>0</formula>
    </cfRule>
  </conditionalFormatting>
  <conditionalFormatting sqref="D365:D366 D368">
    <cfRule type="cellIs" dxfId="331" priority="332" stopIfTrue="1" operator="lessThan">
      <formula>0</formula>
    </cfRule>
  </conditionalFormatting>
  <conditionalFormatting sqref="D369:D372">
    <cfRule type="cellIs" dxfId="330" priority="331" stopIfTrue="1" operator="lessThan">
      <formula>0</formula>
    </cfRule>
  </conditionalFormatting>
  <conditionalFormatting sqref="D367">
    <cfRule type="cellIs" dxfId="329" priority="330" stopIfTrue="1" operator="lessThan">
      <formula>0</formula>
    </cfRule>
  </conditionalFormatting>
  <conditionalFormatting sqref="D379:E380 D382:E382">
    <cfRule type="cellIs" dxfId="328" priority="329" stopIfTrue="1" operator="lessThan">
      <formula>0</formula>
    </cfRule>
  </conditionalFormatting>
  <conditionalFormatting sqref="D383:E386">
    <cfRule type="cellIs" dxfId="327" priority="328" stopIfTrue="1" operator="lessThan">
      <formula>0</formula>
    </cfRule>
  </conditionalFormatting>
  <conditionalFormatting sqref="E381">
    <cfRule type="cellIs" dxfId="326" priority="327" stopIfTrue="1" operator="lessThan">
      <formula>0</formula>
    </cfRule>
  </conditionalFormatting>
  <conditionalFormatting sqref="D381">
    <cfRule type="cellIs" dxfId="325" priority="326" stopIfTrue="1" operator="lessThan">
      <formula>0</formula>
    </cfRule>
  </conditionalFormatting>
  <conditionalFormatting sqref="D373">
    <cfRule type="cellIs" dxfId="324" priority="325" stopIfTrue="1" operator="lessThan">
      <formula>0</formula>
    </cfRule>
  </conditionalFormatting>
  <conditionalFormatting sqref="D374:D377">
    <cfRule type="cellIs" dxfId="323" priority="324" stopIfTrue="1" operator="lessThan">
      <formula>0</formula>
    </cfRule>
  </conditionalFormatting>
  <conditionalFormatting sqref="D387:E388 D390:E390">
    <cfRule type="cellIs" dxfId="322" priority="323" stopIfTrue="1" operator="lessThan">
      <formula>0</formula>
    </cfRule>
  </conditionalFormatting>
  <conditionalFormatting sqref="D391:E394">
    <cfRule type="cellIs" dxfId="321" priority="322" stopIfTrue="1" operator="lessThan">
      <formula>0</formula>
    </cfRule>
  </conditionalFormatting>
  <conditionalFormatting sqref="E389">
    <cfRule type="cellIs" dxfId="320" priority="321" stopIfTrue="1" operator="lessThan">
      <formula>0</formula>
    </cfRule>
  </conditionalFormatting>
  <conditionalFormatting sqref="D389">
    <cfRule type="cellIs" dxfId="319" priority="320" stopIfTrue="1" operator="lessThan">
      <formula>0</formula>
    </cfRule>
  </conditionalFormatting>
  <conditionalFormatting sqref="D405:E406 D408:E408">
    <cfRule type="cellIs" dxfId="318" priority="319" stopIfTrue="1" operator="lessThan">
      <formula>0</formula>
    </cfRule>
  </conditionalFormatting>
  <conditionalFormatting sqref="D409:E409 D412:E412 D410:D411">
    <cfRule type="cellIs" dxfId="317" priority="318" stopIfTrue="1" operator="lessThan">
      <formula>0</formula>
    </cfRule>
  </conditionalFormatting>
  <conditionalFormatting sqref="E407">
    <cfRule type="cellIs" dxfId="316" priority="317" stopIfTrue="1" operator="lessThan">
      <formula>0</formula>
    </cfRule>
  </conditionalFormatting>
  <conditionalFormatting sqref="D407">
    <cfRule type="cellIs" dxfId="315" priority="316" stopIfTrue="1" operator="lessThan">
      <formula>0</formula>
    </cfRule>
  </conditionalFormatting>
  <conditionalFormatting sqref="D413:E414 D416:E416">
    <cfRule type="cellIs" dxfId="314" priority="315" stopIfTrue="1" operator="lessThan">
      <formula>0</formula>
    </cfRule>
  </conditionalFormatting>
  <conditionalFormatting sqref="D417:E420">
    <cfRule type="cellIs" dxfId="313" priority="314" stopIfTrue="1" operator="lessThan">
      <formula>0</formula>
    </cfRule>
  </conditionalFormatting>
  <conditionalFormatting sqref="E415">
    <cfRule type="cellIs" dxfId="312" priority="313" stopIfTrue="1" operator="lessThan">
      <formula>0</formula>
    </cfRule>
  </conditionalFormatting>
  <conditionalFormatting sqref="D415">
    <cfRule type="cellIs" dxfId="311" priority="312" stopIfTrue="1" operator="lessThan">
      <formula>0</formula>
    </cfRule>
  </conditionalFormatting>
  <conditionalFormatting sqref="D421:E422 D424:E424">
    <cfRule type="cellIs" dxfId="310" priority="311" stopIfTrue="1" operator="lessThan">
      <formula>0</formula>
    </cfRule>
  </conditionalFormatting>
  <conditionalFormatting sqref="D425:E428">
    <cfRule type="cellIs" dxfId="309" priority="310" stopIfTrue="1" operator="lessThan">
      <formula>0</formula>
    </cfRule>
  </conditionalFormatting>
  <conditionalFormatting sqref="E423">
    <cfRule type="cellIs" dxfId="308" priority="309" stopIfTrue="1" operator="lessThan">
      <formula>0</formula>
    </cfRule>
  </conditionalFormatting>
  <conditionalFormatting sqref="D423">
    <cfRule type="cellIs" dxfId="307" priority="308" stopIfTrue="1" operator="lessThan">
      <formula>0</formula>
    </cfRule>
  </conditionalFormatting>
  <conditionalFormatting sqref="D429:E430 D432:E432">
    <cfRule type="cellIs" dxfId="306" priority="307" stopIfTrue="1" operator="lessThan">
      <formula>0</formula>
    </cfRule>
  </conditionalFormatting>
  <conditionalFormatting sqref="D433:E436">
    <cfRule type="cellIs" dxfId="305" priority="306" stopIfTrue="1" operator="lessThan">
      <formula>0</formula>
    </cfRule>
  </conditionalFormatting>
  <conditionalFormatting sqref="E431">
    <cfRule type="cellIs" dxfId="304" priority="305" stopIfTrue="1" operator="lessThan">
      <formula>0</formula>
    </cfRule>
  </conditionalFormatting>
  <conditionalFormatting sqref="D431">
    <cfRule type="cellIs" dxfId="303" priority="304" stopIfTrue="1" operator="lessThan">
      <formula>0</formula>
    </cfRule>
  </conditionalFormatting>
  <conditionalFormatting sqref="D437:E438 D440:E440">
    <cfRule type="cellIs" dxfId="302" priority="303" stopIfTrue="1" operator="lessThan">
      <formula>0</formula>
    </cfRule>
  </conditionalFormatting>
  <conditionalFormatting sqref="D441:E444">
    <cfRule type="cellIs" dxfId="301" priority="302" stopIfTrue="1" operator="lessThan">
      <formula>0</formula>
    </cfRule>
  </conditionalFormatting>
  <conditionalFormatting sqref="E439">
    <cfRule type="cellIs" dxfId="300" priority="301" stopIfTrue="1" operator="lessThan">
      <formula>0</formula>
    </cfRule>
  </conditionalFormatting>
  <conditionalFormatting sqref="D439">
    <cfRule type="cellIs" dxfId="299" priority="300" stopIfTrue="1" operator="lessThan">
      <formula>0</formula>
    </cfRule>
  </conditionalFormatting>
  <conditionalFormatting sqref="D445:E446 D448:E448">
    <cfRule type="cellIs" dxfId="298" priority="299" stopIfTrue="1" operator="lessThan">
      <formula>0</formula>
    </cfRule>
  </conditionalFormatting>
  <conditionalFormatting sqref="D449:E452">
    <cfRule type="cellIs" dxfId="297" priority="298" stopIfTrue="1" operator="lessThan">
      <formula>0</formula>
    </cfRule>
  </conditionalFormatting>
  <conditionalFormatting sqref="E447">
    <cfRule type="cellIs" dxfId="296" priority="297" stopIfTrue="1" operator="lessThan">
      <formula>0</formula>
    </cfRule>
  </conditionalFormatting>
  <conditionalFormatting sqref="D447">
    <cfRule type="cellIs" dxfId="295" priority="296" stopIfTrue="1" operator="lessThan">
      <formula>0</formula>
    </cfRule>
  </conditionalFormatting>
  <conditionalFormatting sqref="D453:E454 D456:E456">
    <cfRule type="cellIs" dxfId="294" priority="295" stopIfTrue="1" operator="lessThan">
      <formula>0</formula>
    </cfRule>
  </conditionalFormatting>
  <conditionalFormatting sqref="D457:E460">
    <cfRule type="cellIs" dxfId="293" priority="294" stopIfTrue="1" operator="lessThan">
      <formula>0</formula>
    </cfRule>
  </conditionalFormatting>
  <conditionalFormatting sqref="E455">
    <cfRule type="cellIs" dxfId="292" priority="293" stopIfTrue="1" operator="lessThan">
      <formula>0</formula>
    </cfRule>
  </conditionalFormatting>
  <conditionalFormatting sqref="D455">
    <cfRule type="cellIs" dxfId="291" priority="292" stopIfTrue="1" operator="lessThan">
      <formula>0</formula>
    </cfRule>
  </conditionalFormatting>
  <conditionalFormatting sqref="D461:E462 D464:E464">
    <cfRule type="cellIs" dxfId="290" priority="291" stopIfTrue="1" operator="lessThan">
      <formula>0</formula>
    </cfRule>
  </conditionalFormatting>
  <conditionalFormatting sqref="D465:E468">
    <cfRule type="cellIs" dxfId="289" priority="290" stopIfTrue="1" operator="lessThan">
      <formula>0</formula>
    </cfRule>
  </conditionalFormatting>
  <conditionalFormatting sqref="E463">
    <cfRule type="cellIs" dxfId="288" priority="289" stopIfTrue="1" operator="lessThan">
      <formula>0</formula>
    </cfRule>
  </conditionalFormatting>
  <conditionalFormatting sqref="D463">
    <cfRule type="cellIs" dxfId="287" priority="288" stopIfTrue="1" operator="lessThan">
      <formula>0</formula>
    </cfRule>
  </conditionalFormatting>
  <conditionalFormatting sqref="D469:E470 D472:E472">
    <cfRule type="cellIs" dxfId="286" priority="287" stopIfTrue="1" operator="lessThan">
      <formula>0</formula>
    </cfRule>
  </conditionalFormatting>
  <conditionalFormatting sqref="D473:E476">
    <cfRule type="cellIs" dxfId="285" priority="286" stopIfTrue="1" operator="lessThan">
      <formula>0</formula>
    </cfRule>
  </conditionalFormatting>
  <conditionalFormatting sqref="E471">
    <cfRule type="cellIs" dxfId="284" priority="285" stopIfTrue="1" operator="lessThan">
      <formula>0</formula>
    </cfRule>
  </conditionalFormatting>
  <conditionalFormatting sqref="D471">
    <cfRule type="cellIs" dxfId="283" priority="284" stopIfTrue="1" operator="lessThan">
      <formula>0</formula>
    </cfRule>
  </conditionalFormatting>
  <conditionalFormatting sqref="D477:E478 D480:E480">
    <cfRule type="cellIs" dxfId="282" priority="283" stopIfTrue="1" operator="lessThan">
      <formula>0</formula>
    </cfRule>
  </conditionalFormatting>
  <conditionalFormatting sqref="D481:E484">
    <cfRule type="cellIs" dxfId="281" priority="282" stopIfTrue="1" operator="lessThan">
      <formula>0</formula>
    </cfRule>
  </conditionalFormatting>
  <conditionalFormatting sqref="E479">
    <cfRule type="cellIs" dxfId="280" priority="281" stopIfTrue="1" operator="lessThan">
      <formula>0</formula>
    </cfRule>
  </conditionalFormatting>
  <conditionalFormatting sqref="D479">
    <cfRule type="cellIs" dxfId="279" priority="280" stopIfTrue="1" operator="lessThan">
      <formula>0</formula>
    </cfRule>
  </conditionalFormatting>
  <conditionalFormatting sqref="D485:E486 D488:E488">
    <cfRule type="cellIs" dxfId="278" priority="279" stopIfTrue="1" operator="lessThan">
      <formula>0</formula>
    </cfRule>
  </conditionalFormatting>
  <conditionalFormatting sqref="D489:E492">
    <cfRule type="cellIs" dxfId="277" priority="278" stopIfTrue="1" operator="lessThan">
      <formula>0</formula>
    </cfRule>
  </conditionalFormatting>
  <conditionalFormatting sqref="E487">
    <cfRule type="cellIs" dxfId="276" priority="277" stopIfTrue="1" operator="lessThan">
      <formula>0</formula>
    </cfRule>
  </conditionalFormatting>
  <conditionalFormatting sqref="D487">
    <cfRule type="cellIs" dxfId="275" priority="276" stopIfTrue="1" operator="lessThan">
      <formula>0</formula>
    </cfRule>
  </conditionalFormatting>
  <conditionalFormatting sqref="D493:E494 D496:E496">
    <cfRule type="cellIs" dxfId="274" priority="275" stopIfTrue="1" operator="lessThan">
      <formula>0</formula>
    </cfRule>
  </conditionalFormatting>
  <conditionalFormatting sqref="D497:E500">
    <cfRule type="cellIs" dxfId="273" priority="274" stopIfTrue="1" operator="lessThan">
      <formula>0</formula>
    </cfRule>
  </conditionalFormatting>
  <conditionalFormatting sqref="E495">
    <cfRule type="cellIs" dxfId="272" priority="273" stopIfTrue="1" operator="lessThan">
      <formula>0</formula>
    </cfRule>
  </conditionalFormatting>
  <conditionalFormatting sqref="D495">
    <cfRule type="cellIs" dxfId="271" priority="272" stopIfTrue="1" operator="lessThan">
      <formula>0</formula>
    </cfRule>
  </conditionalFormatting>
  <conditionalFormatting sqref="D501:E502 D504:E504">
    <cfRule type="cellIs" dxfId="270" priority="271" stopIfTrue="1" operator="lessThan">
      <formula>0</formula>
    </cfRule>
  </conditionalFormatting>
  <conditionalFormatting sqref="D505:E508">
    <cfRule type="cellIs" dxfId="269" priority="270" stopIfTrue="1" operator="lessThan">
      <formula>0</formula>
    </cfRule>
  </conditionalFormatting>
  <conditionalFormatting sqref="E503">
    <cfRule type="cellIs" dxfId="268" priority="269" stopIfTrue="1" operator="lessThan">
      <formula>0</formula>
    </cfRule>
  </conditionalFormatting>
  <conditionalFormatting sqref="D503">
    <cfRule type="cellIs" dxfId="267" priority="268" stopIfTrue="1" operator="lessThan">
      <formula>0</formula>
    </cfRule>
  </conditionalFormatting>
  <conditionalFormatting sqref="D509:E510 D512:E512">
    <cfRule type="cellIs" dxfId="266" priority="267" stopIfTrue="1" operator="lessThan">
      <formula>0</formula>
    </cfRule>
  </conditionalFormatting>
  <conditionalFormatting sqref="D513:E516">
    <cfRule type="cellIs" dxfId="265" priority="266" stopIfTrue="1" operator="lessThan">
      <formula>0</formula>
    </cfRule>
  </conditionalFormatting>
  <conditionalFormatting sqref="E511">
    <cfRule type="cellIs" dxfId="264" priority="265" stopIfTrue="1" operator="lessThan">
      <formula>0</formula>
    </cfRule>
  </conditionalFormatting>
  <conditionalFormatting sqref="D511">
    <cfRule type="cellIs" dxfId="263" priority="264" stopIfTrue="1" operator="lessThan">
      <formula>0</formula>
    </cfRule>
  </conditionalFormatting>
  <conditionalFormatting sqref="D517:E518 D520:E520">
    <cfRule type="cellIs" dxfId="262" priority="263" stopIfTrue="1" operator="lessThan">
      <formula>0</formula>
    </cfRule>
  </conditionalFormatting>
  <conditionalFormatting sqref="D521:E524">
    <cfRule type="cellIs" dxfId="261" priority="262" stopIfTrue="1" operator="lessThan">
      <formula>0</formula>
    </cfRule>
  </conditionalFormatting>
  <conditionalFormatting sqref="E519">
    <cfRule type="cellIs" dxfId="260" priority="261" stopIfTrue="1" operator="lessThan">
      <formula>0</formula>
    </cfRule>
  </conditionalFormatting>
  <conditionalFormatting sqref="D519">
    <cfRule type="cellIs" dxfId="259" priority="260" stopIfTrue="1" operator="lessThan">
      <formula>0</formula>
    </cfRule>
  </conditionalFormatting>
  <conditionalFormatting sqref="D525:E526 D528:E528">
    <cfRule type="cellIs" dxfId="258" priority="259" stopIfTrue="1" operator="lessThan">
      <formula>0</formula>
    </cfRule>
  </conditionalFormatting>
  <conditionalFormatting sqref="D529:E532">
    <cfRule type="cellIs" dxfId="257" priority="258" stopIfTrue="1" operator="lessThan">
      <formula>0</formula>
    </cfRule>
  </conditionalFormatting>
  <conditionalFormatting sqref="E527">
    <cfRule type="cellIs" dxfId="256" priority="257" stopIfTrue="1" operator="lessThan">
      <formula>0</formula>
    </cfRule>
  </conditionalFormatting>
  <conditionalFormatting sqref="D527">
    <cfRule type="cellIs" dxfId="255" priority="256" stopIfTrue="1" operator="lessThan">
      <formula>0</formula>
    </cfRule>
  </conditionalFormatting>
  <conditionalFormatting sqref="D533:E534 D536:E536">
    <cfRule type="cellIs" dxfId="254" priority="255" stopIfTrue="1" operator="lessThan">
      <formula>0</formula>
    </cfRule>
  </conditionalFormatting>
  <conditionalFormatting sqref="D537:E540">
    <cfRule type="cellIs" dxfId="253" priority="254" stopIfTrue="1" operator="lessThan">
      <formula>0</formula>
    </cfRule>
  </conditionalFormatting>
  <conditionalFormatting sqref="E535">
    <cfRule type="cellIs" dxfId="252" priority="253" stopIfTrue="1" operator="lessThan">
      <formula>0</formula>
    </cfRule>
  </conditionalFormatting>
  <conditionalFormatting sqref="D535">
    <cfRule type="cellIs" dxfId="251" priority="252" stopIfTrue="1" operator="lessThan">
      <formula>0</formula>
    </cfRule>
  </conditionalFormatting>
  <conditionalFormatting sqref="D541:E542 D544:E544">
    <cfRule type="cellIs" dxfId="250" priority="251" stopIfTrue="1" operator="lessThan">
      <formula>0</formula>
    </cfRule>
  </conditionalFormatting>
  <conditionalFormatting sqref="D545:E548">
    <cfRule type="cellIs" dxfId="249" priority="250" stopIfTrue="1" operator="lessThan">
      <formula>0</formula>
    </cfRule>
  </conditionalFormatting>
  <conditionalFormatting sqref="E543">
    <cfRule type="cellIs" dxfId="248" priority="249" stopIfTrue="1" operator="lessThan">
      <formula>0</formula>
    </cfRule>
  </conditionalFormatting>
  <conditionalFormatting sqref="D543">
    <cfRule type="cellIs" dxfId="247" priority="248" stopIfTrue="1" operator="lessThan">
      <formula>0</formula>
    </cfRule>
  </conditionalFormatting>
  <conditionalFormatting sqref="D549:E550 D552:E552">
    <cfRule type="cellIs" dxfId="246" priority="247" stopIfTrue="1" operator="lessThan">
      <formula>0</formula>
    </cfRule>
  </conditionalFormatting>
  <conditionalFormatting sqref="D553:E556">
    <cfRule type="cellIs" dxfId="245" priority="246" stopIfTrue="1" operator="lessThan">
      <formula>0</formula>
    </cfRule>
  </conditionalFormatting>
  <conditionalFormatting sqref="E551">
    <cfRule type="cellIs" dxfId="244" priority="245" stopIfTrue="1" operator="lessThan">
      <formula>0</formula>
    </cfRule>
  </conditionalFormatting>
  <conditionalFormatting sqref="D551">
    <cfRule type="cellIs" dxfId="243" priority="244" stopIfTrue="1" operator="lessThan">
      <formula>0</formula>
    </cfRule>
  </conditionalFormatting>
  <conditionalFormatting sqref="D557:E558 D560:E560">
    <cfRule type="cellIs" dxfId="242" priority="243" stopIfTrue="1" operator="lessThan">
      <formula>0</formula>
    </cfRule>
  </conditionalFormatting>
  <conditionalFormatting sqref="D561:D564">
    <cfRule type="cellIs" dxfId="241" priority="242" stopIfTrue="1" operator="lessThan">
      <formula>0</formula>
    </cfRule>
  </conditionalFormatting>
  <conditionalFormatting sqref="E559">
    <cfRule type="cellIs" dxfId="240" priority="241" stopIfTrue="1" operator="lessThan">
      <formula>0</formula>
    </cfRule>
  </conditionalFormatting>
  <conditionalFormatting sqref="D559">
    <cfRule type="cellIs" dxfId="239" priority="240" stopIfTrue="1" operator="lessThan">
      <formula>0</formula>
    </cfRule>
  </conditionalFormatting>
  <conditionalFormatting sqref="D565:E565 D568 D566">
    <cfRule type="cellIs" dxfId="238" priority="239" stopIfTrue="1" operator="lessThan">
      <formula>0</formula>
    </cfRule>
  </conditionalFormatting>
  <conditionalFormatting sqref="D569:D572">
    <cfRule type="cellIs" dxfId="237" priority="238" stopIfTrue="1" operator="lessThan">
      <formula>0</formula>
    </cfRule>
  </conditionalFormatting>
  <conditionalFormatting sqref="D567">
    <cfRule type="cellIs" dxfId="236" priority="237" stopIfTrue="1" operator="lessThan">
      <formula>0</formula>
    </cfRule>
  </conditionalFormatting>
  <conditionalFormatting sqref="D576:E576 D573:D574">
    <cfRule type="cellIs" dxfId="235" priority="236" stopIfTrue="1" operator="lessThan">
      <formula>0</formula>
    </cfRule>
  </conditionalFormatting>
  <conditionalFormatting sqref="D577:E580">
    <cfRule type="cellIs" dxfId="234" priority="235" stopIfTrue="1" operator="lessThan">
      <formula>0</formula>
    </cfRule>
  </conditionalFormatting>
  <conditionalFormatting sqref="D575">
    <cfRule type="cellIs" dxfId="233" priority="234" stopIfTrue="1" operator="lessThan">
      <formula>0</formula>
    </cfRule>
  </conditionalFormatting>
  <conditionalFormatting sqref="D581:E584">
    <cfRule type="cellIs" dxfId="232" priority="233" stopIfTrue="1" operator="lessThan">
      <formula>0</formula>
    </cfRule>
  </conditionalFormatting>
  <conditionalFormatting sqref="D585:E588">
    <cfRule type="cellIs" dxfId="231" priority="232" stopIfTrue="1" operator="lessThan">
      <formula>0</formula>
    </cfRule>
  </conditionalFormatting>
  <conditionalFormatting sqref="D589:E592">
    <cfRule type="cellIs" dxfId="230" priority="231" stopIfTrue="1" operator="lessThan">
      <formula>0</formula>
    </cfRule>
  </conditionalFormatting>
  <conditionalFormatting sqref="D593:E595">
    <cfRule type="cellIs" dxfId="229" priority="230" stopIfTrue="1" operator="lessThan">
      <formula>0</formula>
    </cfRule>
  </conditionalFormatting>
  <conditionalFormatting sqref="D597:E598 D599">
    <cfRule type="cellIs" dxfId="228" priority="229" stopIfTrue="1" operator="lessThan">
      <formula>0</formula>
    </cfRule>
  </conditionalFormatting>
  <conditionalFormatting sqref="D600:E602 D603">
    <cfRule type="cellIs" dxfId="227" priority="228" stopIfTrue="1" operator="lessThan">
      <formula>0</formula>
    </cfRule>
  </conditionalFormatting>
  <conditionalFormatting sqref="D604:E606">
    <cfRule type="cellIs" dxfId="226" priority="227" stopIfTrue="1" operator="lessThan">
      <formula>0</formula>
    </cfRule>
  </conditionalFormatting>
  <conditionalFormatting sqref="D607:E609">
    <cfRule type="cellIs" dxfId="225" priority="226" stopIfTrue="1" operator="lessThan">
      <formula>0</formula>
    </cfRule>
  </conditionalFormatting>
  <conditionalFormatting sqref="D610:E613">
    <cfRule type="cellIs" dxfId="224" priority="225" stopIfTrue="1" operator="lessThan">
      <formula>0</formula>
    </cfRule>
  </conditionalFormatting>
  <conditionalFormatting sqref="D614:E616">
    <cfRule type="cellIs" dxfId="223" priority="224" stopIfTrue="1" operator="lessThan">
      <formula>0</formula>
    </cfRule>
  </conditionalFormatting>
  <conditionalFormatting sqref="D617:E619">
    <cfRule type="cellIs" dxfId="222" priority="223" stopIfTrue="1" operator="lessThan">
      <formula>0</formula>
    </cfRule>
  </conditionalFormatting>
  <conditionalFormatting sqref="D620:E623">
    <cfRule type="cellIs" dxfId="221" priority="222" stopIfTrue="1" operator="lessThan">
      <formula>0</formula>
    </cfRule>
  </conditionalFormatting>
  <conditionalFormatting sqref="D624:E626">
    <cfRule type="cellIs" dxfId="220" priority="221" stopIfTrue="1" operator="lessThan">
      <formula>0</formula>
    </cfRule>
  </conditionalFormatting>
  <conditionalFormatting sqref="D636:E638">
    <cfRule type="cellIs" dxfId="219" priority="220" stopIfTrue="1" operator="lessThan">
      <formula>0</formula>
    </cfRule>
  </conditionalFormatting>
  <conditionalFormatting sqref="D639:E642">
    <cfRule type="cellIs" dxfId="218" priority="219" stopIfTrue="1" operator="lessThan">
      <formula>0</formula>
    </cfRule>
  </conditionalFormatting>
  <conditionalFormatting sqref="D643:E645">
    <cfRule type="cellIs" dxfId="217" priority="218" stopIfTrue="1" operator="lessThan">
      <formula>0</formula>
    </cfRule>
  </conditionalFormatting>
  <conditionalFormatting sqref="D627:E627">
    <cfRule type="cellIs" dxfId="216" priority="217" stopIfTrue="1" operator="lessThan">
      <formula>0</formula>
    </cfRule>
  </conditionalFormatting>
  <conditionalFormatting sqref="D628:E630">
    <cfRule type="cellIs" dxfId="215" priority="216" stopIfTrue="1" operator="lessThan">
      <formula>0</formula>
    </cfRule>
  </conditionalFormatting>
  <conditionalFormatting sqref="D631:E631">
    <cfRule type="cellIs" dxfId="214" priority="215" stopIfTrue="1" operator="lessThan">
      <formula>0</formula>
    </cfRule>
  </conditionalFormatting>
  <conditionalFormatting sqref="D632:E634">
    <cfRule type="cellIs" dxfId="213" priority="214" stopIfTrue="1" operator="lessThan">
      <formula>0</formula>
    </cfRule>
  </conditionalFormatting>
  <conditionalFormatting sqref="D646:E648">
    <cfRule type="cellIs" dxfId="212" priority="213" stopIfTrue="1" operator="lessThan">
      <formula>0</formula>
    </cfRule>
  </conditionalFormatting>
  <conditionalFormatting sqref="D649:E652">
    <cfRule type="cellIs" dxfId="211" priority="212" stopIfTrue="1" operator="lessThan">
      <formula>0</formula>
    </cfRule>
  </conditionalFormatting>
  <conditionalFormatting sqref="D653:E655">
    <cfRule type="cellIs" dxfId="210" priority="211" stopIfTrue="1" operator="lessThan">
      <formula>0</formula>
    </cfRule>
  </conditionalFormatting>
  <conditionalFormatting sqref="D663:E665">
    <cfRule type="cellIs" dxfId="209" priority="210" stopIfTrue="1" operator="lessThan">
      <formula>0</formula>
    </cfRule>
  </conditionalFormatting>
  <conditionalFormatting sqref="D666:E669">
    <cfRule type="cellIs" dxfId="208" priority="209" stopIfTrue="1" operator="lessThan">
      <formula>0</formula>
    </cfRule>
  </conditionalFormatting>
  <conditionalFormatting sqref="D670:E672">
    <cfRule type="cellIs" dxfId="207" priority="208" stopIfTrue="1" operator="lessThan">
      <formula>0</formula>
    </cfRule>
  </conditionalFormatting>
  <conditionalFormatting sqref="D656:E658">
    <cfRule type="cellIs" dxfId="206" priority="207" stopIfTrue="1" operator="lessThan">
      <formula>0</formula>
    </cfRule>
  </conditionalFormatting>
  <conditionalFormatting sqref="D659:E661">
    <cfRule type="cellIs" dxfId="205" priority="206" stopIfTrue="1" operator="lessThan">
      <formula>0</formula>
    </cfRule>
  </conditionalFormatting>
  <conditionalFormatting sqref="D673:E675">
    <cfRule type="cellIs" dxfId="204" priority="205" stopIfTrue="1" operator="lessThan">
      <formula>0</formula>
    </cfRule>
  </conditionalFormatting>
  <conditionalFormatting sqref="D676:E679">
    <cfRule type="cellIs" dxfId="203" priority="204" stopIfTrue="1" operator="lessThan">
      <formula>0</formula>
    </cfRule>
  </conditionalFormatting>
  <conditionalFormatting sqref="D680:E682">
    <cfRule type="cellIs" dxfId="202" priority="203" stopIfTrue="1" operator="lessThan">
      <formula>0</formula>
    </cfRule>
  </conditionalFormatting>
  <conditionalFormatting sqref="D683:E685">
    <cfRule type="cellIs" dxfId="201" priority="202" stopIfTrue="1" operator="lessThan">
      <formula>0</formula>
    </cfRule>
  </conditionalFormatting>
  <conditionalFormatting sqref="D686:E689">
    <cfRule type="cellIs" dxfId="200" priority="201" stopIfTrue="1" operator="lessThan">
      <formula>0</formula>
    </cfRule>
  </conditionalFormatting>
  <conditionalFormatting sqref="D690:E692">
    <cfRule type="cellIs" dxfId="199" priority="200" stopIfTrue="1" operator="lessThan">
      <formula>0</formula>
    </cfRule>
  </conditionalFormatting>
  <conditionalFormatting sqref="D693:E695">
    <cfRule type="cellIs" dxfId="198" priority="199" stopIfTrue="1" operator="lessThan">
      <formula>0</formula>
    </cfRule>
  </conditionalFormatting>
  <conditionalFormatting sqref="D696:E698">
    <cfRule type="cellIs" dxfId="197" priority="198" stopIfTrue="1" operator="lessThan">
      <formula>0</formula>
    </cfRule>
  </conditionalFormatting>
  <conditionalFormatting sqref="D699:E701">
    <cfRule type="cellIs" dxfId="196" priority="197" stopIfTrue="1" operator="lessThan">
      <formula>0</formula>
    </cfRule>
  </conditionalFormatting>
  <conditionalFormatting sqref="D702:E705">
    <cfRule type="cellIs" dxfId="195" priority="196" stopIfTrue="1" operator="lessThan">
      <formula>0</formula>
    </cfRule>
  </conditionalFormatting>
  <conditionalFormatting sqref="D706:E708">
    <cfRule type="cellIs" dxfId="194" priority="195" stopIfTrue="1" operator="lessThan">
      <formula>0</formula>
    </cfRule>
  </conditionalFormatting>
  <conditionalFormatting sqref="D709:E711">
    <cfRule type="cellIs" dxfId="193" priority="194" stopIfTrue="1" operator="lessThan">
      <formula>0</formula>
    </cfRule>
  </conditionalFormatting>
  <conditionalFormatting sqref="D712:E715">
    <cfRule type="cellIs" dxfId="192" priority="193" stopIfTrue="1" operator="lessThan">
      <formula>0</formula>
    </cfRule>
  </conditionalFormatting>
  <conditionalFormatting sqref="D716:E718">
    <cfRule type="cellIs" dxfId="191" priority="192" stopIfTrue="1" operator="lessThan">
      <formula>0</formula>
    </cfRule>
  </conditionalFormatting>
  <conditionalFormatting sqref="D719:E721">
    <cfRule type="cellIs" dxfId="190" priority="191" stopIfTrue="1" operator="lessThan">
      <formula>0</formula>
    </cfRule>
  </conditionalFormatting>
  <conditionalFormatting sqref="D722:E724">
    <cfRule type="cellIs" dxfId="189" priority="190" stopIfTrue="1" operator="lessThan">
      <formula>0</formula>
    </cfRule>
  </conditionalFormatting>
  <conditionalFormatting sqref="D725:E727">
    <cfRule type="cellIs" dxfId="188" priority="189" stopIfTrue="1" operator="lessThan">
      <formula>0</formula>
    </cfRule>
  </conditionalFormatting>
  <conditionalFormatting sqref="D728:E731">
    <cfRule type="cellIs" dxfId="187" priority="188" stopIfTrue="1" operator="lessThan">
      <formula>0</formula>
    </cfRule>
  </conditionalFormatting>
  <conditionalFormatting sqref="D732:E733 D734">
    <cfRule type="cellIs" dxfId="186" priority="187" stopIfTrue="1" operator="lessThan">
      <formula>0</formula>
    </cfRule>
  </conditionalFormatting>
  <conditionalFormatting sqref="D737:E737 D735:D736">
    <cfRule type="cellIs" dxfId="185" priority="186" stopIfTrue="1" operator="lessThan">
      <formula>0</formula>
    </cfRule>
  </conditionalFormatting>
  <conditionalFormatting sqref="D738:E741">
    <cfRule type="cellIs" dxfId="184" priority="185" stopIfTrue="1" operator="lessThan">
      <formula>0</formula>
    </cfRule>
  </conditionalFormatting>
  <conditionalFormatting sqref="D742:E744">
    <cfRule type="cellIs" dxfId="183" priority="184" stopIfTrue="1" operator="lessThan">
      <formula>0</formula>
    </cfRule>
  </conditionalFormatting>
  <conditionalFormatting sqref="D745:E747">
    <cfRule type="cellIs" dxfId="182" priority="183" stopIfTrue="1" operator="lessThan">
      <formula>0</formula>
    </cfRule>
  </conditionalFormatting>
  <conditionalFormatting sqref="D748:E750">
    <cfRule type="cellIs" dxfId="181" priority="182" stopIfTrue="1" operator="lessThan">
      <formula>0</formula>
    </cfRule>
  </conditionalFormatting>
  <conditionalFormatting sqref="D759:E761">
    <cfRule type="cellIs" dxfId="180" priority="181" stopIfTrue="1" operator="lessThan">
      <formula>0</formula>
    </cfRule>
  </conditionalFormatting>
  <conditionalFormatting sqref="D762:E765">
    <cfRule type="cellIs" dxfId="179" priority="180" stopIfTrue="1" operator="lessThan">
      <formula>0</formula>
    </cfRule>
  </conditionalFormatting>
  <conditionalFormatting sqref="D766:E768">
    <cfRule type="cellIs" dxfId="178" priority="179" stopIfTrue="1" operator="lessThan">
      <formula>0</formula>
    </cfRule>
  </conditionalFormatting>
  <conditionalFormatting sqref="D769:E771">
    <cfRule type="cellIs" dxfId="177" priority="178" stopIfTrue="1" operator="lessThan">
      <formula>0</formula>
    </cfRule>
  </conditionalFormatting>
  <conditionalFormatting sqref="D772:E775">
    <cfRule type="cellIs" dxfId="176" priority="177" stopIfTrue="1" operator="lessThan">
      <formula>0</formula>
    </cfRule>
  </conditionalFormatting>
  <conditionalFormatting sqref="D776:E778">
    <cfRule type="cellIs" dxfId="175" priority="176" stopIfTrue="1" operator="lessThan">
      <formula>0</formula>
    </cfRule>
  </conditionalFormatting>
  <conditionalFormatting sqref="D779:E781">
    <cfRule type="cellIs" dxfId="174" priority="175" stopIfTrue="1" operator="lessThan">
      <formula>0</formula>
    </cfRule>
  </conditionalFormatting>
  <conditionalFormatting sqref="D782:E784">
    <cfRule type="cellIs" dxfId="173" priority="174" stopIfTrue="1" operator="lessThan">
      <formula>0</formula>
    </cfRule>
  </conditionalFormatting>
  <conditionalFormatting sqref="D785:E787">
    <cfRule type="cellIs" dxfId="172" priority="173" stopIfTrue="1" operator="lessThan">
      <formula>0</formula>
    </cfRule>
  </conditionalFormatting>
  <conditionalFormatting sqref="D788:E791">
    <cfRule type="cellIs" dxfId="171" priority="172" stopIfTrue="1" operator="lessThan">
      <formula>0</formula>
    </cfRule>
  </conditionalFormatting>
  <conditionalFormatting sqref="D792:E794">
    <cfRule type="cellIs" dxfId="170" priority="171" stopIfTrue="1" operator="lessThan">
      <formula>0</formula>
    </cfRule>
  </conditionalFormatting>
  <conditionalFormatting sqref="D795:E797">
    <cfRule type="cellIs" dxfId="169" priority="170" stopIfTrue="1" operator="lessThan">
      <formula>0</formula>
    </cfRule>
  </conditionalFormatting>
  <conditionalFormatting sqref="D798:E801">
    <cfRule type="cellIs" dxfId="168" priority="169" stopIfTrue="1" operator="lessThan">
      <formula>0</formula>
    </cfRule>
  </conditionalFormatting>
  <conditionalFormatting sqref="D802:E804">
    <cfRule type="cellIs" dxfId="167" priority="168" stopIfTrue="1" operator="lessThan">
      <formula>0</formula>
    </cfRule>
  </conditionalFormatting>
  <conditionalFormatting sqref="D805:E807">
    <cfRule type="cellIs" dxfId="166" priority="167" stopIfTrue="1" operator="lessThan">
      <formula>0</formula>
    </cfRule>
  </conditionalFormatting>
  <conditionalFormatting sqref="D808:E810">
    <cfRule type="cellIs" dxfId="165" priority="166" stopIfTrue="1" operator="lessThan">
      <formula>0</formula>
    </cfRule>
  </conditionalFormatting>
  <conditionalFormatting sqref="D751:E753">
    <cfRule type="cellIs" dxfId="164" priority="165" stopIfTrue="1" operator="lessThan">
      <formula>0</formula>
    </cfRule>
  </conditionalFormatting>
  <conditionalFormatting sqref="D754:E756">
    <cfRule type="cellIs" dxfId="163" priority="164" stopIfTrue="1" operator="lessThan">
      <formula>0</formula>
    </cfRule>
  </conditionalFormatting>
  <conditionalFormatting sqref="D139:D140">
    <cfRule type="cellIs" dxfId="162" priority="163" stopIfTrue="1" operator="lessThan">
      <formula>0</formula>
    </cfRule>
  </conditionalFormatting>
  <conditionalFormatting sqref="D263:D265">
    <cfRule type="cellIs" dxfId="161" priority="162" stopIfTrue="1" operator="lessThan">
      <formula>0</formula>
    </cfRule>
  </conditionalFormatting>
  <conditionalFormatting sqref="B331:C332">
    <cfRule type="cellIs" dxfId="160" priority="161" stopIfTrue="1" operator="lessThan">
      <formula>0</formula>
    </cfRule>
  </conditionalFormatting>
  <conditionalFormatting sqref="D331:D332">
    <cfRule type="cellIs" dxfId="159" priority="160" stopIfTrue="1" operator="lessThan">
      <formula>0</formula>
    </cfRule>
  </conditionalFormatting>
  <conditionalFormatting sqref="E734">
    <cfRule type="cellIs" dxfId="158" priority="159" stopIfTrue="1" operator="lessThan">
      <formula>0</formula>
    </cfRule>
  </conditionalFormatting>
  <conditionalFormatting sqref="E735">
    <cfRule type="cellIs" dxfId="157" priority="158" stopIfTrue="1" operator="lessThan">
      <formula>0</formula>
    </cfRule>
  </conditionalFormatting>
  <conditionalFormatting sqref="E736">
    <cfRule type="cellIs" dxfId="156" priority="157" stopIfTrue="1" operator="lessThan">
      <formula>0</formula>
    </cfRule>
  </conditionalFormatting>
  <conditionalFormatting sqref="E22:E48">
    <cfRule type="cellIs" dxfId="155" priority="156" stopIfTrue="1" operator="lessThan">
      <formula>0</formula>
    </cfRule>
  </conditionalFormatting>
  <conditionalFormatting sqref="G112">
    <cfRule type="cellIs" dxfId="154" priority="155" stopIfTrue="1" operator="lessThan">
      <formula>0</formula>
    </cfRule>
  </conditionalFormatting>
  <conditionalFormatting sqref="G112">
    <cfRule type="expression" dxfId="153" priority="152">
      <formula>#REF!&lt;0</formula>
    </cfRule>
    <cfRule type="expression" dxfId="152" priority="153">
      <formula>AND($N$1="12",ABS(#REF!+#REF!)&gt;ABS(#REF!+#REF!),#REF!+#REF!&lt;0)</formula>
    </cfRule>
    <cfRule type="expression" dxfId="151" priority="154">
      <formula>AND(ABS(#REF!+#REF!)&gt;ABS(#REF!+#REF!),#REF!+#REF!&gt;0)</formula>
    </cfRule>
  </conditionalFormatting>
  <conditionalFormatting sqref="G110">
    <cfRule type="cellIs" dxfId="150" priority="151" stopIfTrue="1" operator="lessThan">
      <formula>0</formula>
    </cfRule>
  </conditionalFormatting>
  <conditionalFormatting sqref="G110">
    <cfRule type="expression" dxfId="149" priority="148">
      <formula>#REF!&lt;0</formula>
    </cfRule>
    <cfRule type="expression" dxfId="148" priority="149">
      <formula>AND($N$1="12",ABS(#REF!+#REF!)&gt;ABS(#REF!+#REF!),#REF!+#REF!&lt;0)</formula>
    </cfRule>
    <cfRule type="expression" dxfId="147" priority="150">
      <formula>AND(ABS(#REF!+#REF!)&gt;ABS(#REF!+#REF!),#REF!+#REF!&gt;0)</formula>
    </cfRule>
  </conditionalFormatting>
  <conditionalFormatting sqref="E51">
    <cfRule type="cellIs" dxfId="146" priority="147" stopIfTrue="1" operator="lessThan">
      <formula>0</formula>
    </cfRule>
  </conditionalFormatting>
  <conditionalFormatting sqref="E52:E54">
    <cfRule type="cellIs" dxfId="145" priority="146" stopIfTrue="1" operator="lessThan">
      <formula>0</formula>
    </cfRule>
  </conditionalFormatting>
  <conditionalFormatting sqref="E57:E64">
    <cfRule type="cellIs" dxfId="144" priority="145" stopIfTrue="1" operator="lessThan">
      <formula>0</formula>
    </cfRule>
  </conditionalFormatting>
  <conditionalFormatting sqref="E109">
    <cfRule type="cellIs" dxfId="143" priority="144" stopIfTrue="1" operator="lessThan">
      <formula>0</formula>
    </cfRule>
  </conditionalFormatting>
  <conditionalFormatting sqref="E111">
    <cfRule type="cellIs" dxfId="142" priority="143" stopIfTrue="1" operator="lessThan">
      <formula>0</formula>
    </cfRule>
  </conditionalFormatting>
  <conditionalFormatting sqref="E127:E128">
    <cfRule type="cellIs" dxfId="141" priority="137" stopIfTrue="1" operator="lessThan">
      <formula>0</formula>
    </cfRule>
  </conditionalFormatting>
  <conditionalFormatting sqref="E113">
    <cfRule type="cellIs" dxfId="140" priority="142" stopIfTrue="1" operator="lessThan">
      <formula>0</formula>
    </cfRule>
  </conditionalFormatting>
  <conditionalFormatting sqref="E117">
    <cfRule type="cellIs" dxfId="139" priority="141" stopIfTrue="1" operator="lessThan">
      <formula>0</formula>
    </cfRule>
  </conditionalFormatting>
  <conditionalFormatting sqref="E120">
    <cfRule type="cellIs" dxfId="138" priority="140" stopIfTrue="1" operator="lessThan">
      <formula>0</formula>
    </cfRule>
  </conditionalFormatting>
  <conditionalFormatting sqref="E122:E123">
    <cfRule type="cellIs" dxfId="137" priority="139" stopIfTrue="1" operator="lessThan">
      <formula>0</formula>
    </cfRule>
  </conditionalFormatting>
  <conditionalFormatting sqref="E125">
    <cfRule type="cellIs" dxfId="136" priority="138" stopIfTrue="1" operator="lessThan">
      <formula>0</formula>
    </cfRule>
  </conditionalFormatting>
  <conditionalFormatting sqref="E130">
    <cfRule type="cellIs" dxfId="135" priority="136" stopIfTrue="1" operator="lessThan">
      <formula>0</formula>
    </cfRule>
  </conditionalFormatting>
  <conditionalFormatting sqref="E134:E135">
    <cfRule type="cellIs" dxfId="134" priority="135" stopIfTrue="1" operator="lessThan">
      <formula>0</formula>
    </cfRule>
  </conditionalFormatting>
  <conditionalFormatting sqref="E137:E138">
    <cfRule type="cellIs" dxfId="133" priority="134" stopIfTrue="1" operator="lessThan">
      <formula>0</formula>
    </cfRule>
  </conditionalFormatting>
  <conditionalFormatting sqref="E141">
    <cfRule type="cellIs" dxfId="132" priority="133" stopIfTrue="1" operator="lessThan">
      <formula>0</formula>
    </cfRule>
  </conditionalFormatting>
  <conditionalFormatting sqref="E145:E146">
    <cfRule type="cellIs" dxfId="131" priority="132" stopIfTrue="1" operator="lessThan">
      <formula>0</formula>
    </cfRule>
  </conditionalFormatting>
  <conditionalFormatting sqref="E168:E170">
    <cfRule type="cellIs" dxfId="130" priority="131" stopIfTrue="1" operator="lessThan">
      <formula>0</formula>
    </cfRule>
  </conditionalFormatting>
  <conditionalFormatting sqref="E179">
    <cfRule type="cellIs" dxfId="129" priority="130" stopIfTrue="1" operator="lessThan">
      <formula>0</formula>
    </cfRule>
  </conditionalFormatting>
  <conditionalFormatting sqref="E181:E182">
    <cfRule type="cellIs" dxfId="128" priority="129" stopIfTrue="1" operator="lessThan">
      <formula>0</formula>
    </cfRule>
  </conditionalFormatting>
  <conditionalFormatting sqref="E185">
    <cfRule type="cellIs" dxfId="127" priority="128" stopIfTrue="1" operator="lessThan">
      <formula>0</formula>
    </cfRule>
  </conditionalFormatting>
  <conditionalFormatting sqref="E190">
    <cfRule type="cellIs" dxfId="126" priority="127" stopIfTrue="1" operator="lessThan">
      <formula>0</formula>
    </cfRule>
  </conditionalFormatting>
  <conditionalFormatting sqref="E192:E193">
    <cfRule type="cellIs" dxfId="125" priority="126" stopIfTrue="1" operator="lessThan">
      <formula>0</formula>
    </cfRule>
  </conditionalFormatting>
  <conditionalFormatting sqref="E215">
    <cfRule type="cellIs" dxfId="124" priority="125" stopIfTrue="1" operator="lessThan">
      <formula>0</formula>
    </cfRule>
  </conditionalFormatting>
  <conditionalFormatting sqref="E217">
    <cfRule type="cellIs" dxfId="123" priority="124" stopIfTrue="1" operator="lessThan">
      <formula>0</formula>
    </cfRule>
  </conditionalFormatting>
  <conditionalFormatting sqref="E219:E223">
    <cfRule type="cellIs" dxfId="122" priority="123" stopIfTrue="1" operator="lessThan">
      <formula>0</formula>
    </cfRule>
  </conditionalFormatting>
  <conditionalFormatting sqref="E227:E230">
    <cfRule type="cellIs" dxfId="121" priority="122" stopIfTrue="1" operator="lessThan">
      <formula>0</formula>
    </cfRule>
  </conditionalFormatting>
  <conditionalFormatting sqref="E232:E233">
    <cfRule type="cellIs" dxfId="120" priority="121" stopIfTrue="1" operator="lessThan">
      <formula>0</formula>
    </cfRule>
  </conditionalFormatting>
  <conditionalFormatting sqref="E236:E239">
    <cfRule type="cellIs" dxfId="119" priority="120" stopIfTrue="1" operator="lessThan">
      <formula>0</formula>
    </cfRule>
  </conditionalFormatting>
  <conditionalFormatting sqref="E246:E247">
    <cfRule type="cellIs" dxfId="118" priority="119" stopIfTrue="1" operator="lessThan">
      <formula>0</formula>
    </cfRule>
  </conditionalFormatting>
  <conditionalFormatting sqref="E252:E265">
    <cfRule type="cellIs" dxfId="117" priority="118" stopIfTrue="1" operator="lessThan">
      <formula>0</formula>
    </cfRule>
  </conditionalFormatting>
  <conditionalFormatting sqref="E279">
    <cfRule type="cellIs" dxfId="116" priority="117" stopIfTrue="1" operator="lessThan">
      <formula>0</formula>
    </cfRule>
  </conditionalFormatting>
  <conditionalFormatting sqref="E332">
    <cfRule type="cellIs" dxfId="115" priority="116" stopIfTrue="1" operator="lessThan">
      <formula>0</formula>
    </cfRule>
  </conditionalFormatting>
  <conditionalFormatting sqref="E359:E362">
    <cfRule type="cellIs" dxfId="114" priority="115" stopIfTrue="1" operator="lessThan">
      <formula>0</formula>
    </cfRule>
  </conditionalFormatting>
  <conditionalFormatting sqref="E375:E377">
    <cfRule type="cellIs" dxfId="113" priority="114" stopIfTrue="1" operator="lessThan">
      <formula>0</formula>
    </cfRule>
  </conditionalFormatting>
  <conditionalFormatting sqref="E411">
    <cfRule type="cellIs" dxfId="112" priority="113" stopIfTrue="1" operator="lessThan">
      <formula>0</formula>
    </cfRule>
  </conditionalFormatting>
  <conditionalFormatting sqref="E830:E831">
    <cfRule type="cellIs" dxfId="111" priority="108" stopIfTrue="1" operator="lessThan">
      <formula>0</formula>
    </cfRule>
  </conditionalFormatting>
  <conditionalFormatting sqref="E561:E564">
    <cfRule type="cellIs" dxfId="110" priority="112" stopIfTrue="1" operator="lessThan">
      <formula>0</formula>
    </cfRule>
  </conditionalFormatting>
  <conditionalFormatting sqref="E837:E840">
    <cfRule type="cellIs" dxfId="109" priority="107" stopIfTrue="1" operator="lessThan">
      <formula>0</formula>
    </cfRule>
  </conditionalFormatting>
  <conditionalFormatting sqref="E566:E567">
    <cfRule type="cellIs" dxfId="108" priority="111" stopIfTrue="1" operator="lessThan">
      <formula>0</formula>
    </cfRule>
  </conditionalFormatting>
  <conditionalFormatting sqref="E571:E573">
    <cfRule type="cellIs" dxfId="107" priority="110" stopIfTrue="1" operator="lessThan">
      <formula>0</formula>
    </cfRule>
  </conditionalFormatting>
  <conditionalFormatting sqref="E575">
    <cfRule type="cellIs" dxfId="106" priority="109" stopIfTrue="1" operator="lessThan">
      <formula>0</formula>
    </cfRule>
  </conditionalFormatting>
  <conditionalFormatting sqref="E880:E881">
    <cfRule type="cellIs" dxfId="105" priority="104" stopIfTrue="1" operator="lessThan">
      <formula>0</formula>
    </cfRule>
  </conditionalFormatting>
  <conditionalFormatting sqref="E842:E843">
    <cfRule type="cellIs" dxfId="104" priority="106" stopIfTrue="1" operator="lessThan">
      <formula>0</formula>
    </cfRule>
  </conditionalFormatting>
  <conditionalFormatting sqref="E863:E870">
    <cfRule type="cellIs" dxfId="103" priority="105" stopIfTrue="1" operator="lessThan">
      <formula>0</formula>
    </cfRule>
  </conditionalFormatting>
  <conditionalFormatting sqref="E12">
    <cfRule type="cellIs" dxfId="102" priority="103" stopIfTrue="1" operator="lessThan">
      <formula>0</formula>
    </cfRule>
  </conditionalFormatting>
  <conditionalFormatting sqref="E14:E15">
    <cfRule type="cellIs" dxfId="101" priority="102" stopIfTrue="1" operator="lessThan">
      <formula>0</formula>
    </cfRule>
  </conditionalFormatting>
  <conditionalFormatting sqref="E17">
    <cfRule type="cellIs" dxfId="100" priority="101" stopIfTrue="1" operator="lessThan">
      <formula>0</formula>
    </cfRule>
  </conditionalFormatting>
  <conditionalFormatting sqref="E49">
    <cfRule type="cellIs" dxfId="99" priority="100" stopIfTrue="1" operator="lessThan">
      <formula>0</formula>
    </cfRule>
  </conditionalFormatting>
  <conditionalFormatting sqref="E50">
    <cfRule type="cellIs" dxfId="98" priority="99" stopIfTrue="1" operator="lessThan">
      <formula>0</formula>
    </cfRule>
  </conditionalFormatting>
  <conditionalFormatting sqref="E66:E84">
    <cfRule type="cellIs" dxfId="97" priority="98" stopIfTrue="1" operator="lessThan">
      <formula>0</formula>
    </cfRule>
  </conditionalFormatting>
  <conditionalFormatting sqref="E98:E107">
    <cfRule type="cellIs" dxfId="96" priority="97" stopIfTrue="1" operator="lessThan">
      <formula>0</formula>
    </cfRule>
  </conditionalFormatting>
  <conditionalFormatting sqref="E114">
    <cfRule type="cellIs" dxfId="95" priority="96" stopIfTrue="1" operator="lessThan">
      <formula>0</formula>
    </cfRule>
  </conditionalFormatting>
  <conditionalFormatting sqref="E129">
    <cfRule type="cellIs" dxfId="94" priority="91" stopIfTrue="1" operator="lessThan">
      <formula>0</formula>
    </cfRule>
  </conditionalFormatting>
  <conditionalFormatting sqref="E118:E119">
    <cfRule type="cellIs" dxfId="93" priority="95" stopIfTrue="1" operator="lessThan">
      <formula>0</formula>
    </cfRule>
  </conditionalFormatting>
  <conditionalFormatting sqref="E131">
    <cfRule type="cellIs" dxfId="92" priority="90" stopIfTrue="1" operator="lessThan">
      <formula>0</formula>
    </cfRule>
  </conditionalFormatting>
  <conditionalFormatting sqref="E121">
    <cfRule type="cellIs" dxfId="91" priority="94" stopIfTrue="1" operator="lessThan">
      <formula>0</formula>
    </cfRule>
  </conditionalFormatting>
  <conditionalFormatting sqref="E132:E133">
    <cfRule type="cellIs" dxfId="90" priority="89" stopIfTrue="1" operator="lessThan">
      <formula>0</formula>
    </cfRule>
  </conditionalFormatting>
  <conditionalFormatting sqref="E124">
    <cfRule type="cellIs" dxfId="89" priority="93" stopIfTrue="1" operator="lessThan">
      <formula>0</formula>
    </cfRule>
  </conditionalFormatting>
  <conditionalFormatting sqref="E136">
    <cfRule type="cellIs" dxfId="88" priority="88" stopIfTrue="1" operator="lessThan">
      <formula>0</formula>
    </cfRule>
  </conditionalFormatting>
  <conditionalFormatting sqref="E126">
    <cfRule type="cellIs" dxfId="87" priority="92" stopIfTrue="1" operator="lessThan">
      <formula>0</formula>
    </cfRule>
  </conditionalFormatting>
  <conditionalFormatting sqref="E139:E140">
    <cfRule type="cellIs" dxfId="86" priority="87" stopIfTrue="1" operator="lessThan">
      <formula>0</formula>
    </cfRule>
  </conditionalFormatting>
  <conditionalFormatting sqref="E142:E143">
    <cfRule type="cellIs" dxfId="85" priority="86" stopIfTrue="1" operator="lessThan">
      <formula>0</formula>
    </cfRule>
  </conditionalFormatting>
  <conditionalFormatting sqref="E144">
    <cfRule type="cellIs" dxfId="84" priority="85" stopIfTrue="1" operator="lessThan">
      <formula>0</formula>
    </cfRule>
  </conditionalFormatting>
  <conditionalFormatting sqref="E147:E154">
    <cfRule type="cellIs" dxfId="83" priority="84" stopIfTrue="1" operator="lessThan">
      <formula>0</formula>
    </cfRule>
  </conditionalFormatting>
  <conditionalFormatting sqref="E156:E167">
    <cfRule type="cellIs" dxfId="82" priority="83" stopIfTrue="1" operator="lessThan">
      <formula>0</formula>
    </cfRule>
  </conditionalFormatting>
  <conditionalFormatting sqref="E180">
    <cfRule type="cellIs" dxfId="81" priority="82" stopIfTrue="1" operator="lessThan">
      <formula>0</formula>
    </cfRule>
  </conditionalFormatting>
  <conditionalFormatting sqref="E183:E184">
    <cfRule type="cellIs" dxfId="80" priority="81" stopIfTrue="1" operator="lessThan">
      <formula>0</formula>
    </cfRule>
  </conditionalFormatting>
  <conditionalFormatting sqref="E191">
    <cfRule type="cellIs" dxfId="79" priority="80" stopIfTrue="1" operator="lessThan">
      <formula>0</formula>
    </cfRule>
  </conditionalFormatting>
  <conditionalFormatting sqref="E214">
    <cfRule type="cellIs" dxfId="78" priority="79" stopIfTrue="1" operator="lessThan">
      <formula>0</formula>
    </cfRule>
  </conditionalFormatting>
  <conditionalFormatting sqref="E216">
    <cfRule type="cellIs" dxfId="77" priority="78" stopIfTrue="1" operator="lessThan">
      <formula>0</formula>
    </cfRule>
  </conditionalFormatting>
  <conditionalFormatting sqref="E218">
    <cfRule type="cellIs" dxfId="76" priority="77" stopIfTrue="1" operator="lessThan">
      <formula>0</formula>
    </cfRule>
  </conditionalFormatting>
  <conditionalFormatting sqref="E224:E226">
    <cfRule type="cellIs" dxfId="75" priority="76" stopIfTrue="1" operator="lessThan">
      <formula>0</formula>
    </cfRule>
  </conditionalFormatting>
  <conditionalFormatting sqref="E231">
    <cfRule type="cellIs" dxfId="74" priority="75" stopIfTrue="1" operator="lessThan">
      <formula>0</formula>
    </cfRule>
  </conditionalFormatting>
  <conditionalFormatting sqref="E234">
    <cfRule type="cellIs" dxfId="73" priority="74" stopIfTrue="1" operator="lessThan">
      <formula>0</formula>
    </cfRule>
  </conditionalFormatting>
  <conditionalFormatting sqref="E235">
    <cfRule type="cellIs" dxfId="72" priority="73" stopIfTrue="1" operator="lessThan">
      <formula>0</formula>
    </cfRule>
  </conditionalFormatting>
  <conditionalFormatting sqref="E240:E245">
    <cfRule type="cellIs" dxfId="71" priority="72" stopIfTrue="1" operator="lessThan">
      <formula>0</formula>
    </cfRule>
  </conditionalFormatting>
  <conditionalFormatting sqref="E248:E251">
    <cfRule type="cellIs" dxfId="70" priority="71" stopIfTrue="1" operator="lessThan">
      <formula>0</formula>
    </cfRule>
  </conditionalFormatting>
  <conditionalFormatting sqref="E278">
    <cfRule type="cellIs" dxfId="69" priority="70" stopIfTrue="1" operator="lessThan">
      <formula>0</formula>
    </cfRule>
  </conditionalFormatting>
  <conditionalFormatting sqref="E282:E283">
    <cfRule type="cellIs" dxfId="68" priority="69" stopIfTrue="1" operator="lessThan">
      <formula>0</formula>
    </cfRule>
  </conditionalFormatting>
  <conditionalFormatting sqref="E286:E287">
    <cfRule type="cellIs" dxfId="67" priority="68" stopIfTrue="1" operator="lessThan">
      <formula>0</formula>
    </cfRule>
  </conditionalFormatting>
  <conditionalFormatting sqref="E289:E316">
    <cfRule type="cellIs" dxfId="66" priority="67" stopIfTrue="1" operator="lessThan">
      <formula>0</formula>
    </cfRule>
  </conditionalFormatting>
  <conditionalFormatting sqref="E318:E321">
    <cfRule type="cellIs" dxfId="65" priority="66" stopIfTrue="1" operator="lessThan">
      <formula>0</formula>
    </cfRule>
  </conditionalFormatting>
  <conditionalFormatting sqref="E326:E331">
    <cfRule type="cellIs" dxfId="64" priority="65" stopIfTrue="1" operator="lessThan">
      <formula>0</formula>
    </cfRule>
  </conditionalFormatting>
  <conditionalFormatting sqref="E333:E338">
    <cfRule type="cellIs" dxfId="63" priority="64" stopIfTrue="1" operator="lessThan">
      <formula>0</formula>
    </cfRule>
  </conditionalFormatting>
  <conditionalFormatting sqref="E341:E358">
    <cfRule type="cellIs" dxfId="62" priority="63" stopIfTrue="1" operator="lessThan">
      <formula>0</formula>
    </cfRule>
  </conditionalFormatting>
  <conditionalFormatting sqref="E363:E374">
    <cfRule type="cellIs" dxfId="61" priority="62" stopIfTrue="1" operator="lessThan">
      <formula>0</formula>
    </cfRule>
  </conditionalFormatting>
  <conditionalFormatting sqref="E410">
    <cfRule type="cellIs" dxfId="60" priority="61" stopIfTrue="1" operator="lessThan">
      <formula>0</formula>
    </cfRule>
  </conditionalFormatting>
  <conditionalFormatting sqref="E568:E570">
    <cfRule type="cellIs" dxfId="59" priority="60" stopIfTrue="1" operator="lessThan">
      <formula>0</formula>
    </cfRule>
  </conditionalFormatting>
  <conditionalFormatting sqref="E827:E829">
    <cfRule type="cellIs" dxfId="58" priority="56" stopIfTrue="1" operator="lessThan">
      <formula>0</formula>
    </cfRule>
  </conditionalFormatting>
  <conditionalFormatting sqref="E574">
    <cfRule type="cellIs" dxfId="57" priority="59" stopIfTrue="1" operator="lessThan">
      <formula>0</formula>
    </cfRule>
  </conditionalFormatting>
  <conditionalFormatting sqref="E832:E836">
    <cfRule type="cellIs" dxfId="56" priority="55" stopIfTrue="1" operator="lessThan">
      <formula>0</formula>
    </cfRule>
  </conditionalFormatting>
  <conditionalFormatting sqref="E599">
    <cfRule type="cellIs" dxfId="55" priority="58" stopIfTrue="1" operator="lessThan">
      <formula>0</formula>
    </cfRule>
  </conditionalFormatting>
  <conditionalFormatting sqref="E603">
    <cfRule type="cellIs" dxfId="54" priority="57" stopIfTrue="1" operator="lessThan">
      <formula>0</formula>
    </cfRule>
  </conditionalFormatting>
  <conditionalFormatting sqref="E841">
    <cfRule type="cellIs" dxfId="53" priority="54" stopIfTrue="1" operator="lessThan">
      <formula>0</formula>
    </cfRule>
  </conditionalFormatting>
  <conditionalFormatting sqref="E853:E862">
    <cfRule type="cellIs" dxfId="52" priority="53" stopIfTrue="1" operator="lessThan">
      <formula>0</formula>
    </cfRule>
  </conditionalFormatting>
  <conditionalFormatting sqref="E879">
    <cfRule type="cellIs" dxfId="51" priority="52" stopIfTrue="1" operator="lessThan">
      <formula>0</formula>
    </cfRule>
  </conditionalFormatting>
  <conditionalFormatting sqref="E882">
    <cfRule type="cellIs" dxfId="50" priority="51" stopIfTrue="1" operator="lessThan">
      <formula>0</formula>
    </cfRule>
  </conditionalFormatting>
  <conditionalFormatting sqref="E13">
    <cfRule type="cellIs" dxfId="49" priority="50" stopIfTrue="1" operator="lessThan">
      <formula>0</formula>
    </cfRule>
  </conditionalFormatting>
  <conditionalFormatting sqref="E16">
    <cfRule type="cellIs" dxfId="48" priority="49" stopIfTrue="1" operator="lessThan">
      <formula>0</formula>
    </cfRule>
  </conditionalFormatting>
  <conditionalFormatting sqref="E18">
    <cfRule type="cellIs" dxfId="47" priority="48" stopIfTrue="1" operator="lessThan">
      <formula>0</formula>
    </cfRule>
  </conditionalFormatting>
  <conditionalFormatting sqref="B89:D93">
    <cfRule type="cellIs" dxfId="46" priority="47" stopIfTrue="1" operator="lessThan">
      <formula>0</formula>
    </cfRule>
  </conditionalFormatting>
  <conditionalFormatting sqref="E89:E93">
    <cfRule type="cellIs" dxfId="45" priority="46" stopIfTrue="1" operator="lessThan">
      <formula>0</formula>
    </cfRule>
  </conditionalFormatting>
  <conditionalFormatting sqref="B95:D96">
    <cfRule type="cellIs" dxfId="44" priority="45" stopIfTrue="1" operator="lessThan">
      <formula>0</formula>
    </cfRule>
  </conditionalFormatting>
  <conditionalFormatting sqref="E95:E96">
    <cfRule type="cellIs" dxfId="43" priority="44" stopIfTrue="1" operator="lessThan">
      <formula>0</formula>
    </cfRule>
  </conditionalFormatting>
  <conditionalFormatting sqref="B397:C402 F397:G402">
    <cfRule type="cellIs" dxfId="42" priority="43" stopIfTrue="1" operator="lessThan">
      <formula>0</formula>
    </cfRule>
  </conditionalFormatting>
  <conditionalFormatting sqref="D397:E402">
    <cfRule type="cellIs" dxfId="41" priority="42" stopIfTrue="1" operator="lessThan">
      <formula>0</formula>
    </cfRule>
  </conditionalFormatting>
  <conditionalFormatting sqref="B404:C404 F404:G404">
    <cfRule type="cellIs" dxfId="40" priority="41" stopIfTrue="1" operator="lessThan">
      <formula>0</formula>
    </cfRule>
  </conditionalFormatting>
  <conditionalFormatting sqref="D404:E404">
    <cfRule type="cellIs" dxfId="39" priority="40" stopIfTrue="1" operator="lessThan">
      <formula>0</formula>
    </cfRule>
  </conditionalFormatting>
  <conditionalFormatting sqref="F565">
    <cfRule type="cellIs" dxfId="38" priority="39" stopIfTrue="1" operator="lessThan">
      <formula>0</formula>
    </cfRule>
  </conditionalFormatting>
  <conditionalFormatting sqref="F565">
    <cfRule type="expression" dxfId="37" priority="38">
      <formula>(#REF!+#REF!)&lt;&gt;(#REF!+#REF!)</formula>
    </cfRule>
  </conditionalFormatting>
  <conditionalFormatting sqref="G565">
    <cfRule type="cellIs" dxfId="36" priority="37" stopIfTrue="1" operator="lessThan">
      <formula>0</formula>
    </cfRule>
  </conditionalFormatting>
  <conditionalFormatting sqref="G565">
    <cfRule type="expression" dxfId="35" priority="36">
      <formula>(#REF!+#REF!)&lt;&gt;(#REF!+#REF!)</formula>
    </cfRule>
  </conditionalFormatting>
  <conditionalFormatting sqref="F71:G82 F84:G88 F9:G65 F67:G69">
    <cfRule type="cellIs" dxfId="34" priority="35" stopIfTrue="1" operator="lessThan">
      <formula>0</formula>
    </cfRule>
  </conditionalFormatting>
  <conditionalFormatting sqref="F89:G96">
    <cfRule type="cellIs" dxfId="33" priority="34" stopIfTrue="1" operator="lessThan">
      <formula>0</formula>
    </cfRule>
  </conditionalFormatting>
  <conditionalFormatting sqref="F98:G109">
    <cfRule type="cellIs" dxfId="32" priority="33" stopIfTrue="1" operator="lessThan">
      <formula>0</formula>
    </cfRule>
  </conditionalFormatting>
  <conditionalFormatting sqref="F111:G111">
    <cfRule type="cellIs" dxfId="31" priority="32" stopIfTrue="1" operator="lessThan">
      <formula>0</formula>
    </cfRule>
  </conditionalFormatting>
  <conditionalFormatting sqref="F151:G161 F147:G148 F145:G145 F119:G143 F115:G116 F113:G113 F171:G279">
    <cfRule type="cellIs" dxfId="30" priority="31" stopIfTrue="1" operator="lessThan">
      <formula>0</formula>
    </cfRule>
  </conditionalFormatting>
  <conditionalFormatting sqref="G281 F333:G377 F286:G287 G284:G285 F289:G330 G288">
    <cfRule type="cellIs" dxfId="29" priority="30" stopIfTrue="1" operator="lessThan">
      <formula>0</formula>
    </cfRule>
  </conditionalFormatting>
  <conditionalFormatting sqref="F331:G332">
    <cfRule type="cellIs" dxfId="28" priority="29" stopIfTrue="1" operator="lessThan">
      <formula>0</formula>
    </cfRule>
  </conditionalFormatting>
  <conditionalFormatting sqref="F379:G396">
    <cfRule type="cellIs" dxfId="27" priority="28" stopIfTrue="1" operator="lessThan">
      <formula>0</formula>
    </cfRule>
  </conditionalFormatting>
  <conditionalFormatting sqref="F405:G414 F561:G564 F445:G455 F443:G443 F439:G441 F416:G436 F556:G559 F551:G554 F545:G548 F529:G534 F520:G527 F504:G516 F498:G502 F490:G491 F479:G488 F462:G477">
    <cfRule type="cellIs" dxfId="26" priority="27" stopIfTrue="1" operator="lessThan">
      <formula>0</formula>
    </cfRule>
  </conditionalFormatting>
  <conditionalFormatting sqref="F566:G574 F587:G588 F583:G584">
    <cfRule type="cellIs" dxfId="25" priority="26" stopIfTrue="1" operator="lessThan">
      <formula>0</formula>
    </cfRule>
  </conditionalFormatting>
  <conditionalFormatting sqref="F576:G582 G575">
    <cfRule type="cellIs" dxfId="24" priority="25" stopIfTrue="1" operator="lessThan">
      <formula>0</formula>
    </cfRule>
  </conditionalFormatting>
  <conditionalFormatting sqref="F575">
    <cfRule type="cellIs" dxfId="23" priority="24" stopIfTrue="1" operator="lessThan">
      <formula>0</formula>
    </cfRule>
  </conditionalFormatting>
  <conditionalFormatting sqref="F623:G644 F646:G646 F748:G753 F734:G739 F729:G732 F717:G724 F711:G714 F690:G692 F688:G688 F681:G686 F678:G678 F674:G676 F810:G815 F806:G807 F798:G799 F791:G795 F787:G787 F783:G784 F763:G765 F759:G759 F597:G621 F648:G672">
    <cfRule type="cellIs" dxfId="22" priority="23" stopIfTrue="1" operator="lessThan">
      <formula>0</formula>
    </cfRule>
  </conditionalFormatting>
  <conditionalFormatting sqref="F827:G882">
    <cfRule type="cellIs" dxfId="21" priority="22" stopIfTrue="1" operator="lessThan">
      <formula>0</formula>
    </cfRule>
  </conditionalFormatting>
  <conditionalFormatting sqref="F282:G282">
    <cfRule type="cellIs" dxfId="20" priority="21" stopIfTrue="1" operator="lessThan">
      <formula>0</formula>
    </cfRule>
  </conditionalFormatting>
  <conditionalFormatting sqref="F283:G283">
    <cfRule type="cellIs" dxfId="19" priority="20" stopIfTrue="1" operator="lessThan">
      <formula>0</formula>
    </cfRule>
  </conditionalFormatting>
  <conditionalFormatting sqref="D281">
    <cfRule type="cellIs" dxfId="18" priority="19" stopIfTrue="1" operator="lessThan">
      <formula>0</formula>
    </cfRule>
  </conditionalFormatting>
  <conditionalFormatting sqref="E281">
    <cfRule type="cellIs" dxfId="17" priority="18" stopIfTrue="1" operator="lessThan">
      <formula>0</formula>
    </cfRule>
  </conditionalFormatting>
  <conditionalFormatting sqref="B284:C285">
    <cfRule type="cellIs" dxfId="16" priority="17" stopIfTrue="1" operator="lessThan">
      <formula>0</formula>
    </cfRule>
  </conditionalFormatting>
  <conditionalFormatting sqref="D284:D285">
    <cfRule type="cellIs" dxfId="15" priority="16" stopIfTrue="1" operator="lessThan">
      <formula>0</formula>
    </cfRule>
  </conditionalFormatting>
  <conditionalFormatting sqref="E284:E285">
    <cfRule type="cellIs" dxfId="14" priority="15" stopIfTrue="1" operator="lessThan">
      <formula>0</formula>
    </cfRule>
  </conditionalFormatting>
  <conditionalFormatting sqref="B288:C288">
    <cfRule type="cellIs" dxfId="13" priority="14" stopIfTrue="1" operator="lessThan">
      <formula>0</formula>
    </cfRule>
  </conditionalFormatting>
  <conditionalFormatting sqref="D288">
    <cfRule type="cellIs" dxfId="12" priority="13" stopIfTrue="1" operator="lessThan">
      <formula>0</formula>
    </cfRule>
  </conditionalFormatting>
  <conditionalFormatting sqref="E288">
    <cfRule type="cellIs" dxfId="11" priority="12" stopIfTrue="1" operator="lessThan">
      <formula>0</formula>
    </cfRule>
  </conditionalFormatting>
  <conditionalFormatting sqref="C635">
    <cfRule type="cellIs" dxfId="10" priority="11" stopIfTrue="1" operator="lessThan">
      <formula>0</formula>
    </cfRule>
  </conditionalFormatting>
  <conditionalFormatting sqref="D635">
    <cfRule type="cellIs" dxfId="9" priority="10" stopIfTrue="1" operator="lessThan">
      <formula>0</formula>
    </cfRule>
  </conditionalFormatting>
  <conditionalFormatting sqref="E635">
    <cfRule type="cellIs" dxfId="8" priority="9" stopIfTrue="1" operator="lessThan">
      <formula>0</formula>
    </cfRule>
  </conditionalFormatting>
  <conditionalFormatting sqref="B635">
    <cfRule type="cellIs" dxfId="7" priority="8" stopIfTrue="1" operator="lessThan">
      <formula>0</formula>
    </cfRule>
  </conditionalFormatting>
  <conditionalFormatting sqref="C662">
    <cfRule type="cellIs" dxfId="6" priority="7" stopIfTrue="1" operator="lessThan">
      <formula>0</formula>
    </cfRule>
  </conditionalFormatting>
  <conditionalFormatting sqref="D662">
    <cfRule type="cellIs" dxfId="5" priority="6" stopIfTrue="1" operator="lessThan">
      <formula>0</formula>
    </cfRule>
  </conditionalFormatting>
  <conditionalFormatting sqref="E662">
    <cfRule type="cellIs" dxfId="4" priority="5" stopIfTrue="1" operator="lessThan">
      <formula>0</formula>
    </cfRule>
  </conditionalFormatting>
  <conditionalFormatting sqref="B662">
    <cfRule type="cellIs" dxfId="3" priority="4" stopIfTrue="1" operator="lessThan">
      <formula>0</formula>
    </cfRule>
  </conditionalFormatting>
  <conditionalFormatting sqref="F281">
    <cfRule type="cellIs" dxfId="2" priority="3" stopIfTrue="1" operator="lessThan">
      <formula>0</formula>
    </cfRule>
  </conditionalFormatting>
  <conditionalFormatting sqref="F284:F285">
    <cfRule type="cellIs" dxfId="1" priority="2" stopIfTrue="1" operator="lessThan">
      <formula>0</formula>
    </cfRule>
  </conditionalFormatting>
  <conditionalFormatting sqref="F288">
    <cfRule type="cellIs" dxfId="0" priority="1" stopIfTrue="1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8</vt:i4>
      </vt:variant>
    </vt:vector>
  </HeadingPairs>
  <TitlesOfParts>
    <vt:vector size="8" baseType="lpstr">
      <vt:lpstr>бюджет</vt:lpstr>
      <vt:lpstr>ДСД</vt:lpstr>
      <vt:lpstr>Подкрепа за успех</vt:lpstr>
      <vt:lpstr>Образование за .....</vt:lpstr>
      <vt:lpstr>Активно приобщаване</vt:lpstr>
      <vt:lpstr>Амалипе</vt:lpstr>
      <vt:lpstr>Еразъм +</vt:lpstr>
      <vt:lpstr>ф.Земеделие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2020-08-17T11:11:44Z</dcterms:modified>
</cp:coreProperties>
</file>